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<sst xmlns="http://schemas.openxmlformats.org/spreadsheetml/2006/main" count="358" uniqueCount="286">
  <si>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</si>
  <si>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</si>
  <si>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</si>
  <si>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</si>
  <si>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</si>
  <si>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</si>
  <si>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</si>
  <si>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</si>
  <si>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</si>
  <si>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</si>
  <si>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</si>
  <si>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</si>
  <si>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 xml:space="preserve">Tax  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</si>
  <si>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</si>
  <si>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</si>
  <si>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</si>
  <si>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</si>
  <si>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</si>
  <si>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</si>
  <si>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</si>
  <si>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</si>
  <si>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Taxation</t>
  </si>
  <si>
    <t>Goodwill on consolidation</t>
  </si>
  <si>
    <t>Share capital</t>
  </si>
  <si>
    <t>Reserves</t>
  </si>
  <si>
    <t>Operating activities</t>
  </si>
  <si>
    <t>Changes in working capital</t>
  </si>
  <si>
    <t>Investing activities</t>
  </si>
  <si>
    <t>Net change in cash and cash equivalents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</si>
  <si>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</si>
  <si>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</si>
  <si>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</si>
  <si>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</si>
  <si>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</si>
  <si>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</si>
  <si>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</si>
  <si>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</si>
  <si>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</si>
  <si>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</si>
  <si>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</si>
  <si>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</si>
  <si>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</si>
  <si>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</si>
  <si>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</si>
  <si>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</si>
  <si>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</si>
  <si>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</si>
  <si>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</si>
  <si>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</si>
  <si>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</si>
  <si>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</si>
  <si>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</si>
  <si>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</si>
  <si>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</si>
  <si>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</si>
  <si>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</si>
  <si>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</si>
  <si>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Review of Performance</t>
  </si>
  <si>
    <t>Profit Forecast or Profit Guarantee</t>
  </si>
  <si>
    <t>Material Litigation</t>
  </si>
  <si>
    <t>Dividends</t>
  </si>
  <si>
    <t>Amount due from customers for contract work</t>
  </si>
  <si>
    <t>Profit before working capital changes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</si>
  <si>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</si>
  <si>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</si>
  <si>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</si>
  <si>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</si>
  <si>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</si>
  <si>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</si>
  <si>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</si>
  <si>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</si>
  <si>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</si>
  <si>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</si>
  <si>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Tax</t>
  </si>
  <si>
    <t>Review of Current Quarter's Results Against Immediate Preceding Quarter</t>
  </si>
  <si>
    <t>I.)</t>
  </si>
  <si>
    <t>II.)</t>
  </si>
  <si>
    <t>III.)</t>
  </si>
  <si>
    <t>IV.)</t>
  </si>
  <si>
    <t>V.)</t>
  </si>
  <si>
    <t>VI.)</t>
  </si>
  <si>
    <t>VII.)</t>
  </si>
  <si>
    <t>VIII.)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</si>
  <si>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</si>
  <si>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</si>
  <si>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</si>
  <si>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</si>
  <si>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</si>
  <si>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</si>
  <si>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</si>
  <si>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Result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</si>
  <si>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</si>
  <si>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</si>
  <si>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</si>
  <si>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</si>
  <si>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</si>
  <si>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</si>
  <si>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</si>
  <si>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</si>
  <si>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</si>
  <si>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</si>
  <si>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</si>
  <si>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</si>
  <si>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</si>
  <si>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</si>
  <si>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</si>
  <si>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</si>
  <si>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</si>
  <si>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</si>
  <si>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</si>
  <si>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</si>
  <si>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Investment property</t>
  </si>
  <si>
    <t>Non-Current Liabilities</t>
  </si>
  <si>
    <t>Current Liabilities</t>
  </si>
  <si>
    <t>Equity Attributable to Equity Holders of the Parent</t>
  </si>
  <si>
    <t xml:space="preserve">     Non-cash items</t>
  </si>
  <si>
    <t xml:space="preserve">     Net change in current assets</t>
  </si>
  <si>
    <t xml:space="preserve">     Net change in current liabilities</t>
  </si>
  <si>
    <t xml:space="preserve">     Proceeds from disposal of property plant and equipment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</si>
  <si>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</si>
  <si>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</si>
  <si>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</si>
  <si>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</si>
  <si>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</si>
  <si>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There were no payment of dividends in the current quarter.</t>
  </si>
  <si>
    <t>The Board of Directors did not recommend or paid any dividend for the current quarter.</t>
  </si>
  <si>
    <t>Investment in associates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</si>
  <si>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</si>
  <si>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</si>
  <si>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</si>
  <si>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</si>
  <si>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</si>
  <si>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At 1 January 2010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</si>
  <si>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</si>
  <si>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</si>
  <si>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</si>
  <si>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</si>
  <si>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</si>
  <si>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</si>
  <si>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</si>
  <si>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</si>
  <si>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</si>
  <si>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 xml:space="preserve">The valuation of property, plant and equipment have been brought forward without amendment from the previous audited financial </t>
  </si>
  <si>
    <t>Not applicable as the Group did not publish any profit forecast or profit guarantee.</t>
  </si>
  <si>
    <t xml:space="preserve">Current Year </t>
  </si>
  <si>
    <t xml:space="preserve">Income tax </t>
  </si>
  <si>
    <t>XIV.)</t>
  </si>
  <si>
    <t>Disclosure of Derivatives</t>
  </si>
  <si>
    <t>Segment information is presented in respect of the Group's operating segments.</t>
  </si>
  <si>
    <t xml:space="preserve">     Non-operating items</t>
  </si>
  <si>
    <t>Net cash used in financing activities</t>
  </si>
  <si>
    <t>Financing activities</t>
  </si>
  <si>
    <t xml:space="preserve">     Interest paid</t>
  </si>
  <si>
    <t>Cash and cash equivalents at beginning of period</t>
  </si>
  <si>
    <t>Cash and cash equivalents at end of period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</si>
  <si>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</si>
  <si>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</si>
  <si>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</si>
  <si>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</si>
  <si>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</si>
  <si>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</si>
  <si>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</si>
  <si>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There were no gains/losses arising from fair value changes of financial liabilities in the current quarter.</t>
  </si>
  <si>
    <t>Profit/Loss on Sale of Unquoted Investments and/or Properties</t>
  </si>
  <si>
    <t>Status of Corporate Proposals Announced but Not Completed</t>
  </si>
  <si>
    <t>There are no outstanding corporate proposals announced but not completed as at the date of this announcement.</t>
  </si>
  <si>
    <t>There are no derivatives as at the date of this announcement.</t>
  </si>
  <si>
    <t>Financial Reporting and paragraph 9.22 of the Listing Requirements of Bursa Malaysia Securities Berhad.</t>
  </si>
  <si>
    <t>The interim financial statements are unaudited and have been prepared in accordance with the requirements of FRS 134 : Interim</t>
  </si>
  <si>
    <t>Deferred tax</t>
  </si>
  <si>
    <t>There were no sale of unquoted investments and/or properties in the current quarter.</t>
  </si>
  <si>
    <t>In the current quarter, there were no unusual items affecting assets, liabilities, equity, net income or cash flows of the Group.</t>
  </si>
  <si>
    <t>Segment results</t>
  </si>
  <si>
    <t xml:space="preserve">Earnings Per Share </t>
  </si>
  <si>
    <t>Quoted Securities</t>
  </si>
  <si>
    <t xml:space="preserve">     At cost</t>
  </si>
  <si>
    <t xml:space="preserve">     At book/market value</t>
  </si>
  <si>
    <t>Changes in Contingent Liabilities / Assets</t>
  </si>
  <si>
    <t>13.)</t>
  </si>
  <si>
    <t>Capital Commitments</t>
  </si>
  <si>
    <t>(a) In the current quarter, there were no purchase or sale of quoted securities.</t>
  </si>
  <si>
    <t>&lt;--------------- Attributable to owners of the parent ----------------&gt;</t>
  </si>
  <si>
    <t>Basis of Preparation and Accounting Policies</t>
  </si>
  <si>
    <t>statements except for the net carrying amount where depreciation has been provided for in the current period. Any additions to property,</t>
  </si>
  <si>
    <t>plant and equipment are carried at cost less depreciation charges for the current year todate.</t>
  </si>
  <si>
    <t>XV.)</t>
  </si>
  <si>
    <t xml:space="preserve">      Cumulative Period</t>
  </si>
  <si>
    <t>Cumulative</t>
  </si>
  <si>
    <t>Period Todate</t>
  </si>
  <si>
    <t xml:space="preserve">     Taxes paid</t>
  </si>
  <si>
    <t>Net cash generated from/(used in) investing activities</t>
  </si>
  <si>
    <t>Net cash (used in)/generated from operating activities</t>
  </si>
  <si>
    <t>31.12.2010</t>
  </si>
  <si>
    <t xml:space="preserve">The Group's effective tax rate is higher than the statutory tax rate mainly due to certain expenses being disallowed for tax purposes and </t>
  </si>
  <si>
    <t>losses incurred by certain companies cannot be totally set-off against taxable profits made by other companies within the Group.</t>
  </si>
  <si>
    <t>There were no material events subsequent to the end of the interim period to the date of this announcement.</t>
  </si>
  <si>
    <t>14.)</t>
  </si>
  <si>
    <t>Significant Related Party Transactions</t>
  </si>
  <si>
    <t>The Group has no significant related party transactions in the current quarter.</t>
  </si>
  <si>
    <t>There were no significant capital commitments as at the end of the current quarter.</t>
  </si>
  <si>
    <t>31.3.2011</t>
  </si>
  <si>
    <t>31.3.2010</t>
  </si>
  <si>
    <t>for the year ended 31 December 2010)</t>
  </si>
  <si>
    <t>Other receivables</t>
  </si>
  <si>
    <t>Other investments</t>
  </si>
  <si>
    <t>At 31 March 2010</t>
  </si>
  <si>
    <t>At 1 January 2011</t>
  </si>
  <si>
    <t>At 31 March 2011</t>
  </si>
  <si>
    <t>Loss net of tax, representing total comprehensive</t>
  </si>
  <si>
    <t xml:space="preserve">     loss for the period</t>
  </si>
  <si>
    <t>Total comprehensive loss attributable</t>
  </si>
  <si>
    <t xml:space="preserve">     to owners of the parent</t>
  </si>
  <si>
    <t>Earnings per share attributable to</t>
  </si>
  <si>
    <t>Total comprehensive loss for the period</t>
  </si>
  <si>
    <t>Loss before tax</t>
  </si>
  <si>
    <t xml:space="preserve">     Repayment of hire purchase payables</t>
  </si>
  <si>
    <t xml:space="preserve">     Drawdown of term loan</t>
  </si>
  <si>
    <t xml:space="preserve">        : Fixed deposits pledged</t>
  </si>
  <si>
    <t>year ended 31 December 2010)</t>
  </si>
  <si>
    <t>2010. The explanatory notes attached to the interim financial statements provide an explanation of events and transactions that are</t>
  </si>
  <si>
    <t>December 2010.</t>
  </si>
  <si>
    <t>with those adopted in the audited financial statements for the year ended 31 December 2010 except for the adoption of the following new</t>
  </si>
  <si>
    <t>Financial Reporting Standards ('FRSs'), Amendments to FRSs and Interpretations with effect from 1 January 2011:</t>
  </si>
  <si>
    <r>
      <t xml:space="preserve">Amendments to FRS 132 </t>
    </r>
    <r>
      <rPr>
        <i/>
        <sz val="10"/>
        <rFont val="Arial"/>
        <family val="2"/>
      </rPr>
      <t>Classification of Rights Issue</t>
    </r>
  </si>
  <si>
    <r>
      <t xml:space="preserve">FRS 1 </t>
    </r>
    <r>
      <rPr>
        <i/>
        <sz val="10"/>
        <rFont val="Arial"/>
        <family val="2"/>
      </rPr>
      <t>First Time Adoption of Financial Reporting Standards</t>
    </r>
  </si>
  <si>
    <r>
      <t xml:space="preserve">FRS 3 </t>
    </r>
    <r>
      <rPr>
        <i/>
        <sz val="10"/>
        <rFont val="Arial"/>
        <family val="2"/>
      </rPr>
      <t>Business Combinations (revised)</t>
    </r>
  </si>
  <si>
    <r>
      <t xml:space="preserve">Amendments to FRS 2 </t>
    </r>
    <r>
      <rPr>
        <i/>
        <sz val="10"/>
        <rFont val="Arial"/>
        <family val="2"/>
      </rPr>
      <t>Share-based Payment</t>
    </r>
  </si>
  <si>
    <r>
      <t xml:space="preserve">Amendments to FRS 5 </t>
    </r>
    <r>
      <rPr>
        <i/>
        <sz val="10"/>
        <rFont val="Arial"/>
        <family val="2"/>
      </rPr>
      <t>Non-current Assets Held for Sale and Discontinued Operations</t>
    </r>
  </si>
  <si>
    <r>
      <t xml:space="preserve">Amendments to FRS 127 </t>
    </r>
    <r>
      <rPr>
        <i/>
        <sz val="10"/>
        <rFont val="Arial"/>
        <family val="2"/>
      </rPr>
      <t>Consolidated and Separate Financial Statements</t>
    </r>
  </si>
  <si>
    <r>
      <t xml:space="preserve">Amendments to FRS 138 </t>
    </r>
    <r>
      <rPr>
        <i/>
        <sz val="10"/>
        <rFont val="Arial"/>
        <family val="2"/>
      </rPr>
      <t>Intangible Assets</t>
    </r>
  </si>
  <si>
    <r>
      <t xml:space="preserve">Amendments to IC Interpretation 9 </t>
    </r>
    <r>
      <rPr>
        <i/>
        <sz val="10"/>
        <rFont val="Arial"/>
        <family val="2"/>
      </rPr>
      <t>Reassessment of Embedded Derivatives</t>
    </r>
  </si>
  <si>
    <r>
      <t xml:space="preserve">Amendments to FRS 1 </t>
    </r>
    <r>
      <rPr>
        <i/>
        <sz val="10"/>
        <rFont val="Arial"/>
        <family val="2"/>
      </rPr>
      <t xml:space="preserve">Limited Exemption from Comparatives </t>
    </r>
    <r>
      <rPr>
        <sz val="10"/>
        <rFont val="Arial"/>
        <family val="2"/>
      </rPr>
      <t xml:space="preserve">FRS 7 </t>
    </r>
    <r>
      <rPr>
        <i/>
        <sz val="10"/>
        <rFont val="Arial"/>
        <family val="2"/>
      </rPr>
      <t>Disclosures for First-Time Adopters</t>
    </r>
  </si>
  <si>
    <r>
      <t xml:space="preserve">Amendments to FRS 7 </t>
    </r>
    <r>
      <rPr>
        <i/>
        <sz val="10"/>
        <rFont val="Arial"/>
        <family val="2"/>
      </rPr>
      <t>Improving Disclosures about Financial Instruments</t>
    </r>
  </si>
  <si>
    <r>
      <t xml:space="preserve">Amendments to FRS 2 </t>
    </r>
    <r>
      <rPr>
        <i/>
        <sz val="10"/>
        <rFont val="Arial"/>
        <family val="2"/>
      </rPr>
      <t>Share-based Payments - Group Cash Settled Share-based Payment Transactions</t>
    </r>
  </si>
  <si>
    <r>
      <t xml:space="preserve">IC Interpretation 4 </t>
    </r>
    <r>
      <rPr>
        <i/>
        <sz val="10"/>
        <rFont val="Arial"/>
        <family val="2"/>
      </rPr>
      <t>Determining Whether an Arrangement Contains a Lease</t>
    </r>
  </si>
  <si>
    <r>
      <t xml:space="preserve">IC Interpretation 18 </t>
    </r>
    <r>
      <rPr>
        <i/>
        <sz val="10"/>
        <rFont val="Arial"/>
        <family val="2"/>
      </rPr>
      <t>Transfers of Assets from Customers</t>
    </r>
  </si>
  <si>
    <t>The auditors' report on the Group's financial statements for the year ended 31 December 2010 was not qualified.</t>
  </si>
  <si>
    <t>There were no issuances, cancellations, repurchases, resale and repayments of debt and equity securities in the current quarter.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</si>
  <si>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</si>
  <si>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</si>
  <si>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</si>
  <si>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</si>
  <si>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</si>
  <si>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</si>
  <si>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</si>
  <si>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>Share of result of associate</t>
  </si>
  <si>
    <t>Loss after tax</t>
  </si>
  <si>
    <t>There were no changes in contingent liabilities/assets since the preceding financial year ended 31 December 2010.</t>
  </si>
  <si>
    <t>(b) The total investment in quoted securities as at 31 March 2011 were:-</t>
  </si>
  <si>
    <t>Group borrowings/debt securities as at 31 March 2011 were :-</t>
  </si>
  <si>
    <t>Total accumulated losses of the Company and its subsidiaries:</t>
  </si>
  <si>
    <t xml:space="preserve">   - Realised losses</t>
  </si>
  <si>
    <t xml:space="preserve">   - Unrealised losses</t>
  </si>
  <si>
    <t>Total share of retained (loss)/profit from associate - realised</t>
  </si>
  <si>
    <t>Less: Consolidation adjustments</t>
  </si>
  <si>
    <t>Realised and Unrealised Profits/(Losses)</t>
  </si>
  <si>
    <t>Since the preceding financial year ended 31 December 2010, there is no change in material litigation as at the date of this announcement.</t>
  </si>
  <si>
    <t>The calculation of earnings per share is based on loss attributable to owners of the parent and the weighted average number of shares</t>
  </si>
  <si>
    <t>in issue during the period of 342,946,000 (2010 : 361,742,000)</t>
  </si>
  <si>
    <t>QUARTERLY REPORT ON CONSOLIDATED RESULTS FOR THE FIRST QUARTER ENDED 31 MARCH 2011</t>
  </si>
  <si>
    <t>Despite the higher revenue, the Group posted a higher loss of RM3.3 million this quarter as compared to a loss of RM1.4 million in the</t>
  </si>
  <si>
    <t>The Directors are of the opinion that the outlook for the Group in the financial year 2011 remains positive given that the construction</t>
  </si>
  <si>
    <t>Bank overdraft</t>
  </si>
  <si>
    <t>Amount due to customers for contract work</t>
  </si>
  <si>
    <t>Less : Bank overdraft</t>
  </si>
  <si>
    <r>
      <t xml:space="preserve">IC Interpretation 16 </t>
    </r>
    <r>
      <rPr>
        <i/>
        <sz val="10"/>
        <rFont val="Arial"/>
        <family val="2"/>
      </rPr>
      <t>Hedges of a Net Investment in a Foreign Operation</t>
    </r>
  </si>
  <si>
    <r>
      <t xml:space="preserve">IC Interpretation 12 </t>
    </r>
    <r>
      <rPr>
        <i/>
        <sz val="10"/>
        <rFont val="Arial"/>
        <family val="2"/>
      </rPr>
      <t>Service Concession Arrangements</t>
    </r>
  </si>
  <si>
    <r>
      <t xml:space="preserve">IC Interpretation 17 </t>
    </r>
    <r>
      <rPr>
        <i/>
        <sz val="10"/>
        <rFont val="Arial"/>
        <family val="2"/>
      </rPr>
      <t>Distributions of Non-cash Assets to Owners</t>
    </r>
  </si>
  <si>
    <t xml:space="preserve">In the current quarter there were no changes in the composition of the Group. </t>
  </si>
  <si>
    <t>In the current quarter the Group recorded a loss of RM3.3 million compared to a profit of RM1.1 million in the preceding quarter due mainly</t>
  </si>
  <si>
    <t>to the absence of other income arising from the forfeiture of performance security fund by a subsidiary.</t>
  </si>
  <si>
    <t>corresponding quarter of 2010. The higher loss was largely due to the absence of gain from the sale of land and fair value loss on investment</t>
  </si>
  <si>
    <t>in quoted shares in the current quarter.</t>
  </si>
  <si>
    <t>current quarter.</t>
  </si>
  <si>
    <t>The adoption of the above pronuncements does not have significant impact on the financial position and results of the Group in the</t>
  </si>
  <si>
    <t xml:space="preserve">     Proceeds from disposal of a subsidiary</t>
  </si>
  <si>
    <t xml:space="preserve">business unit has added more new jobs to its order book which now stands at more than RM130 million. Likewise the Group's hotel and </t>
  </si>
  <si>
    <t>leisure segment is also set to contribute positively to the Group's results after the completion of the refurbishment of the banqueting</t>
  </si>
  <si>
    <t>for the development order for a residential development in Johor Bahru in this financial year.</t>
  </si>
  <si>
    <t>facilities and upgrading of the golf course and clubhouse in the current quarter. Furthermore, the Group is expecting to obtain the approval</t>
  </si>
  <si>
    <t xml:space="preserve">     owners of the parent (sen)</t>
  </si>
  <si>
    <t>investment. Compared to RM12.9 million revenue in the corresponding quarter of 2010, the increase in revenue was due to higher progress</t>
  </si>
  <si>
    <t>billing from two major construction jobs while the hotel operation continued to show strong growth in occupancy rate during the period.</t>
  </si>
  <si>
    <t>attributable to revenue from new construction projects which has commenced work in the current quarter.</t>
  </si>
  <si>
    <t>The Group generated revenue of RM19.7 million in the current quarter from building construction, hotel and leisure operations and property</t>
  </si>
  <si>
    <t xml:space="preserve">The increase in revenue to RM19.7 million recorded in this quarter as compared with RM17.9 million in the preceding quarter is mainly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</si>
</sst>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[$-409]dddd\,\ mmmm\ dd\,\ 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37" fontId="0" fillId="0" borderId="0" xfId="0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0" xfId="0" applyAlignment="1">
      <alignment horizontal="justify"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1" fontId="0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1" fontId="0" fillId="0" borderId="0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42</xdr:row>
      <xdr:rowOff>0</xdr:rowOff>
    </xdr:from>
    <xdr:ext cx="76200" cy="200025"/>
    <xdr:sp>
      <xdr:nvSpPr>
        <xdr:cNvPr id="1" name="Text Box 23"/>
        <xdr:cNvSpPr txBox="1">
          <a:spLocks noChangeArrowheads="1"/>
        </xdr:cNvSpPr>
      </xdr:nvSpPr>
      <xdr:spPr>
        <a:xfrm>
          <a:off x="5581650" y="805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450</xdr:row>
      <xdr:rowOff>0</xdr:rowOff>
    </xdr:from>
    <xdr:ext cx="76200" cy="200025"/>
    <xdr:sp>
      <xdr:nvSpPr>
        <xdr:cNvPr id="2" name="Text Box 76"/>
        <xdr:cNvSpPr txBox="1">
          <a:spLocks noChangeArrowheads="1"/>
        </xdr:cNvSpPr>
      </xdr:nvSpPr>
      <xdr:spPr>
        <a:xfrm>
          <a:off x="2000250" y="82505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666750</xdr:colOff>
      <xdr:row>363</xdr:row>
      <xdr:rowOff>114300</xdr:rowOff>
    </xdr:from>
    <xdr:ext cx="190500" cy="257175"/>
    <xdr:sp>
      <xdr:nvSpPr>
        <xdr:cNvPr id="3" name="TextBox 38"/>
        <xdr:cNvSpPr txBox="1">
          <a:spLocks noChangeArrowheads="1"/>
        </xdr:cNvSpPr>
      </xdr:nvSpPr>
      <xdr:spPr>
        <a:xfrm>
          <a:off x="3390900" y="661511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685800</xdr:colOff>
      <xdr:row>405</xdr:row>
      <xdr:rowOff>0</xdr:rowOff>
    </xdr:from>
    <xdr:ext cx="190500" cy="257175"/>
    <xdr:sp>
      <xdr:nvSpPr>
        <xdr:cNvPr id="4" name="TextBox 31"/>
        <xdr:cNvSpPr txBox="1">
          <a:spLocks noChangeArrowheads="1"/>
        </xdr:cNvSpPr>
      </xdr:nvSpPr>
      <xdr:spPr>
        <a:xfrm>
          <a:off x="8677275" y="73933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2"/>
  <sheetViews>
    <sheetView tabSelected="1" zoomScalePageLayoutView="0" workbookViewId="0" topLeftCell="A381">
      <selection activeCell="B399" sqref="B399"/>
    </sheetView>
  </sheetViews>
  <sheetFormatPr defaultColWidth="9.140625" defaultRowHeight="12.75"/>
  <cols>
    <col min="1" max="1" width="4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00390625" style="0" customWidth="1"/>
    <col min="6" max="6" width="13.421875" style="0" customWidth="1"/>
    <col min="7" max="7" width="13.00390625" style="0" customWidth="1"/>
    <col min="8" max="8" width="11.421875" style="0" customWidth="1"/>
    <col min="9" max="9" width="13.28125" style="0" customWidth="1"/>
    <col min="10" max="10" width="15.8515625" style="0" customWidth="1"/>
    <col min="11" max="11" width="11.8515625" style="0" customWidth="1"/>
    <col min="12" max="12" width="10.7109375" style="0" customWidth="1"/>
  </cols>
  <sheetData>
    <row r="1" s="9" customFormat="1" ht="18">
      <c r="B1" s="9" t="s">
        <v>0</v>
      </c>
    </row>
    <row r="2" s="4" customFormat="1" ht="15.75">
      <c r="B2" s="4" t="s">
        <v>1</v>
      </c>
    </row>
    <row r="3" s="4" customFormat="1" ht="15.75"/>
    <row r="4" s="2" customFormat="1" ht="15" customHeight="1">
      <c r="B4" s="2" t="s">
        <v>259</v>
      </c>
    </row>
    <row r="5" s="2" customFormat="1" ht="15" customHeight="1">
      <c r="B5" s="2" t="s">
        <v>2</v>
      </c>
    </row>
    <row r="6" s="2" customFormat="1" ht="15" customHeight="1"/>
    <row r="7" s="2" customFormat="1" ht="15" customHeight="1">
      <c r="B7" s="2" t="s">
        <v>130</v>
      </c>
    </row>
    <row r="8" s="2" customFormat="1" ht="15" customHeight="1"/>
    <row r="9" spans="6:9" s="2" customFormat="1" ht="15" customHeight="1">
      <c r="F9" s="2" t="s">
        <v>135</v>
      </c>
      <c r="I9" s="2" t="s">
        <v>186</v>
      </c>
    </row>
    <row r="10" spans="6:10" s="3" customFormat="1" ht="15" customHeight="1">
      <c r="F10" s="3" t="s">
        <v>3</v>
      </c>
      <c r="G10" s="34" t="s">
        <v>134</v>
      </c>
      <c r="I10" s="3" t="s">
        <v>3</v>
      </c>
      <c r="J10" s="3" t="s">
        <v>134</v>
      </c>
    </row>
    <row r="11" spans="6:10" s="3" customFormat="1" ht="15" customHeight="1">
      <c r="F11" s="3" t="s">
        <v>4</v>
      </c>
      <c r="G11" s="14" t="s">
        <v>6</v>
      </c>
      <c r="I11" s="3" t="s">
        <v>4</v>
      </c>
      <c r="J11" s="3" t="s">
        <v>6</v>
      </c>
    </row>
    <row r="12" spans="6:10" s="3" customFormat="1" ht="1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5" customHeight="1">
      <c r="F13" s="3" t="s">
        <v>200</v>
      </c>
      <c r="G13" s="3" t="s">
        <v>201</v>
      </c>
      <c r="I13" s="3" t="s">
        <v>200</v>
      </c>
      <c r="J13" s="3" t="s">
        <v>201</v>
      </c>
    </row>
    <row r="14" spans="6:10" ht="1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5" customHeight="1"/>
    <row r="16" spans="2:11" ht="15" customHeight="1">
      <c r="B16" t="s">
        <v>11</v>
      </c>
      <c r="F16" s="19">
        <f>I16</f>
        <v>19751</v>
      </c>
      <c r="G16" s="19">
        <f>J16</f>
        <v>12936</v>
      </c>
      <c r="H16" s="19"/>
      <c r="I16" s="19">
        <v>19751</v>
      </c>
      <c r="J16" s="19">
        <v>12936</v>
      </c>
      <c r="K16" s="19"/>
    </row>
    <row r="17" spans="6:11" ht="15" customHeight="1">
      <c r="F17" s="19"/>
      <c r="G17" s="19"/>
      <c r="H17" s="19"/>
      <c r="I17" s="19"/>
      <c r="J17" s="19"/>
      <c r="K17" s="19"/>
    </row>
    <row r="18" spans="2:11" ht="15" customHeight="1">
      <c r="B18" t="s">
        <v>128</v>
      </c>
      <c r="F18" s="19">
        <f>I18</f>
        <v>-12196</v>
      </c>
      <c r="G18" s="19">
        <f>J18</f>
        <v>-5530</v>
      </c>
      <c r="H18" s="19"/>
      <c r="I18" s="19">
        <v>-12196</v>
      </c>
      <c r="J18" s="19">
        <v>-5530</v>
      </c>
      <c r="K18" s="19"/>
    </row>
    <row r="19" spans="6:11" ht="15" customHeight="1">
      <c r="F19" s="19"/>
      <c r="G19" s="19"/>
      <c r="H19" s="19"/>
      <c r="I19" s="19"/>
      <c r="J19" s="19"/>
      <c r="K19" s="19"/>
    </row>
    <row r="20" spans="2:11" ht="15" customHeight="1">
      <c r="B20" t="s">
        <v>129</v>
      </c>
      <c r="F20" s="25">
        <f>SUM(F16:F19)</f>
        <v>7555</v>
      </c>
      <c r="G20" s="25">
        <f>SUM(G16:G19)</f>
        <v>7406</v>
      </c>
      <c r="H20" s="19"/>
      <c r="I20" s="25">
        <f>SUM(I16:I19)</f>
        <v>7555</v>
      </c>
      <c r="J20" s="25">
        <f>SUM(J16:J19)</f>
        <v>7406</v>
      </c>
      <c r="K20" s="19"/>
    </row>
    <row r="21" spans="6:11" ht="15" customHeight="1">
      <c r="F21" s="19"/>
      <c r="G21" s="19"/>
      <c r="H21" s="19"/>
      <c r="I21" s="19"/>
      <c r="J21" s="19"/>
      <c r="K21" s="19"/>
    </row>
    <row r="22" spans="2:11" ht="15" customHeight="1">
      <c r="B22" t="s">
        <v>119</v>
      </c>
      <c r="F22" s="19">
        <f>I22</f>
        <v>-10092</v>
      </c>
      <c r="G22" s="19">
        <f>J22</f>
        <v>-7554</v>
      </c>
      <c r="H22" s="19"/>
      <c r="I22" s="19">
        <v>-10092</v>
      </c>
      <c r="J22" s="19">
        <v>-7554</v>
      </c>
      <c r="K22" s="19"/>
    </row>
    <row r="23" spans="6:11" ht="15" customHeight="1">
      <c r="F23" s="19"/>
      <c r="G23" s="19"/>
      <c r="H23" s="19"/>
      <c r="I23" s="19"/>
      <c r="J23" s="19"/>
      <c r="K23" s="19"/>
    </row>
    <row r="24" spans="2:11" ht="15" customHeight="1">
      <c r="B24" s="13" t="s">
        <v>91</v>
      </c>
      <c r="F24" s="19">
        <f>I24</f>
        <v>-751</v>
      </c>
      <c r="G24" s="19">
        <f>J24</f>
        <v>-926</v>
      </c>
      <c r="H24" s="19"/>
      <c r="I24" s="19">
        <v>-751</v>
      </c>
      <c r="J24" s="19">
        <v>-926</v>
      </c>
      <c r="K24" s="19"/>
    </row>
    <row r="25" spans="6:11" ht="15" customHeight="1">
      <c r="F25" s="19"/>
      <c r="G25" s="19"/>
      <c r="H25" s="19"/>
      <c r="I25" s="19"/>
      <c r="J25" s="19"/>
      <c r="K25" s="19"/>
    </row>
    <row r="26" spans="2:11" ht="15" customHeight="1">
      <c r="B26" t="s">
        <v>245</v>
      </c>
      <c r="F26" s="19">
        <f>I26</f>
        <v>-2</v>
      </c>
      <c r="G26" s="19">
        <f>J26</f>
        <v>-292</v>
      </c>
      <c r="H26" s="19"/>
      <c r="I26" s="19">
        <v>-2</v>
      </c>
      <c r="J26" s="19">
        <v>-292</v>
      </c>
      <c r="K26" s="19"/>
    </row>
    <row r="27" spans="6:11" ht="15" customHeight="1">
      <c r="F27" s="19"/>
      <c r="G27" s="19"/>
      <c r="H27" s="19"/>
      <c r="I27" s="19"/>
      <c r="J27" s="19"/>
      <c r="K27" s="19"/>
    </row>
    <row r="28" spans="2:11" ht="15" customHeight="1">
      <c r="B28" t="s">
        <v>214</v>
      </c>
      <c r="F28" s="25">
        <f>SUM(F20:F27)</f>
        <v>-3290</v>
      </c>
      <c r="G28" s="25">
        <f>SUM(G20:G27)</f>
        <v>-1366</v>
      </c>
      <c r="H28" s="19"/>
      <c r="I28" s="25">
        <f>SUM(I20:I27)</f>
        <v>-3290</v>
      </c>
      <c r="J28" s="25">
        <f>SUM(J20:J27)</f>
        <v>-1366</v>
      </c>
      <c r="K28" s="19"/>
    </row>
    <row r="29" spans="6:11" ht="15" customHeight="1">
      <c r="F29" s="19"/>
      <c r="G29" s="19"/>
      <c r="H29" s="19"/>
      <c r="I29" s="19"/>
      <c r="J29" s="19"/>
      <c r="K29" s="19"/>
    </row>
    <row r="30" spans="2:11" ht="15" customHeight="1">
      <c r="B30" t="s">
        <v>12</v>
      </c>
      <c r="F30" s="26">
        <f>I30</f>
        <v>-271</v>
      </c>
      <c r="G30" s="19">
        <f>J30</f>
        <v>-187</v>
      </c>
      <c r="H30" s="19"/>
      <c r="I30" s="26">
        <v>-271</v>
      </c>
      <c r="J30" s="19">
        <v>-187</v>
      </c>
      <c r="K30" s="19"/>
    </row>
    <row r="31" spans="6:11" ht="15" customHeight="1">
      <c r="F31" s="19"/>
      <c r="G31" s="19"/>
      <c r="H31" s="19"/>
      <c r="I31" s="19"/>
      <c r="J31" s="19"/>
      <c r="K31" s="19"/>
    </row>
    <row r="32" spans="2:11" ht="15" customHeight="1" thickBot="1">
      <c r="B32" t="s">
        <v>208</v>
      </c>
      <c r="F32" s="23">
        <f>SUM(F28:F31)</f>
        <v>-3561</v>
      </c>
      <c r="G32" s="23">
        <f>SUM(G28:G31)</f>
        <v>-1553</v>
      </c>
      <c r="H32" s="27"/>
      <c r="I32" s="23">
        <f>SUM(I28:I31)</f>
        <v>-3561</v>
      </c>
      <c r="J32" s="23">
        <f>SUM(J28:J31)</f>
        <v>-1553</v>
      </c>
      <c r="K32" s="19"/>
    </row>
    <row r="33" spans="2:11" ht="15" customHeight="1">
      <c r="B33" t="s">
        <v>209</v>
      </c>
      <c r="F33" s="19"/>
      <c r="G33" s="19"/>
      <c r="H33" s="19"/>
      <c r="I33" s="19"/>
      <c r="J33" s="19"/>
      <c r="K33" s="19"/>
    </row>
    <row r="34" ht="15" customHeight="1">
      <c r="K34" s="19"/>
    </row>
    <row r="35" ht="15" customHeight="1">
      <c r="K35" s="19"/>
    </row>
    <row r="36" spans="2:11" ht="15" customHeight="1">
      <c r="B36" t="s">
        <v>210</v>
      </c>
      <c r="K36" s="19"/>
    </row>
    <row r="37" spans="2:11" ht="15" customHeight="1" thickBot="1">
      <c r="B37" t="s">
        <v>211</v>
      </c>
      <c r="F37" s="20">
        <f>F32</f>
        <v>-3561</v>
      </c>
      <c r="G37" s="20">
        <f>G32</f>
        <v>-1553</v>
      </c>
      <c r="I37" s="20">
        <f>I32</f>
        <v>-3561</v>
      </c>
      <c r="J37" s="20">
        <f>J32</f>
        <v>-1553</v>
      </c>
      <c r="K37" s="19"/>
    </row>
    <row r="38" ht="15" customHeight="1">
      <c r="K38" s="19"/>
    </row>
    <row r="39" spans="6:11" ht="15" customHeight="1">
      <c r="F39" s="19"/>
      <c r="G39" s="19"/>
      <c r="H39" s="19"/>
      <c r="I39" s="19"/>
      <c r="J39" s="19"/>
      <c r="K39" s="19"/>
    </row>
    <row r="40" ht="15" customHeight="1">
      <c r="B40" t="s">
        <v>212</v>
      </c>
    </row>
    <row r="41" ht="15" customHeight="1">
      <c r="B41" t="s">
        <v>280</v>
      </c>
    </row>
    <row r="42" spans="2:10" ht="15" customHeight="1" thickBot="1">
      <c r="B42" t="s">
        <v>131</v>
      </c>
      <c r="F42" s="32">
        <f>F32/342946*100</f>
        <v>-1.0383558927644585</v>
      </c>
      <c r="G42" s="32">
        <f>G32/361742*100</f>
        <v>-0.42931149825013404</v>
      </c>
      <c r="H42" s="24"/>
      <c r="I42" s="32">
        <f>I32/342946*100</f>
        <v>-1.0383558927644585</v>
      </c>
      <c r="J42" s="32">
        <f>J32/361742*100</f>
        <v>-0.42931149825013404</v>
      </c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>
      <c r="B61" t="s">
        <v>155</v>
      </c>
    </row>
    <row r="62" ht="15" customHeight="1">
      <c r="B62" t="s">
        <v>202</v>
      </c>
    </row>
    <row r="63" ht="15" customHeight="1">
      <c r="B63" s="2" t="s">
        <v>136</v>
      </c>
    </row>
    <row r="64" ht="12.75" customHeight="1">
      <c r="I64" s="3" t="s">
        <v>88</v>
      </c>
    </row>
    <row r="65" spans="7:9" s="3" customFormat="1" ht="12.75" customHeight="1">
      <c r="G65" s="3" t="s">
        <v>15</v>
      </c>
      <c r="I65" s="3" t="s">
        <v>15</v>
      </c>
    </row>
    <row r="66" spans="7:9" s="3" customFormat="1" ht="12.75" customHeight="1">
      <c r="G66" s="3" t="s">
        <v>16</v>
      </c>
      <c r="I66" s="3" t="s">
        <v>7</v>
      </c>
    </row>
    <row r="67" spans="7:9" s="3" customFormat="1" ht="12.75" customHeight="1">
      <c r="G67" s="3" t="s">
        <v>3</v>
      </c>
      <c r="I67" s="3" t="s">
        <v>13</v>
      </c>
    </row>
    <row r="68" spans="7:9" s="3" customFormat="1" ht="12.75" customHeight="1">
      <c r="G68" s="3" t="s">
        <v>5</v>
      </c>
      <c r="I68" s="3" t="s">
        <v>14</v>
      </c>
    </row>
    <row r="69" spans="7:9" s="3" customFormat="1" ht="12.75" customHeight="1">
      <c r="G69" s="3" t="s">
        <v>200</v>
      </c>
      <c r="I69" s="3" t="s">
        <v>192</v>
      </c>
    </row>
    <row r="70" spans="7:9" s="3" customFormat="1" ht="12.75" customHeight="1">
      <c r="G70" s="3" t="s">
        <v>10</v>
      </c>
      <c r="I70" s="3" t="s">
        <v>10</v>
      </c>
    </row>
    <row r="71" ht="12.75" customHeight="1">
      <c r="B71" s="13" t="s">
        <v>104</v>
      </c>
    </row>
    <row r="72" ht="12.75" customHeight="1">
      <c r="B72" t="s">
        <v>93</v>
      </c>
    </row>
    <row r="73" spans="2:9" ht="12.75" customHeight="1">
      <c r="B73" t="s">
        <v>71</v>
      </c>
      <c r="G73" s="19">
        <v>181767</v>
      </c>
      <c r="H73" s="19"/>
      <c r="I73" s="19">
        <v>179261</v>
      </c>
    </row>
    <row r="74" spans="2:9" ht="12.75" customHeight="1">
      <c r="B74" t="s">
        <v>111</v>
      </c>
      <c r="G74" s="19">
        <v>6596</v>
      </c>
      <c r="H74" s="19"/>
      <c r="I74" s="19">
        <v>6596</v>
      </c>
    </row>
    <row r="75" spans="2:9" ht="12.75" customHeight="1">
      <c r="B75" t="s">
        <v>126</v>
      </c>
      <c r="G75" s="19">
        <v>231</v>
      </c>
      <c r="H75" s="19"/>
      <c r="I75" s="19">
        <v>233</v>
      </c>
    </row>
    <row r="76" spans="2:9" ht="12.75" customHeight="1">
      <c r="B76" t="s">
        <v>22</v>
      </c>
      <c r="G76" s="19">
        <v>8979</v>
      </c>
      <c r="H76" s="19"/>
      <c r="I76" s="19">
        <v>8979</v>
      </c>
    </row>
    <row r="77" spans="2:9" ht="12.75" customHeight="1">
      <c r="B77" t="s">
        <v>203</v>
      </c>
      <c r="G77" s="19">
        <v>1063</v>
      </c>
      <c r="H77" s="19"/>
      <c r="I77" s="19">
        <v>1063</v>
      </c>
    </row>
    <row r="78" spans="7:9" ht="12.75" customHeight="1">
      <c r="G78" s="19"/>
      <c r="H78" s="19"/>
      <c r="I78" s="19"/>
    </row>
    <row r="79" spans="7:9" ht="12.75" customHeight="1">
      <c r="G79" s="30">
        <f>SUM(G73:G77)</f>
        <v>198636</v>
      </c>
      <c r="H79" s="19"/>
      <c r="I79" s="30">
        <f>SUM(I73:I77)</f>
        <v>196132</v>
      </c>
    </row>
    <row r="80" spans="2:9" ht="12.75" customHeight="1">
      <c r="B80" t="s">
        <v>96</v>
      </c>
      <c r="G80" s="19"/>
      <c r="H80" s="19"/>
      <c r="I80" s="19"/>
    </row>
    <row r="81" spans="2:9" ht="12.75" customHeight="1">
      <c r="B81" t="s">
        <v>17</v>
      </c>
      <c r="G81" s="27">
        <v>14568</v>
      </c>
      <c r="H81" s="27"/>
      <c r="I81" s="27">
        <v>14476</v>
      </c>
    </row>
    <row r="82" spans="2:9" ht="12.75" customHeight="1">
      <c r="B82" t="s">
        <v>61</v>
      </c>
      <c r="G82" s="31">
        <v>2328</v>
      </c>
      <c r="H82" s="27"/>
      <c r="I82" s="31">
        <v>464</v>
      </c>
    </row>
    <row r="83" spans="2:9" ht="12.75" customHeight="1">
      <c r="B83" t="s">
        <v>18</v>
      </c>
      <c r="G83" s="27">
        <v>29043</v>
      </c>
      <c r="H83" s="27"/>
      <c r="I83" s="27">
        <v>23848</v>
      </c>
    </row>
    <row r="84" spans="2:9" ht="12.75" customHeight="1">
      <c r="B84" t="s">
        <v>204</v>
      </c>
      <c r="G84" s="27">
        <v>9404</v>
      </c>
      <c r="H84" s="27"/>
      <c r="I84" s="27">
        <v>9743</v>
      </c>
    </row>
    <row r="85" spans="2:9" ht="12.75" customHeight="1">
      <c r="B85" t="s">
        <v>63</v>
      </c>
      <c r="G85" s="27">
        <v>1940</v>
      </c>
      <c r="H85" s="27"/>
      <c r="I85" s="27">
        <v>1995</v>
      </c>
    </row>
    <row r="86" spans="2:9" ht="12.75" customHeight="1">
      <c r="B86" t="s">
        <v>19</v>
      </c>
      <c r="G86" s="27">
        <v>4764</v>
      </c>
      <c r="H86" s="27"/>
      <c r="I86" s="27">
        <v>7462</v>
      </c>
    </row>
    <row r="87" spans="2:9" ht="12.75" customHeight="1">
      <c r="B87" t="s">
        <v>64</v>
      </c>
      <c r="G87" s="27">
        <v>3351</v>
      </c>
      <c r="H87" s="27"/>
      <c r="I87" s="27">
        <v>5272</v>
      </c>
    </row>
    <row r="88" spans="7:9" ht="12.75" customHeight="1">
      <c r="G88" s="27"/>
      <c r="H88" s="27"/>
      <c r="I88" s="27"/>
    </row>
    <row r="89" spans="7:9" ht="12.75" customHeight="1">
      <c r="G89" s="30">
        <f>SUM(G80:G87)</f>
        <v>65398</v>
      </c>
      <c r="H89" s="27"/>
      <c r="I89" s="30">
        <f>SUM(I81:I87)</f>
        <v>63260</v>
      </c>
    </row>
    <row r="90" spans="7:9" ht="12.75" customHeight="1">
      <c r="G90" s="27"/>
      <c r="H90" s="27"/>
      <c r="I90" s="27"/>
    </row>
    <row r="91" spans="2:9" ht="12.75" customHeight="1" thickBot="1">
      <c r="B91" t="s">
        <v>105</v>
      </c>
      <c r="G91" s="20">
        <f>G79+G89</f>
        <v>264034</v>
      </c>
      <c r="H91" s="27"/>
      <c r="I91" s="20">
        <f>I79+I89</f>
        <v>259392</v>
      </c>
    </row>
    <row r="92" spans="7:9" ht="12.75" customHeight="1">
      <c r="G92" s="27"/>
      <c r="H92" s="27"/>
      <c r="I92" s="27"/>
    </row>
    <row r="93" spans="7:9" ht="12.75" customHeight="1">
      <c r="G93" s="27"/>
      <c r="H93" s="27"/>
      <c r="I93" s="27"/>
    </row>
    <row r="94" spans="2:9" ht="12.75" customHeight="1">
      <c r="B94" t="s">
        <v>106</v>
      </c>
      <c r="G94" s="19"/>
      <c r="H94" s="19"/>
      <c r="I94" s="19"/>
    </row>
    <row r="95" spans="2:9" ht="12.75" customHeight="1">
      <c r="B95" t="s">
        <v>114</v>
      </c>
      <c r="G95" s="19"/>
      <c r="H95" s="19"/>
      <c r="I95" s="19"/>
    </row>
    <row r="96" spans="2:9" ht="12.75" customHeight="1">
      <c r="B96" t="s">
        <v>23</v>
      </c>
      <c r="G96" s="19">
        <v>361742</v>
      </c>
      <c r="H96" s="19"/>
      <c r="I96" s="19">
        <v>361742</v>
      </c>
    </row>
    <row r="97" spans="2:9" ht="12.75" customHeight="1">
      <c r="B97" t="s">
        <v>24</v>
      </c>
      <c r="G97" s="19">
        <f>F218+G218+H218</f>
        <v>-186500</v>
      </c>
      <c r="H97" s="19"/>
      <c r="I97" s="19">
        <v>-182939</v>
      </c>
    </row>
    <row r="98" spans="7:9" ht="12.75" customHeight="1">
      <c r="G98" s="19"/>
      <c r="H98" s="19"/>
      <c r="I98" s="19"/>
    </row>
    <row r="99" spans="2:9" ht="12.75" customHeight="1">
      <c r="B99" t="s">
        <v>107</v>
      </c>
      <c r="G99" s="30">
        <f>SUM(G96:G97)</f>
        <v>175242</v>
      </c>
      <c r="H99" s="19"/>
      <c r="I99" s="30">
        <f>SUM(I96:I97)</f>
        <v>178803</v>
      </c>
    </row>
    <row r="100" spans="7:9" ht="12.75" customHeight="1">
      <c r="G100" s="19"/>
      <c r="H100" s="19"/>
      <c r="I100" s="19"/>
    </row>
    <row r="101" spans="2:9" ht="12.75" customHeight="1">
      <c r="B101" t="s">
        <v>112</v>
      </c>
      <c r="G101" s="19"/>
      <c r="H101" s="19"/>
      <c r="I101" s="19"/>
    </row>
    <row r="102" spans="2:9" ht="12.75" customHeight="1">
      <c r="B102" t="s">
        <v>97</v>
      </c>
      <c r="G102" s="19">
        <v>11241</v>
      </c>
      <c r="H102" s="19"/>
      <c r="I102" s="19">
        <v>11265</v>
      </c>
    </row>
    <row r="103" spans="2:9" ht="12.75" customHeight="1">
      <c r="B103" t="s">
        <v>94</v>
      </c>
      <c r="G103" s="19">
        <v>25904</v>
      </c>
      <c r="H103" s="19"/>
      <c r="I103" s="19">
        <v>19197</v>
      </c>
    </row>
    <row r="104" spans="2:9" ht="12.75" customHeight="1">
      <c r="B104" t="s">
        <v>20</v>
      </c>
      <c r="G104" s="19">
        <v>5874</v>
      </c>
      <c r="H104" s="19"/>
      <c r="I104" s="19">
        <v>6169</v>
      </c>
    </row>
    <row r="105" spans="7:9" ht="12.75" customHeight="1">
      <c r="G105" s="19"/>
      <c r="H105" s="19"/>
      <c r="I105" s="26"/>
    </row>
    <row r="106" spans="7:9" ht="12.75" customHeight="1">
      <c r="G106" s="30">
        <f>SUM(G102:G105)</f>
        <v>43019</v>
      </c>
      <c r="H106" s="19"/>
      <c r="I106" s="30">
        <f>SUM(I102:I105)</f>
        <v>36631</v>
      </c>
    </row>
    <row r="107" spans="2:9" ht="12.75" customHeight="1">
      <c r="B107" t="s">
        <v>113</v>
      </c>
      <c r="G107" s="19"/>
      <c r="H107" s="19"/>
      <c r="I107" s="19"/>
    </row>
    <row r="108" spans="2:9" ht="12.75" customHeight="1">
      <c r="B108" t="s">
        <v>94</v>
      </c>
      <c r="G108" s="19">
        <v>14441</v>
      </c>
      <c r="H108" s="27"/>
      <c r="I108" s="27">
        <v>14441</v>
      </c>
    </row>
    <row r="109" spans="2:9" ht="12.75" customHeight="1">
      <c r="B109" t="s">
        <v>262</v>
      </c>
      <c r="G109" s="27">
        <v>1145</v>
      </c>
      <c r="H109" s="27"/>
      <c r="I109" s="27">
        <v>1210</v>
      </c>
    </row>
    <row r="110" spans="2:9" ht="12.75" customHeight="1">
      <c r="B110" t="s">
        <v>20</v>
      </c>
      <c r="G110" s="27">
        <v>26153</v>
      </c>
      <c r="H110" s="27"/>
      <c r="I110" s="27">
        <v>25846</v>
      </c>
    </row>
    <row r="111" spans="2:9" ht="12.75" customHeight="1">
      <c r="B111" t="s">
        <v>263</v>
      </c>
      <c r="G111" s="27">
        <v>1554</v>
      </c>
      <c r="H111" s="27"/>
      <c r="I111" s="27">
        <v>61</v>
      </c>
    </row>
    <row r="112" spans="2:9" ht="12.75" customHeight="1">
      <c r="B112" t="s">
        <v>95</v>
      </c>
      <c r="G112" s="27">
        <v>2480</v>
      </c>
      <c r="H112" s="27"/>
      <c r="I112" s="27">
        <v>2400</v>
      </c>
    </row>
    <row r="113" spans="7:9" ht="12.75" customHeight="1">
      <c r="G113" s="27"/>
      <c r="H113" s="27"/>
      <c r="I113" s="27"/>
    </row>
    <row r="114" spans="7:9" ht="12.75" customHeight="1">
      <c r="G114" s="30">
        <f>SUM(G108:G112)</f>
        <v>45773</v>
      </c>
      <c r="H114" s="27"/>
      <c r="I114" s="30">
        <f>SUM(I108:I112)</f>
        <v>43958</v>
      </c>
    </row>
    <row r="115" spans="7:9" ht="12.75" customHeight="1">
      <c r="G115" s="27"/>
      <c r="H115" s="27"/>
      <c r="I115" s="27"/>
    </row>
    <row r="116" spans="2:9" ht="12.75" customHeight="1">
      <c r="B116" t="s">
        <v>108</v>
      </c>
      <c r="G116" s="27">
        <f>G106+G114</f>
        <v>88792</v>
      </c>
      <c r="H116" s="19"/>
      <c r="I116" s="27">
        <f>I106+I114</f>
        <v>80589</v>
      </c>
    </row>
    <row r="117" spans="7:9" ht="12.75" customHeight="1">
      <c r="G117" s="27"/>
      <c r="H117" s="19"/>
      <c r="I117" s="27"/>
    </row>
    <row r="118" spans="2:9" ht="12.75" customHeight="1" thickBot="1">
      <c r="B118" t="s">
        <v>109</v>
      </c>
      <c r="G118" s="23">
        <f>G99+G116</f>
        <v>264034</v>
      </c>
      <c r="H118" s="19"/>
      <c r="I118" s="23">
        <f>I99+I116</f>
        <v>259392</v>
      </c>
    </row>
    <row r="119" spans="7:9" ht="12.75" customHeight="1">
      <c r="G119" s="27"/>
      <c r="H119" s="19"/>
      <c r="I119" s="27"/>
    </row>
    <row r="120" spans="2:9" ht="12.75" customHeight="1">
      <c r="B120" t="s">
        <v>103</v>
      </c>
      <c r="G120" s="19">
        <f>G99/342946*100</f>
        <v>51.099006840727114</v>
      </c>
      <c r="H120" s="19"/>
      <c r="I120" s="19">
        <f>I99/342946*100</f>
        <v>52.137362733491564</v>
      </c>
    </row>
    <row r="121" spans="6:8" ht="12.75" customHeight="1">
      <c r="F121" s="6"/>
      <c r="G121" s="6"/>
      <c r="H121" s="6"/>
    </row>
    <row r="122" spans="6:8" ht="12.75" customHeight="1">
      <c r="F122" s="6"/>
      <c r="G122" s="6"/>
      <c r="H122" s="6"/>
    </row>
    <row r="123" spans="6:8" ht="12.75" customHeight="1">
      <c r="F123" s="6"/>
      <c r="G123" s="6"/>
      <c r="H123" s="6"/>
    </row>
    <row r="124" spans="6:8" ht="12.75" customHeight="1">
      <c r="F124" s="6"/>
      <c r="G124" s="6"/>
      <c r="H124" s="6"/>
    </row>
    <row r="125" spans="6:8" ht="12.75" customHeight="1">
      <c r="F125" s="6"/>
      <c r="G125" s="6"/>
      <c r="H125" s="6"/>
    </row>
    <row r="126" spans="6:8" ht="12.75" customHeight="1">
      <c r="F126" s="6"/>
      <c r="G126" s="6"/>
      <c r="H126" s="6"/>
    </row>
    <row r="127" spans="6:8" ht="12.75" customHeight="1">
      <c r="F127" s="6"/>
      <c r="G127" s="6"/>
      <c r="H127" s="6"/>
    </row>
    <row r="128" spans="6:8" ht="12.75" customHeight="1">
      <c r="F128" s="6"/>
      <c r="G128" s="6"/>
      <c r="H128" s="6"/>
    </row>
    <row r="129" ht="12.75" customHeight="1">
      <c r="B129" t="s">
        <v>141</v>
      </c>
    </row>
    <row r="130" ht="12.75" customHeight="1">
      <c r="B130" t="s">
        <v>202</v>
      </c>
    </row>
    <row r="131" ht="12.75" customHeight="1"/>
    <row r="132" ht="15.75" customHeight="1">
      <c r="B132" s="2" t="s">
        <v>137</v>
      </c>
    </row>
    <row r="133" spans="2:9" ht="13.5" customHeight="1">
      <c r="B133" s="2"/>
      <c r="I133" s="3"/>
    </row>
    <row r="134" ht="13.5" customHeight="1">
      <c r="I134" s="3" t="s">
        <v>7</v>
      </c>
    </row>
    <row r="135" spans="7:9" ht="13.5" customHeight="1">
      <c r="G135" s="3" t="s">
        <v>3</v>
      </c>
      <c r="I135" s="3" t="s">
        <v>4</v>
      </c>
    </row>
    <row r="136" spans="7:9" ht="13.5" customHeight="1">
      <c r="G136" s="3" t="s">
        <v>4</v>
      </c>
      <c r="I136" s="3" t="s">
        <v>6</v>
      </c>
    </row>
    <row r="137" spans="7:9" ht="13.5" customHeight="1">
      <c r="G137" s="3" t="s">
        <v>8</v>
      </c>
      <c r="I137" s="3" t="s">
        <v>9</v>
      </c>
    </row>
    <row r="138" spans="7:9" ht="13.5" customHeight="1">
      <c r="G138" s="3" t="s">
        <v>200</v>
      </c>
      <c r="I138" s="3" t="s">
        <v>201</v>
      </c>
    </row>
    <row r="139" spans="7:9" ht="13.5" customHeight="1">
      <c r="G139" s="3" t="s">
        <v>10</v>
      </c>
      <c r="I139" s="3" t="s">
        <v>10</v>
      </c>
    </row>
    <row r="140" spans="2:7" ht="13.5" customHeight="1">
      <c r="B140" t="s">
        <v>25</v>
      </c>
      <c r="G140" s="5"/>
    </row>
    <row r="141" ht="13.5" customHeight="1">
      <c r="G141" s="5"/>
    </row>
    <row r="142" spans="2:9" ht="13.5" customHeight="1">
      <c r="B142" t="s">
        <v>214</v>
      </c>
      <c r="G142" s="5">
        <f>I28</f>
        <v>-3290</v>
      </c>
      <c r="H142" s="5"/>
      <c r="I142" s="19">
        <f>J28</f>
        <v>-1366</v>
      </c>
    </row>
    <row r="143" spans="7:9" ht="13.5" customHeight="1">
      <c r="G143" s="19"/>
      <c r="H143" s="19"/>
      <c r="I143" s="19"/>
    </row>
    <row r="144" spans="2:9" ht="13.5" customHeight="1">
      <c r="B144" t="s">
        <v>127</v>
      </c>
      <c r="G144" s="19"/>
      <c r="H144" s="19"/>
      <c r="I144" s="19"/>
    </row>
    <row r="145" spans="2:9" ht="13.5" customHeight="1">
      <c r="B145" t="s">
        <v>115</v>
      </c>
      <c r="G145" s="19">
        <v>1495</v>
      </c>
      <c r="H145" s="19"/>
      <c r="I145" s="19">
        <v>1590</v>
      </c>
    </row>
    <row r="146" spans="2:9" ht="13.5" customHeight="1">
      <c r="B146" s="13" t="s">
        <v>149</v>
      </c>
      <c r="G146" s="19">
        <v>715</v>
      </c>
      <c r="H146" s="19"/>
      <c r="I146" s="19">
        <v>926</v>
      </c>
    </row>
    <row r="147" spans="7:9" ht="13.5" customHeight="1">
      <c r="G147" s="19"/>
      <c r="H147" s="19"/>
      <c r="I147" s="19"/>
    </row>
    <row r="148" spans="2:9" ht="13.5" customHeight="1">
      <c r="B148" t="s">
        <v>62</v>
      </c>
      <c r="G148" s="25">
        <f>SUM(G142:G147)</f>
        <v>-1080</v>
      </c>
      <c r="H148" s="19"/>
      <c r="I148" s="25">
        <f>SUM(I142:I147)</f>
        <v>1150</v>
      </c>
    </row>
    <row r="149" spans="7:9" ht="13.5" customHeight="1">
      <c r="G149" s="19"/>
      <c r="H149" s="19"/>
      <c r="I149" s="19"/>
    </row>
    <row r="150" spans="2:9" ht="13.5" customHeight="1">
      <c r="B150" t="s">
        <v>26</v>
      </c>
      <c r="G150" s="19"/>
      <c r="H150" s="19"/>
      <c r="I150" s="19"/>
    </row>
    <row r="151" spans="2:9" ht="13.5" customHeight="1">
      <c r="B151" t="s">
        <v>116</v>
      </c>
      <c r="G151" s="19">
        <v>-5657</v>
      </c>
      <c r="H151" s="19"/>
      <c r="I151" s="19">
        <v>-3787</v>
      </c>
    </row>
    <row r="152" spans="2:9" ht="13.5" customHeight="1">
      <c r="B152" t="s">
        <v>117</v>
      </c>
      <c r="G152" s="19">
        <v>283</v>
      </c>
      <c r="H152" s="19"/>
      <c r="I152" s="19">
        <v>-3486</v>
      </c>
    </row>
    <row r="153" spans="2:9" ht="13.5" customHeight="1">
      <c r="B153" t="s">
        <v>189</v>
      </c>
      <c r="G153" s="19">
        <v>-160</v>
      </c>
      <c r="H153" s="19"/>
      <c r="I153" s="19">
        <v>-324</v>
      </c>
    </row>
    <row r="154" spans="7:9" ht="13.5" customHeight="1">
      <c r="G154" s="19"/>
      <c r="H154" s="19"/>
      <c r="I154" s="19"/>
    </row>
    <row r="155" spans="2:9" ht="13.5" customHeight="1">
      <c r="B155" t="s">
        <v>191</v>
      </c>
      <c r="G155" s="25">
        <f>SUM(G148:G154)</f>
        <v>-6614</v>
      </c>
      <c r="H155" s="19"/>
      <c r="I155" s="25">
        <f>SUM(I148:I154)</f>
        <v>-6447</v>
      </c>
    </row>
    <row r="156" spans="7:9" ht="13.5" customHeight="1">
      <c r="G156" s="19"/>
      <c r="H156" s="19"/>
      <c r="I156" s="19"/>
    </row>
    <row r="157" spans="2:9" ht="13.5" customHeight="1">
      <c r="B157" t="s">
        <v>27</v>
      </c>
      <c r="G157" s="28"/>
      <c r="H157" s="19"/>
      <c r="I157" s="28"/>
    </row>
    <row r="158" spans="2:9" ht="13.5" customHeight="1">
      <c r="B158" t="s">
        <v>121</v>
      </c>
      <c r="G158" s="21">
        <v>-3956</v>
      </c>
      <c r="H158" s="19"/>
      <c r="I158" s="21">
        <v>-371</v>
      </c>
    </row>
    <row r="159" spans="2:9" ht="13.5" customHeight="1">
      <c r="B159" s="13" t="s">
        <v>118</v>
      </c>
      <c r="G159" s="21">
        <v>0</v>
      </c>
      <c r="H159" s="19"/>
      <c r="I159" s="21">
        <v>42</v>
      </c>
    </row>
    <row r="160" spans="2:9" ht="13.5" customHeight="1">
      <c r="B160" t="s">
        <v>275</v>
      </c>
      <c r="G160" s="21">
        <v>0</v>
      </c>
      <c r="H160" s="19"/>
      <c r="I160" s="21">
        <v>17962</v>
      </c>
    </row>
    <row r="161" spans="2:9" ht="13.5" customHeight="1">
      <c r="B161" s="13" t="s">
        <v>123</v>
      </c>
      <c r="G161" s="21">
        <v>36</v>
      </c>
      <c r="H161" s="19"/>
      <c r="I161" s="21">
        <v>35</v>
      </c>
    </row>
    <row r="162" spans="7:9" ht="13.5" customHeight="1">
      <c r="G162" s="29"/>
      <c r="H162" s="19"/>
      <c r="I162" s="29"/>
    </row>
    <row r="163" spans="2:9" ht="13.5" customHeight="1">
      <c r="B163" t="s">
        <v>190</v>
      </c>
      <c r="G163" s="19">
        <f>SUM(G157:G162)</f>
        <v>-3920</v>
      </c>
      <c r="H163" s="19"/>
      <c r="I163" s="19">
        <f>SUM(I157:I162)</f>
        <v>17668</v>
      </c>
    </row>
    <row r="164" spans="7:9" ht="13.5" customHeight="1">
      <c r="G164" s="19"/>
      <c r="H164" s="19"/>
      <c r="I164" s="19"/>
    </row>
    <row r="165" spans="2:9" ht="13.5" customHeight="1">
      <c r="B165" t="s">
        <v>151</v>
      </c>
      <c r="G165" s="28"/>
      <c r="H165" s="27"/>
      <c r="I165" s="28"/>
    </row>
    <row r="166" spans="2:9" ht="13.5" customHeight="1">
      <c r="B166" t="s">
        <v>216</v>
      </c>
      <c r="G166" s="21">
        <v>7000</v>
      </c>
      <c r="H166" s="27"/>
      <c r="I166" s="21">
        <v>0</v>
      </c>
    </row>
    <row r="167" spans="2:9" ht="13.5" customHeight="1">
      <c r="B167" t="s">
        <v>215</v>
      </c>
      <c r="G167" s="21">
        <v>-293</v>
      </c>
      <c r="H167" s="27"/>
      <c r="I167" s="21">
        <v>-117</v>
      </c>
    </row>
    <row r="168" spans="2:9" ht="13.5" customHeight="1">
      <c r="B168" t="s">
        <v>152</v>
      </c>
      <c r="G168" s="21">
        <v>-727</v>
      </c>
      <c r="H168" s="27"/>
      <c r="I168" s="21">
        <v>-906</v>
      </c>
    </row>
    <row r="169" spans="7:9" ht="13.5" customHeight="1">
      <c r="G169" s="29"/>
      <c r="H169" s="27"/>
      <c r="I169" s="29"/>
    </row>
    <row r="170" spans="2:9" ht="13.5" customHeight="1">
      <c r="B170" t="s">
        <v>150</v>
      </c>
      <c r="G170" s="27">
        <f>SUM(G165:G169)</f>
        <v>5980</v>
      </c>
      <c r="H170" s="27"/>
      <c r="I170" s="27">
        <f>SUM(I165:I169)</f>
        <v>-1023</v>
      </c>
    </row>
    <row r="171" spans="7:9" ht="13.5" customHeight="1">
      <c r="G171" s="19"/>
      <c r="H171" s="19"/>
      <c r="I171" s="19"/>
    </row>
    <row r="172" spans="2:9" ht="13.5" customHeight="1">
      <c r="B172" t="s">
        <v>28</v>
      </c>
      <c r="G172" s="25">
        <f>G155+G163+G170</f>
        <v>-4554</v>
      </c>
      <c r="H172" s="19"/>
      <c r="I172" s="25">
        <f>I155+I163+I170</f>
        <v>10198</v>
      </c>
    </row>
    <row r="173" spans="7:9" ht="13.5" customHeight="1">
      <c r="G173" s="19"/>
      <c r="H173" s="19"/>
      <c r="I173" s="19"/>
    </row>
    <row r="174" spans="2:9" ht="13.5" customHeight="1">
      <c r="B174" s="13" t="s">
        <v>153</v>
      </c>
      <c r="G174" s="19">
        <v>11024</v>
      </c>
      <c r="H174" s="19"/>
      <c r="I174" s="19">
        <v>11807</v>
      </c>
    </row>
    <row r="175" spans="7:9" ht="13.5" customHeight="1">
      <c r="G175" s="19"/>
      <c r="H175" s="19"/>
      <c r="I175" s="19"/>
    </row>
    <row r="176" spans="2:9" ht="13.5" customHeight="1" thickBot="1">
      <c r="B176" s="13" t="s">
        <v>154</v>
      </c>
      <c r="G176" s="23">
        <f>SUM(G172:G175)</f>
        <v>6470</v>
      </c>
      <c r="H176" s="19"/>
      <c r="I176" s="23">
        <f>SUM(I172:I175)</f>
        <v>22005</v>
      </c>
    </row>
    <row r="177" spans="7:9" ht="13.5" customHeight="1">
      <c r="G177" s="5"/>
      <c r="I177" s="5"/>
    </row>
    <row r="178" spans="7:9" ht="13.5" customHeight="1">
      <c r="G178" s="5"/>
      <c r="I178" s="5"/>
    </row>
    <row r="179" ht="13.5" customHeight="1">
      <c r="B179" t="s">
        <v>65</v>
      </c>
    </row>
    <row r="180" spans="7:9" ht="13.5" customHeight="1">
      <c r="G180" s="5"/>
      <c r="I180" s="5"/>
    </row>
    <row r="181" spans="2:9" ht="13.5" customHeight="1">
      <c r="B181" t="s">
        <v>64</v>
      </c>
      <c r="G181" s="19">
        <f>G87</f>
        <v>3351</v>
      </c>
      <c r="H181" s="19"/>
      <c r="I181" s="19">
        <v>17339</v>
      </c>
    </row>
    <row r="182" spans="2:9" ht="13.5" customHeight="1">
      <c r="B182" t="s">
        <v>19</v>
      </c>
      <c r="G182" s="19">
        <f>G86</f>
        <v>4764</v>
      </c>
      <c r="H182" s="19"/>
      <c r="I182" s="19">
        <v>6424</v>
      </c>
    </row>
    <row r="183" spans="7:9" ht="13.5" customHeight="1">
      <c r="G183" s="25">
        <f>SUM(G181:G182)</f>
        <v>8115</v>
      </c>
      <c r="H183" s="19"/>
      <c r="I183" s="25">
        <f>SUM(I181:I182)</f>
        <v>23763</v>
      </c>
    </row>
    <row r="184" spans="2:9" ht="13.5" customHeight="1">
      <c r="B184" t="s">
        <v>264</v>
      </c>
      <c r="G184" s="19">
        <f>-G109</f>
        <v>-1145</v>
      </c>
      <c r="H184" s="19"/>
      <c r="I184" s="19">
        <v>-1258</v>
      </c>
    </row>
    <row r="185" spans="2:9" ht="13.5" customHeight="1">
      <c r="B185" t="s">
        <v>217</v>
      </c>
      <c r="G185" s="19">
        <v>-500</v>
      </c>
      <c r="H185" s="19"/>
      <c r="I185" s="19">
        <v>-500</v>
      </c>
    </row>
    <row r="186" spans="7:9" ht="13.5" customHeight="1" thickBot="1">
      <c r="G186" s="23">
        <f>SUM(G183:G185)</f>
        <v>6470</v>
      </c>
      <c r="H186" s="19"/>
      <c r="I186" s="23">
        <f>SUM(I183:I185)</f>
        <v>22005</v>
      </c>
    </row>
    <row r="187" spans="7:9" ht="13.5" customHeight="1">
      <c r="G187" s="19"/>
      <c r="H187" s="19"/>
      <c r="I187" s="19"/>
    </row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>
      <c r="B195" t="s">
        <v>140</v>
      </c>
    </row>
    <row r="196" ht="13.5" customHeight="1">
      <c r="B196" t="s">
        <v>218</v>
      </c>
    </row>
    <row r="197" ht="13.5" customHeight="1"/>
    <row r="198" ht="15">
      <c r="B198" s="2" t="s">
        <v>29</v>
      </c>
    </row>
    <row r="199" ht="15" customHeight="1"/>
    <row r="200" ht="15" customHeight="1">
      <c r="E200" s="2" t="s">
        <v>181</v>
      </c>
    </row>
    <row r="201" spans="5:9" s="3" customFormat="1" ht="15" customHeight="1">
      <c r="E201" s="15"/>
      <c r="F201" s="15" t="s">
        <v>31</v>
      </c>
      <c r="G201" s="15"/>
      <c r="H201" s="15"/>
      <c r="I201" s="15"/>
    </row>
    <row r="202" spans="5:9" s="3" customFormat="1" ht="15" customHeight="1">
      <c r="E202" s="15"/>
      <c r="F202" s="15" t="s">
        <v>30</v>
      </c>
      <c r="G202" s="15" t="s">
        <v>33</v>
      </c>
      <c r="H202" s="16" t="s">
        <v>34</v>
      </c>
      <c r="I202" s="15"/>
    </row>
    <row r="203" spans="5:9" s="3" customFormat="1" ht="15" customHeight="1">
      <c r="E203" s="15" t="s">
        <v>23</v>
      </c>
      <c r="F203" s="15" t="s">
        <v>32</v>
      </c>
      <c r="G203" s="15" t="s">
        <v>32</v>
      </c>
      <c r="H203" s="15" t="s">
        <v>35</v>
      </c>
      <c r="I203" s="15" t="s">
        <v>36</v>
      </c>
    </row>
    <row r="204" spans="5:9" s="3" customFormat="1" ht="15" customHeight="1">
      <c r="E204" s="3" t="s">
        <v>10</v>
      </c>
      <c r="F204" s="3" t="s">
        <v>10</v>
      </c>
      <c r="G204" s="3" t="s">
        <v>10</v>
      </c>
      <c r="H204" s="3" t="s">
        <v>10</v>
      </c>
      <c r="I204" s="3" t="s">
        <v>10</v>
      </c>
    </row>
    <row r="205" ht="15" customHeight="1"/>
    <row r="206" spans="2:9" ht="15" customHeight="1">
      <c r="B206" t="s">
        <v>132</v>
      </c>
      <c r="E206" s="5">
        <v>361742</v>
      </c>
      <c r="F206" s="5">
        <v>51076</v>
      </c>
      <c r="G206" s="5">
        <v>21455</v>
      </c>
      <c r="H206" s="5">
        <v>-251012</v>
      </c>
      <c r="I206" s="5">
        <f>SUM(E206:H206)</f>
        <v>183261</v>
      </c>
    </row>
    <row r="207" spans="5:9" ht="15" customHeight="1">
      <c r="E207" s="5"/>
      <c r="F207" s="5"/>
      <c r="G207" s="5"/>
      <c r="H207" s="5"/>
      <c r="I207" s="5"/>
    </row>
    <row r="208" spans="2:9" ht="15" customHeight="1">
      <c r="B208" t="s">
        <v>213</v>
      </c>
      <c r="E208" s="19">
        <v>0</v>
      </c>
      <c r="F208" s="19">
        <v>0</v>
      </c>
      <c r="G208" s="19">
        <v>0</v>
      </c>
      <c r="H208" s="5">
        <f>J32</f>
        <v>-1553</v>
      </c>
      <c r="I208" s="5">
        <f>SUM(E208:H208)</f>
        <v>-1553</v>
      </c>
    </row>
    <row r="209" spans="5:9" ht="15" customHeight="1">
      <c r="E209" s="5"/>
      <c r="F209" s="5"/>
      <c r="G209" s="5"/>
      <c r="H209" s="5"/>
      <c r="I209" s="5"/>
    </row>
    <row r="210" spans="2:9" ht="15" customHeight="1" thickBot="1">
      <c r="B210" t="s">
        <v>205</v>
      </c>
      <c r="E210" s="8">
        <f>SUM(E206:E209)</f>
        <v>361742</v>
      </c>
      <c r="F210" s="8">
        <f>SUM(F206:F209)</f>
        <v>51076</v>
      </c>
      <c r="G210" s="8">
        <f>SUM(G206:G209)</f>
        <v>21455</v>
      </c>
      <c r="H210" s="8">
        <f>SUM(H206:H209)</f>
        <v>-252565</v>
      </c>
      <c r="I210" s="8">
        <f>SUM(I206:I209)</f>
        <v>181708</v>
      </c>
    </row>
    <row r="211" ht="15" customHeight="1"/>
    <row r="212" ht="15" customHeight="1"/>
    <row r="213" ht="15" customHeight="1"/>
    <row r="214" spans="2:9" ht="15" customHeight="1">
      <c r="B214" t="s">
        <v>206</v>
      </c>
      <c r="E214" s="5">
        <v>361742</v>
      </c>
      <c r="F214" s="5">
        <v>45508</v>
      </c>
      <c r="G214" s="5">
        <v>21455</v>
      </c>
      <c r="H214" s="5">
        <v>-249902</v>
      </c>
      <c r="I214" s="5">
        <f>SUM(E214:H214)</f>
        <v>178803</v>
      </c>
    </row>
    <row r="215" spans="5:9" ht="15" customHeight="1">
      <c r="E215" s="5"/>
      <c r="F215" s="5"/>
      <c r="G215" s="5"/>
      <c r="H215" s="5"/>
      <c r="I215" s="5"/>
    </row>
    <row r="216" spans="2:9" ht="15" customHeight="1">
      <c r="B216" t="s">
        <v>213</v>
      </c>
      <c r="E216" s="19">
        <v>0</v>
      </c>
      <c r="F216" s="19">
        <v>0</v>
      </c>
      <c r="G216" s="19">
        <v>0</v>
      </c>
      <c r="H216" s="5">
        <f>I32</f>
        <v>-3561</v>
      </c>
      <c r="I216" s="5">
        <f>SUM(E216:H216)</f>
        <v>-3561</v>
      </c>
    </row>
    <row r="217" spans="5:9" ht="15" customHeight="1">
      <c r="E217" s="5"/>
      <c r="F217" s="5"/>
      <c r="G217" s="5"/>
      <c r="H217" s="5"/>
      <c r="I217" s="5"/>
    </row>
    <row r="218" spans="2:9" ht="15" customHeight="1" thickBot="1">
      <c r="B218" t="s">
        <v>207</v>
      </c>
      <c r="E218" s="8">
        <f>SUM(E214:E217)</f>
        <v>361742</v>
      </c>
      <c r="F218" s="8">
        <f>SUM(F214:F217)</f>
        <v>45508</v>
      </c>
      <c r="G218" s="8">
        <f>SUM(G214:G217)</f>
        <v>21455</v>
      </c>
      <c r="H218" s="8">
        <f>SUM(H214:H217)</f>
        <v>-253463</v>
      </c>
      <c r="I218" s="8">
        <f>SUM(I214:I217)</f>
        <v>175242</v>
      </c>
    </row>
    <row r="219" ht="15" customHeight="1"/>
    <row r="220" ht="15" customHeight="1"/>
    <row r="221" ht="15" customHeight="1">
      <c r="B221" t="s">
        <v>139</v>
      </c>
    </row>
    <row r="222" ht="15" customHeight="1">
      <c r="B222" t="s">
        <v>202</v>
      </c>
    </row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>
      <c r="A260" s="4" t="s">
        <v>37</v>
      </c>
    </row>
    <row r="261" ht="15" customHeight="1"/>
    <row r="262" spans="1:2" ht="15" customHeight="1">
      <c r="A262" t="s">
        <v>38</v>
      </c>
      <c r="B262" s="1" t="s">
        <v>182</v>
      </c>
    </row>
    <row r="263" ht="15" customHeight="1">
      <c r="B263" t="s">
        <v>168</v>
      </c>
    </row>
    <row r="264" ht="15" customHeight="1">
      <c r="B264" t="s">
        <v>167</v>
      </c>
    </row>
    <row r="265" ht="15" customHeight="1"/>
    <row r="266" ht="15" customHeight="1">
      <c r="B266" t="s">
        <v>138</v>
      </c>
    </row>
    <row r="267" ht="15" customHeight="1">
      <c r="B267" t="s">
        <v>219</v>
      </c>
    </row>
    <row r="268" ht="15" customHeight="1">
      <c r="B268" t="s">
        <v>156</v>
      </c>
    </row>
    <row r="269" ht="15" customHeight="1">
      <c r="B269" t="s">
        <v>220</v>
      </c>
    </row>
    <row r="270" ht="15" customHeight="1"/>
    <row r="271" ht="15" customHeight="1">
      <c r="B271" t="s">
        <v>157</v>
      </c>
    </row>
    <row r="272" ht="15" customHeight="1">
      <c r="B272" t="s">
        <v>221</v>
      </c>
    </row>
    <row r="273" ht="15" customHeight="1">
      <c r="B273" t="s">
        <v>222</v>
      </c>
    </row>
    <row r="274" ht="15" customHeight="1"/>
    <row r="275" ht="15" customHeight="1">
      <c r="B275" t="s">
        <v>223</v>
      </c>
    </row>
    <row r="276" ht="15" customHeight="1">
      <c r="B276" t="s">
        <v>224</v>
      </c>
    </row>
    <row r="277" ht="15" customHeight="1">
      <c r="B277" t="s">
        <v>225</v>
      </c>
    </row>
    <row r="278" ht="15" customHeight="1">
      <c r="B278" t="s">
        <v>226</v>
      </c>
    </row>
    <row r="279" ht="15" customHeight="1">
      <c r="B279" t="s">
        <v>227</v>
      </c>
    </row>
    <row r="280" ht="15" customHeight="1">
      <c r="B280" t="s">
        <v>228</v>
      </c>
    </row>
    <row r="281" ht="15" customHeight="1">
      <c r="B281" t="s">
        <v>229</v>
      </c>
    </row>
    <row r="282" ht="15" customHeight="1">
      <c r="B282" t="s">
        <v>230</v>
      </c>
    </row>
    <row r="283" ht="15" customHeight="1">
      <c r="B283" t="s">
        <v>266</v>
      </c>
    </row>
    <row r="284" ht="15" customHeight="1">
      <c r="B284" t="s">
        <v>265</v>
      </c>
    </row>
    <row r="285" ht="15" customHeight="1">
      <c r="B285" t="s">
        <v>267</v>
      </c>
    </row>
    <row r="286" ht="15" customHeight="1">
      <c r="B286" t="s">
        <v>231</v>
      </c>
    </row>
    <row r="287" ht="15" customHeight="1">
      <c r="B287" t="s">
        <v>232</v>
      </c>
    </row>
    <row r="288" ht="15" customHeight="1">
      <c r="B288" t="s">
        <v>233</v>
      </c>
    </row>
    <row r="289" ht="15" customHeight="1">
      <c r="B289" t="s">
        <v>234</v>
      </c>
    </row>
    <row r="290" ht="15" customHeight="1">
      <c r="B290" t="s">
        <v>235</v>
      </c>
    </row>
    <row r="291" ht="15" customHeight="1"/>
    <row r="292" ht="15" customHeight="1">
      <c r="B292" t="s">
        <v>274</v>
      </c>
    </row>
    <row r="293" ht="15" customHeight="1">
      <c r="B293" t="s">
        <v>273</v>
      </c>
    </row>
    <row r="294" ht="15" customHeight="1"/>
    <row r="295" ht="15" customHeight="1"/>
    <row r="296" spans="1:2" ht="15" customHeight="1">
      <c r="A296" t="s">
        <v>39</v>
      </c>
      <c r="B296" s="1" t="s">
        <v>122</v>
      </c>
    </row>
    <row r="297" ht="15" customHeight="1">
      <c r="B297" t="s">
        <v>236</v>
      </c>
    </row>
    <row r="298" ht="15" customHeight="1"/>
    <row r="299" ht="15" customHeight="1"/>
    <row r="300" spans="1:2" ht="15" customHeight="1">
      <c r="A300" t="s">
        <v>40</v>
      </c>
      <c r="B300" s="1" t="s">
        <v>41</v>
      </c>
    </row>
    <row r="301" ht="15" customHeight="1">
      <c r="B301" t="s">
        <v>160</v>
      </c>
    </row>
    <row r="302" ht="15" customHeight="1"/>
    <row r="303" ht="15" customHeight="1"/>
    <row r="304" spans="1:2" ht="15" customHeight="1">
      <c r="A304" t="s">
        <v>42</v>
      </c>
      <c r="B304" s="1" t="s">
        <v>43</v>
      </c>
    </row>
    <row r="305" ht="15" customHeight="1">
      <c r="B305" t="s">
        <v>171</v>
      </c>
    </row>
    <row r="306" ht="15" customHeight="1"/>
    <row r="307" ht="15" customHeight="1"/>
    <row r="308" spans="1:2" ht="15" customHeight="1">
      <c r="A308" t="s">
        <v>44</v>
      </c>
      <c r="B308" s="1" t="s">
        <v>161</v>
      </c>
    </row>
    <row r="309" ht="15" customHeight="1">
      <c r="B309" t="s">
        <v>110</v>
      </c>
    </row>
    <row r="310" ht="15" customHeight="1"/>
    <row r="311" ht="15" customHeight="1"/>
    <row r="312" spans="1:2" ht="15" customHeight="1">
      <c r="A312" t="s">
        <v>45</v>
      </c>
      <c r="B312" s="1" t="s">
        <v>46</v>
      </c>
    </row>
    <row r="313" ht="15" customHeight="1">
      <c r="B313" t="s">
        <v>237</v>
      </c>
    </row>
    <row r="314" ht="15" customHeight="1">
      <c r="B314" s="13"/>
    </row>
    <row r="315" ht="15" customHeight="1">
      <c r="B315" s="13"/>
    </row>
    <row r="316" spans="1:2" ht="15" customHeight="1">
      <c r="A316" t="s">
        <v>47</v>
      </c>
      <c r="B316" s="1" t="s">
        <v>72</v>
      </c>
    </row>
    <row r="317" ht="15" customHeight="1">
      <c r="B317" t="s">
        <v>124</v>
      </c>
    </row>
    <row r="318" ht="15" customHeight="1"/>
    <row r="319" ht="15" customHeight="1"/>
    <row r="320" ht="15" customHeight="1"/>
    <row r="321" ht="15" customHeight="1"/>
    <row r="322" ht="15" customHeight="1"/>
    <row r="323" spans="1:2" ht="15" customHeight="1">
      <c r="A323" t="s">
        <v>48</v>
      </c>
      <c r="B323" s="1" t="s">
        <v>49</v>
      </c>
    </row>
    <row r="324" spans="1:2" ht="15" customHeight="1">
      <c r="A324" s="18"/>
      <c r="B324" s="18" t="s">
        <v>148</v>
      </c>
    </row>
    <row r="325" spans="1:2" ht="15" customHeight="1">
      <c r="A325" s="18"/>
      <c r="B325" s="18"/>
    </row>
    <row r="326" ht="15" customHeight="1">
      <c r="G326" s="3" t="s">
        <v>238</v>
      </c>
    </row>
    <row r="327" spans="7:12" s="3" customFormat="1" ht="15" customHeight="1">
      <c r="G327" s="3" t="s">
        <v>133</v>
      </c>
      <c r="K327" s="17"/>
      <c r="L327" s="17"/>
    </row>
    <row r="328" spans="5:12" s="3" customFormat="1" ht="15" customHeight="1">
      <c r="E328" s="3" t="s">
        <v>89</v>
      </c>
      <c r="F328" s="3" t="s">
        <v>66</v>
      </c>
      <c r="G328" s="3" t="s">
        <v>243</v>
      </c>
      <c r="H328" s="3" t="s">
        <v>239</v>
      </c>
      <c r="I328" s="3" t="s">
        <v>244</v>
      </c>
      <c r="J328" s="3" t="s">
        <v>36</v>
      </c>
      <c r="K328" s="17"/>
      <c r="L328" s="17"/>
    </row>
    <row r="329" spans="5:12" s="3" customFormat="1" ht="15" customHeight="1">
      <c r="E329" s="3" t="s">
        <v>10</v>
      </c>
      <c r="F329" s="3" t="s">
        <v>10</v>
      </c>
      <c r="G329" s="3" t="s">
        <v>10</v>
      </c>
      <c r="H329" s="3" t="s">
        <v>10</v>
      </c>
      <c r="I329" s="3" t="s">
        <v>10</v>
      </c>
      <c r="J329" s="3" t="s">
        <v>10</v>
      </c>
      <c r="K329" s="17"/>
      <c r="L329" s="17"/>
    </row>
    <row r="330" spans="11:12" ht="15" customHeight="1">
      <c r="K330" s="10"/>
      <c r="L330" s="10"/>
    </row>
    <row r="331" spans="2:12" ht="15" customHeight="1">
      <c r="B331" s="7" t="s">
        <v>11</v>
      </c>
      <c r="K331" s="10"/>
      <c r="L331" s="10"/>
    </row>
    <row r="332" spans="2:12" ht="15" customHeight="1">
      <c r="B332" t="s">
        <v>240</v>
      </c>
      <c r="E332" s="27">
        <v>909</v>
      </c>
      <c r="F332" s="27">
        <v>12492</v>
      </c>
      <c r="G332" s="27">
        <v>6350</v>
      </c>
      <c r="H332" s="27">
        <v>0</v>
      </c>
      <c r="I332" s="40">
        <v>0</v>
      </c>
      <c r="J332" s="27">
        <f>SUM(E332:I332)</f>
        <v>19751</v>
      </c>
      <c r="K332" s="11"/>
      <c r="L332" s="11"/>
    </row>
    <row r="333" spans="2:12" ht="15" customHeight="1">
      <c r="B333" t="s">
        <v>241</v>
      </c>
      <c r="E333" s="27">
        <v>0</v>
      </c>
      <c r="F333" s="27">
        <v>0</v>
      </c>
      <c r="G333" s="27">
        <v>0</v>
      </c>
      <c r="H333" s="27">
        <v>510</v>
      </c>
      <c r="I333" s="40">
        <v>-510</v>
      </c>
      <c r="J333" s="27">
        <f>SUM(E333:I333)</f>
        <v>0</v>
      </c>
      <c r="K333" s="11"/>
      <c r="L333" s="11"/>
    </row>
    <row r="334" spans="2:12" ht="15" customHeight="1" thickBot="1">
      <c r="B334" t="s">
        <v>242</v>
      </c>
      <c r="E334" s="23">
        <f aca="true" t="shared" si="0" ref="E334:J334">SUM(E332:E333)</f>
        <v>909</v>
      </c>
      <c r="F334" s="23">
        <f t="shared" si="0"/>
        <v>12492</v>
      </c>
      <c r="G334" s="23">
        <f t="shared" si="0"/>
        <v>6350</v>
      </c>
      <c r="H334" s="23">
        <f t="shared" si="0"/>
        <v>510</v>
      </c>
      <c r="I334" s="23">
        <f t="shared" si="0"/>
        <v>-510</v>
      </c>
      <c r="J334" s="23">
        <f t="shared" si="0"/>
        <v>19751</v>
      </c>
      <c r="K334" s="11"/>
      <c r="L334" s="11"/>
    </row>
    <row r="335" spans="5:12" ht="15" customHeight="1">
      <c r="E335" s="19"/>
      <c r="F335" s="19"/>
      <c r="G335" s="19"/>
      <c r="H335" s="19"/>
      <c r="J335" s="19"/>
      <c r="K335" s="10"/>
      <c r="L335" s="10"/>
    </row>
    <row r="336" spans="2:12" ht="15" customHeight="1">
      <c r="B336" s="7" t="s">
        <v>90</v>
      </c>
      <c r="E336" s="19"/>
      <c r="F336" s="19"/>
      <c r="G336" s="19"/>
      <c r="H336" s="19"/>
      <c r="J336" s="19"/>
      <c r="K336" s="10"/>
      <c r="L336" s="10"/>
    </row>
    <row r="337" spans="2:12" ht="15" customHeight="1">
      <c r="B337" t="s">
        <v>172</v>
      </c>
      <c r="E337" s="19">
        <v>267</v>
      </c>
      <c r="F337" s="19">
        <v>547</v>
      </c>
      <c r="G337" s="19">
        <v>-233</v>
      </c>
      <c r="H337" s="19">
        <v>-2644</v>
      </c>
      <c r="I337" s="19">
        <v>-510</v>
      </c>
      <c r="J337" s="19">
        <f>SUM(E337:I337)</f>
        <v>-2573</v>
      </c>
      <c r="K337" s="11"/>
      <c r="L337" s="11"/>
    </row>
    <row r="338" spans="2:12" ht="15" customHeight="1">
      <c r="B338" t="s">
        <v>245</v>
      </c>
      <c r="E338" s="19"/>
      <c r="F338" s="19"/>
      <c r="G338" s="19"/>
      <c r="H338" s="19">
        <v>-2</v>
      </c>
      <c r="J338" s="19">
        <f>SUM(E338:I338)</f>
        <v>-2</v>
      </c>
      <c r="K338" s="11"/>
      <c r="L338" s="11"/>
    </row>
    <row r="339" spans="2:12" ht="15" customHeight="1">
      <c r="B339" t="str">
        <f>B24</f>
        <v>Finance cost</v>
      </c>
      <c r="E339" s="19"/>
      <c r="F339" s="19"/>
      <c r="G339" s="19"/>
      <c r="H339" s="19"/>
      <c r="J339" s="19">
        <f>I24</f>
        <v>-751</v>
      </c>
      <c r="K339" s="11"/>
      <c r="L339" s="11"/>
    </row>
    <row r="340" spans="2:12" ht="15" customHeight="1">
      <c r="B340" t="s">
        <v>120</v>
      </c>
      <c r="E340" s="19"/>
      <c r="F340" s="19"/>
      <c r="G340" s="19"/>
      <c r="H340" s="19"/>
      <c r="J340" s="19">
        <v>36</v>
      </c>
      <c r="K340" s="11"/>
      <c r="L340" s="11"/>
    </row>
    <row r="341" spans="2:12" ht="15" customHeight="1">
      <c r="B341" t="s">
        <v>214</v>
      </c>
      <c r="E341" s="19"/>
      <c r="F341" s="19"/>
      <c r="G341" s="19"/>
      <c r="H341" s="19"/>
      <c r="J341" s="25">
        <f>SUM(J337:J340)</f>
        <v>-3290</v>
      </c>
      <c r="K341" s="11"/>
      <c r="L341" s="11"/>
    </row>
    <row r="342" spans="2:12" ht="15" customHeight="1">
      <c r="B342" t="s">
        <v>73</v>
      </c>
      <c r="E342" s="19"/>
      <c r="F342" s="19"/>
      <c r="G342" s="19"/>
      <c r="H342" s="19"/>
      <c r="J342" s="19">
        <f>I30</f>
        <v>-271</v>
      </c>
      <c r="K342" s="12"/>
      <c r="L342" s="11"/>
    </row>
    <row r="343" spans="2:12" ht="15" customHeight="1" thickBot="1">
      <c r="B343" t="s">
        <v>246</v>
      </c>
      <c r="E343" s="19"/>
      <c r="F343" s="19"/>
      <c r="G343" s="19"/>
      <c r="H343" s="19"/>
      <c r="J343" s="23">
        <f>SUM(J341:J342)</f>
        <v>-3561</v>
      </c>
      <c r="K343" s="11"/>
      <c r="L343" s="11"/>
    </row>
    <row r="344" spans="10:11" ht="15" customHeight="1">
      <c r="J344" s="10"/>
      <c r="K344" s="10"/>
    </row>
    <row r="345" ht="15" customHeight="1"/>
    <row r="346" ht="15" customHeight="1"/>
    <row r="347" spans="1:2" ht="15" customHeight="1">
      <c r="A347" t="s">
        <v>50</v>
      </c>
      <c r="B347" s="1" t="s">
        <v>51</v>
      </c>
    </row>
    <row r="348" ht="15" customHeight="1">
      <c r="B348" t="s">
        <v>142</v>
      </c>
    </row>
    <row r="349" ht="15" customHeight="1">
      <c r="B349" t="s">
        <v>183</v>
      </c>
    </row>
    <row r="350" ht="15" customHeight="1">
      <c r="B350" t="s">
        <v>184</v>
      </c>
    </row>
    <row r="351" ht="15" customHeight="1"/>
    <row r="352" ht="15" customHeight="1"/>
    <row r="353" spans="1:2" ht="15" customHeight="1">
      <c r="A353" t="s">
        <v>52</v>
      </c>
      <c r="B353" s="1" t="s">
        <v>53</v>
      </c>
    </row>
    <row r="354" spans="1:2" ht="15" customHeight="1">
      <c r="A354" s="10"/>
      <c r="B354" t="s">
        <v>195</v>
      </c>
    </row>
    <row r="355" ht="15" customHeight="1">
      <c r="A355" s="10"/>
    </row>
    <row r="356" ht="15" customHeight="1">
      <c r="A356" s="10"/>
    </row>
    <row r="357" spans="1:2" ht="15" customHeight="1">
      <c r="A357" t="s">
        <v>54</v>
      </c>
      <c r="B357" s="1" t="s">
        <v>55</v>
      </c>
    </row>
    <row r="358" ht="15" customHeight="1">
      <c r="B358" t="s">
        <v>268</v>
      </c>
    </row>
    <row r="359" s="13" customFormat="1" ht="15" customHeight="1"/>
    <row r="360" s="13" customFormat="1" ht="15" customHeight="1"/>
    <row r="361" spans="1:2" ht="15" customHeight="1">
      <c r="A361" t="s">
        <v>56</v>
      </c>
      <c r="B361" s="1" t="s">
        <v>177</v>
      </c>
    </row>
    <row r="362" s="13" customFormat="1" ht="15" customHeight="1">
      <c r="B362" t="s">
        <v>247</v>
      </c>
    </row>
    <row r="363" ht="15" customHeight="1"/>
    <row r="364" s="13" customFormat="1" ht="15" customHeight="1"/>
    <row r="365" spans="1:2" s="13" customFormat="1" ht="15" customHeight="1">
      <c r="A365" t="s">
        <v>178</v>
      </c>
      <c r="B365" s="1" t="s">
        <v>179</v>
      </c>
    </row>
    <row r="366" s="13" customFormat="1" ht="15" customHeight="1">
      <c r="B366" t="s">
        <v>199</v>
      </c>
    </row>
    <row r="367" s="13" customFormat="1" ht="15" customHeight="1">
      <c r="B367" s="33"/>
    </row>
    <row r="368" s="13" customFormat="1" ht="15" customHeight="1">
      <c r="B368" s="33"/>
    </row>
    <row r="369" spans="1:2" s="13" customFormat="1" ht="15" customHeight="1">
      <c r="A369" t="s">
        <v>196</v>
      </c>
      <c r="B369" s="1" t="s">
        <v>197</v>
      </c>
    </row>
    <row r="370" s="13" customFormat="1" ht="15" customHeight="1">
      <c r="B370" s="33" t="s">
        <v>198</v>
      </c>
    </row>
    <row r="371" s="13" customFormat="1" ht="15" customHeight="1">
      <c r="B371" s="33"/>
    </row>
    <row r="372" s="13" customFormat="1" ht="15" customHeight="1"/>
    <row r="373" s="13" customFormat="1" ht="15" customHeight="1"/>
    <row r="374" s="13" customFormat="1" ht="15" customHeight="1"/>
    <row r="375" s="13" customFormat="1" ht="15" customHeight="1"/>
    <row r="376" s="13" customFormat="1" ht="15" customHeight="1"/>
    <row r="377" s="13" customFormat="1" ht="15" customHeight="1"/>
    <row r="378" s="13" customFormat="1" ht="15" customHeight="1"/>
    <row r="379" s="13" customFormat="1" ht="15" customHeight="1"/>
    <row r="380" s="13" customFormat="1" ht="15" customHeight="1"/>
    <row r="381" s="13" customFormat="1" ht="15" customHeight="1"/>
    <row r="382" s="13" customFormat="1" ht="15" customHeight="1"/>
    <row r="383" s="13" customFormat="1" ht="15" customHeight="1"/>
    <row r="384" s="13" customFormat="1" ht="15" customHeight="1"/>
    <row r="385" spans="1:2" ht="15" customHeight="1">
      <c r="A385" s="4" t="s">
        <v>101</v>
      </c>
      <c r="B385" s="3"/>
    </row>
    <row r="386" ht="15" customHeight="1">
      <c r="A386" s="4" t="s">
        <v>102</v>
      </c>
    </row>
    <row r="387" ht="15" customHeight="1">
      <c r="A387" s="4"/>
    </row>
    <row r="388" spans="1:2" ht="15" customHeight="1">
      <c r="A388" t="s">
        <v>75</v>
      </c>
      <c r="B388" s="1" t="s">
        <v>57</v>
      </c>
    </row>
    <row r="389" ht="15" customHeight="1">
      <c r="B389" t="s">
        <v>284</v>
      </c>
    </row>
    <row r="390" ht="15" customHeight="1">
      <c r="B390" t="s">
        <v>281</v>
      </c>
    </row>
    <row r="391" ht="15" customHeight="1">
      <c r="B391" t="s">
        <v>282</v>
      </c>
    </row>
    <row r="392" ht="10.5" customHeight="1">
      <c r="B392" s="13"/>
    </row>
    <row r="393" ht="15" customHeight="1">
      <c r="B393" t="s">
        <v>260</v>
      </c>
    </row>
    <row r="394" ht="15" customHeight="1">
      <c r="B394" t="s">
        <v>271</v>
      </c>
    </row>
    <row r="395" ht="15" customHeight="1">
      <c r="B395" t="s">
        <v>272</v>
      </c>
    </row>
    <row r="396" ht="15" customHeight="1"/>
    <row r="397" ht="15" customHeight="1">
      <c r="B397" s="13"/>
    </row>
    <row r="398" spans="1:2" ht="15" customHeight="1">
      <c r="A398" t="s">
        <v>76</v>
      </c>
      <c r="B398" s="1" t="s">
        <v>74</v>
      </c>
    </row>
    <row r="399" s="33" customFormat="1" ht="15" customHeight="1">
      <c r="B399" t="s">
        <v>285</v>
      </c>
    </row>
    <row r="400" s="33" customFormat="1" ht="15" customHeight="1">
      <c r="B400" t="s">
        <v>283</v>
      </c>
    </row>
    <row r="401" ht="11.25" customHeight="1"/>
    <row r="402" ht="15" customHeight="1">
      <c r="B402" t="s">
        <v>269</v>
      </c>
    </row>
    <row r="403" ht="15" customHeight="1">
      <c r="B403" t="s">
        <v>270</v>
      </c>
    </row>
    <row r="404" ht="15" customHeight="1"/>
    <row r="405" ht="15" customHeight="1"/>
    <row r="406" spans="1:2" ht="15" customHeight="1">
      <c r="A406" t="s">
        <v>77</v>
      </c>
      <c r="B406" s="1" t="s">
        <v>100</v>
      </c>
    </row>
    <row r="407" s="33" customFormat="1" ht="15" customHeight="1">
      <c r="B407" t="s">
        <v>261</v>
      </c>
    </row>
    <row r="408" s="33" customFormat="1" ht="15" customHeight="1">
      <c r="B408" t="s">
        <v>276</v>
      </c>
    </row>
    <row r="409" s="39" customFormat="1" ht="15" customHeight="1">
      <c r="B409" t="s">
        <v>277</v>
      </c>
    </row>
    <row r="410" s="39" customFormat="1" ht="15" customHeight="1">
      <c r="B410" t="s">
        <v>279</v>
      </c>
    </row>
    <row r="411" ht="15" customHeight="1">
      <c r="B411" t="s">
        <v>278</v>
      </c>
    </row>
    <row r="412" ht="15" customHeight="1">
      <c r="B412" s="13"/>
    </row>
    <row r="413" ht="15" customHeight="1">
      <c r="B413" s="13"/>
    </row>
    <row r="414" spans="1:2" ht="15" customHeight="1">
      <c r="A414" t="s">
        <v>78</v>
      </c>
      <c r="B414" s="1" t="s">
        <v>58</v>
      </c>
    </row>
    <row r="415" ht="15" customHeight="1">
      <c r="B415" t="s">
        <v>143</v>
      </c>
    </row>
    <row r="416" ht="15" customHeight="1"/>
    <row r="417" ht="15" customHeight="1"/>
    <row r="418" spans="1:2" ht="15" customHeight="1">
      <c r="A418" t="s">
        <v>79</v>
      </c>
      <c r="B418" s="1" t="s">
        <v>21</v>
      </c>
    </row>
    <row r="419" spans="2:7" ht="15" customHeight="1">
      <c r="B419" s="1"/>
      <c r="E419" s="3" t="s">
        <v>144</v>
      </c>
      <c r="F419" s="3"/>
      <c r="G419" s="3" t="s">
        <v>187</v>
      </c>
    </row>
    <row r="420" spans="2:7" ht="15" customHeight="1">
      <c r="B420" s="1"/>
      <c r="E420" s="3" t="s">
        <v>5</v>
      </c>
      <c r="F420" s="3"/>
      <c r="G420" s="3" t="s">
        <v>188</v>
      </c>
    </row>
    <row r="421" spans="2:7" ht="15" customHeight="1">
      <c r="B421" s="1"/>
      <c r="E421" s="3" t="s">
        <v>200</v>
      </c>
      <c r="F421" s="3"/>
      <c r="G421" s="3" t="s">
        <v>200</v>
      </c>
    </row>
    <row r="422" spans="2:7" ht="15" customHeight="1">
      <c r="B422" s="1"/>
      <c r="E422" s="3" t="s">
        <v>10</v>
      </c>
      <c r="F422" s="3"/>
      <c r="G422" s="3" t="s">
        <v>10</v>
      </c>
    </row>
    <row r="423" spans="2:7" ht="15" customHeight="1">
      <c r="B423" s="1"/>
      <c r="E423" s="3"/>
      <c r="F423" s="3"/>
      <c r="G423" s="3"/>
    </row>
    <row r="424" spans="2:9" ht="15" customHeight="1">
      <c r="B424" s="33" t="s">
        <v>145</v>
      </c>
      <c r="E424" s="19">
        <v>-295</v>
      </c>
      <c r="G424" s="35">
        <v>-295</v>
      </c>
      <c r="H424" s="3"/>
      <c r="I424" s="3"/>
    </row>
    <row r="425" spans="2:9" ht="15" customHeight="1">
      <c r="B425" t="s">
        <v>169</v>
      </c>
      <c r="E425" s="19">
        <v>24</v>
      </c>
      <c r="G425" s="36">
        <v>24</v>
      </c>
      <c r="H425" s="3"/>
      <c r="I425" s="3"/>
    </row>
    <row r="426" spans="2:9" ht="15" customHeight="1" thickBot="1">
      <c r="B426" s="1"/>
      <c r="E426" s="23">
        <f>SUM(E424:E425)</f>
        <v>-271</v>
      </c>
      <c r="G426" s="37">
        <f>SUM(G424:G425)</f>
        <v>-271</v>
      </c>
      <c r="H426" s="3"/>
      <c r="I426" s="3"/>
    </row>
    <row r="427" ht="15" customHeight="1">
      <c r="B427" s="1"/>
    </row>
    <row r="428" ht="15" customHeight="1">
      <c r="B428" t="s">
        <v>193</v>
      </c>
    </row>
    <row r="429" ht="15" customHeight="1">
      <c r="B429" t="s">
        <v>194</v>
      </c>
    </row>
    <row r="430" ht="15" customHeight="1"/>
    <row r="431" ht="15" customHeight="1"/>
    <row r="432" spans="1:2" ht="15" customHeight="1">
      <c r="A432" t="s">
        <v>80</v>
      </c>
      <c r="B432" s="1" t="s">
        <v>163</v>
      </c>
    </row>
    <row r="433" ht="15" customHeight="1">
      <c r="B433" t="s">
        <v>170</v>
      </c>
    </row>
    <row r="434" ht="15" customHeight="1"/>
    <row r="435" ht="15" customHeight="1"/>
    <row r="436" spans="1:14" ht="15" customHeight="1">
      <c r="A436" t="s">
        <v>81</v>
      </c>
      <c r="B436" s="1" t="s">
        <v>174</v>
      </c>
      <c r="N436" s="22"/>
    </row>
    <row r="437" ht="15" customHeight="1">
      <c r="B437" t="s">
        <v>180</v>
      </c>
    </row>
    <row r="438" ht="15" customHeight="1"/>
    <row r="439" ht="15" customHeight="1">
      <c r="B439" t="s">
        <v>248</v>
      </c>
    </row>
    <row r="440" ht="15" customHeight="1"/>
    <row r="441" ht="15" customHeight="1">
      <c r="F441" s="38" t="s">
        <v>10</v>
      </c>
    </row>
    <row r="442" spans="2:6" ht="15" customHeight="1">
      <c r="B442" t="s">
        <v>175</v>
      </c>
      <c r="E442" s="38"/>
      <c r="F442" s="19">
        <v>9756</v>
      </c>
    </row>
    <row r="443" spans="2:6" ht="15" customHeight="1" thickBot="1">
      <c r="B443" t="s">
        <v>176</v>
      </c>
      <c r="E443" s="38"/>
      <c r="F443" s="20">
        <f>G84</f>
        <v>9404</v>
      </c>
    </row>
    <row r="444" ht="15" customHeight="1">
      <c r="E444" s="38"/>
    </row>
    <row r="445" ht="15" customHeight="1">
      <c r="E445" s="38"/>
    </row>
    <row r="446" ht="15" customHeight="1">
      <c r="E446" s="38"/>
    </row>
    <row r="447" spans="1:2" ht="15" customHeight="1">
      <c r="A447" t="s">
        <v>82</v>
      </c>
      <c r="B447" s="1" t="s">
        <v>164</v>
      </c>
    </row>
    <row r="448" ht="15" customHeight="1">
      <c r="B448" t="s">
        <v>165</v>
      </c>
    </row>
    <row r="449" ht="15" customHeight="1"/>
    <row r="450" ht="15" customHeight="1">
      <c r="B450" s="13"/>
    </row>
    <row r="451" spans="1:2" ht="15" customHeight="1">
      <c r="A451" t="s">
        <v>83</v>
      </c>
      <c r="B451" s="1" t="s">
        <v>159</v>
      </c>
    </row>
    <row r="452" ht="15" customHeight="1">
      <c r="B452" s="1"/>
    </row>
    <row r="453" ht="15" customHeight="1">
      <c r="B453" t="s">
        <v>249</v>
      </c>
    </row>
    <row r="454" ht="15" customHeight="1">
      <c r="B454" s="13"/>
    </row>
    <row r="455" spans="5:7" ht="15" customHeight="1">
      <c r="E455" s="3" t="s">
        <v>68</v>
      </c>
      <c r="F455" s="3"/>
      <c r="G455" s="3" t="s">
        <v>69</v>
      </c>
    </row>
    <row r="456" spans="5:7" ht="15" customHeight="1">
      <c r="E456" s="3" t="s">
        <v>10</v>
      </c>
      <c r="F456" s="3"/>
      <c r="G456" s="3" t="s">
        <v>10</v>
      </c>
    </row>
    <row r="457" spans="2:7" ht="15" customHeight="1">
      <c r="B457" t="s">
        <v>67</v>
      </c>
      <c r="E457" s="5"/>
      <c r="F457" s="5"/>
      <c r="G457" s="5"/>
    </row>
    <row r="458" spans="2:7" ht="15" customHeight="1">
      <c r="B458" t="s">
        <v>92</v>
      </c>
      <c r="E458" s="5">
        <f>G109</f>
        <v>1145</v>
      </c>
      <c r="F458" s="5"/>
      <c r="G458" s="19">
        <v>0</v>
      </c>
    </row>
    <row r="459" spans="2:7" ht="15" customHeight="1">
      <c r="B459" t="s">
        <v>98</v>
      </c>
      <c r="E459" s="5">
        <v>2179</v>
      </c>
      <c r="F459" s="5"/>
      <c r="G459" s="19">
        <v>0</v>
      </c>
    </row>
    <row r="460" spans="2:7" ht="15" customHeight="1">
      <c r="B460" t="s">
        <v>70</v>
      </c>
      <c r="E460" s="5">
        <v>11000</v>
      </c>
      <c r="F460" s="5"/>
      <c r="G460" s="5">
        <v>24287</v>
      </c>
    </row>
    <row r="461" spans="2:7" ht="15" customHeight="1">
      <c r="B461" t="s">
        <v>99</v>
      </c>
      <c r="E461" s="5">
        <v>1262</v>
      </c>
      <c r="F461" s="5"/>
      <c r="G461" s="5">
        <v>1617</v>
      </c>
    </row>
    <row r="462" spans="5:7" ht="15" customHeight="1">
      <c r="E462" s="5"/>
      <c r="F462" s="5"/>
      <c r="G462" s="5"/>
    </row>
    <row r="463" spans="5:7" ht="15" customHeight="1" thickBot="1">
      <c r="E463" s="8">
        <f>SUM(E457:E461)</f>
        <v>15586</v>
      </c>
      <c r="F463" s="5"/>
      <c r="G463" s="8">
        <f>SUM(G457:G461)</f>
        <v>25904</v>
      </c>
    </row>
    <row r="464" ht="15" customHeight="1"/>
    <row r="465" ht="15" customHeight="1"/>
    <row r="466" spans="1:2" ht="15" customHeight="1">
      <c r="A466" t="s">
        <v>84</v>
      </c>
      <c r="B466" s="1" t="s">
        <v>147</v>
      </c>
    </row>
    <row r="467" ht="15" customHeight="1">
      <c r="B467" t="s">
        <v>166</v>
      </c>
    </row>
    <row r="468" ht="15" customHeight="1"/>
    <row r="469" ht="15" customHeight="1"/>
    <row r="470" spans="1:2" ht="15" customHeight="1">
      <c r="A470" t="s">
        <v>85</v>
      </c>
      <c r="B470" s="1" t="s">
        <v>158</v>
      </c>
    </row>
    <row r="471" ht="15" customHeight="1">
      <c r="B471" t="s">
        <v>162</v>
      </c>
    </row>
    <row r="472" ht="15" customHeight="1"/>
    <row r="473" ht="15" customHeight="1"/>
    <row r="474" spans="1:2" ht="15" customHeight="1">
      <c r="A474" t="s">
        <v>86</v>
      </c>
      <c r="B474" s="1" t="s">
        <v>255</v>
      </c>
    </row>
    <row r="475" spans="2:9" ht="15" customHeight="1">
      <c r="B475" s="1"/>
      <c r="G475" s="3" t="s">
        <v>15</v>
      </c>
      <c r="H475" s="3"/>
      <c r="I475" s="3" t="s">
        <v>15</v>
      </c>
    </row>
    <row r="476" spans="2:9" ht="15" customHeight="1">
      <c r="B476" s="1"/>
      <c r="G476" s="3" t="s">
        <v>16</v>
      </c>
      <c r="H476" s="3"/>
      <c r="I476" s="3" t="s">
        <v>7</v>
      </c>
    </row>
    <row r="477" spans="2:9" ht="15" customHeight="1">
      <c r="B477" s="1"/>
      <c r="G477" s="3" t="s">
        <v>3</v>
      </c>
      <c r="H477" s="3"/>
      <c r="I477" s="3" t="s">
        <v>13</v>
      </c>
    </row>
    <row r="478" spans="7:9" ht="15" customHeight="1">
      <c r="G478" s="3" t="s">
        <v>5</v>
      </c>
      <c r="H478" s="3"/>
      <c r="I478" s="3" t="s">
        <v>14</v>
      </c>
    </row>
    <row r="479" spans="7:9" ht="15" customHeight="1">
      <c r="G479" s="3" t="s">
        <v>200</v>
      </c>
      <c r="H479" s="3"/>
      <c r="I479" s="3" t="s">
        <v>192</v>
      </c>
    </row>
    <row r="480" spans="7:9" ht="15" customHeight="1">
      <c r="G480" s="3" t="s">
        <v>10</v>
      </c>
      <c r="I480" s="3" t="s">
        <v>10</v>
      </c>
    </row>
    <row r="481" ht="15" customHeight="1"/>
    <row r="482" ht="15" customHeight="1">
      <c r="B482" t="s">
        <v>250</v>
      </c>
    </row>
    <row r="483" spans="2:9" ht="15" customHeight="1">
      <c r="B483" t="s">
        <v>251</v>
      </c>
      <c r="G483" s="19">
        <v>-521382</v>
      </c>
      <c r="H483" s="19"/>
      <c r="I483" s="19">
        <v>-517620</v>
      </c>
    </row>
    <row r="484" spans="2:9" ht="15" customHeight="1">
      <c r="B484" t="s">
        <v>252</v>
      </c>
      <c r="G484" s="19">
        <v>-4091</v>
      </c>
      <c r="H484" s="19"/>
      <c r="I484" s="19">
        <v>-4091</v>
      </c>
    </row>
    <row r="485" spans="7:9" ht="15" customHeight="1">
      <c r="G485" s="25">
        <f>SUM(G483:G484)</f>
        <v>-525473</v>
      </c>
      <c r="H485" s="19"/>
      <c r="I485" s="25">
        <f>SUM(I483:I484)</f>
        <v>-521711</v>
      </c>
    </row>
    <row r="486" spans="2:9" ht="15" customHeight="1">
      <c r="B486" t="s">
        <v>253</v>
      </c>
      <c r="G486" s="19">
        <v>-1</v>
      </c>
      <c r="H486" s="19"/>
      <c r="I486" s="19">
        <v>1</v>
      </c>
    </row>
    <row r="487" spans="7:9" ht="15" customHeight="1">
      <c r="G487" s="25">
        <f>SUM(G485:G486)</f>
        <v>-525474</v>
      </c>
      <c r="H487" s="19"/>
      <c r="I487" s="25">
        <f>SUM(I485:I486)</f>
        <v>-521710</v>
      </c>
    </row>
    <row r="488" spans="2:9" ht="15" customHeight="1">
      <c r="B488" t="s">
        <v>254</v>
      </c>
      <c r="G488" s="19">
        <v>272011</v>
      </c>
      <c r="H488" s="19"/>
      <c r="I488" s="19">
        <v>271808</v>
      </c>
    </row>
    <row r="489" spans="7:9" ht="15" customHeight="1" thickBot="1">
      <c r="G489" s="23">
        <f>SUM(G487:G488)</f>
        <v>-253463</v>
      </c>
      <c r="H489" s="19"/>
      <c r="I489" s="23">
        <f>SUM(I487:I488)</f>
        <v>-249902</v>
      </c>
    </row>
    <row r="490" spans="7:9" ht="15" customHeight="1">
      <c r="G490" s="19"/>
      <c r="H490" s="19"/>
      <c r="I490" s="19"/>
    </row>
    <row r="491" ht="15" customHeight="1"/>
    <row r="492" spans="1:2" ht="15" customHeight="1">
      <c r="A492" t="s">
        <v>87</v>
      </c>
      <c r="B492" s="1" t="s">
        <v>59</v>
      </c>
    </row>
    <row r="493" ht="15" customHeight="1">
      <c r="B493" t="s">
        <v>256</v>
      </c>
    </row>
    <row r="494" spans="1:9" ht="15" customHeight="1">
      <c r="A494" s="10"/>
      <c r="B494" s="1"/>
      <c r="I494" s="10"/>
    </row>
    <row r="495" spans="1:9" ht="15" customHeight="1">
      <c r="A495" s="10"/>
      <c r="B495" s="1"/>
      <c r="I495" s="10"/>
    </row>
    <row r="496" spans="1:2" ht="15" customHeight="1">
      <c r="A496" t="s">
        <v>146</v>
      </c>
      <c r="B496" s="1" t="s">
        <v>60</v>
      </c>
    </row>
    <row r="497" ht="15" customHeight="1">
      <c r="B497" s="13" t="s">
        <v>125</v>
      </c>
    </row>
    <row r="498" ht="15" customHeight="1"/>
    <row r="499" ht="15" customHeight="1"/>
    <row r="500" spans="1:2" ht="15" customHeight="1">
      <c r="A500" t="s">
        <v>185</v>
      </c>
      <c r="B500" s="1" t="s">
        <v>173</v>
      </c>
    </row>
    <row r="501" ht="15" customHeight="1">
      <c r="B501" t="s">
        <v>257</v>
      </c>
    </row>
    <row r="502" ht="15" customHeight="1">
      <c r="B502" t="s">
        <v>258</v>
      </c>
    </row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</sheetData>
  <sheetProtection/>
  <printOptions/>
  <pageMargins left="0.5" right="0" top="0.75" bottom="0.75" header="0.5" footer="0.5"/>
  <pageSetup horizontalDpi="600" verticalDpi="600" orientation="portrait" paperSize="9" scale="82" r:id="rId2"/>
  <headerFooter alignWithMargins="0">
    <oddFooter>&amp;CPage &amp;P of 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2011-05-26T08:27:49Z</cp:lastPrinted>
  <dcterms:created xsi:type="dcterms:W3CDTF">2002-11-05T06:24:10Z</dcterms:created>
  <dcterms:modified xsi:type="dcterms:W3CDTF">2011-05-26T08:35:04Z</dcterms:modified>
  <cp:category/>
  <cp:version/>
  <cp:contentType/>
  <cp:contentStatus/>
</cp:coreProperties>
</file>