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<sst xmlns="http://schemas.openxmlformats.org/spreadsheetml/2006/main" count="211" uniqueCount="167">
  <si>
    <t>LIEN HOE CORPORATION BERHAD</t>
  </si>
  <si>
    <t>(Incorporated in Malaysia)</t>
  </si>
  <si>
    <t>THE FIGURES HAVE NOT BEEN AUDITED</t>
  </si>
  <si>
    <t>CONSOLIDATED INCOME STATEMENT</t>
  </si>
  <si>
    <t>QUARTERLY REPORT ON CONSOLIDATED RESULTS FOR THE FINANCIAL PERIOD</t>
  </si>
  <si>
    <t>Individual Period</t>
  </si>
  <si>
    <t xml:space="preserve">Current </t>
  </si>
  <si>
    <t xml:space="preserve">Year </t>
  </si>
  <si>
    <t>Quarter</t>
  </si>
  <si>
    <t>Cumulative Period</t>
  </si>
  <si>
    <t>Current</t>
  </si>
  <si>
    <t>Year</t>
  </si>
  <si>
    <t>To Date</t>
  </si>
  <si>
    <t>RM'000</t>
  </si>
  <si>
    <t>1.</t>
  </si>
  <si>
    <t>(a)</t>
  </si>
  <si>
    <t>Turnover</t>
  </si>
  <si>
    <t>(b)</t>
  </si>
  <si>
    <t>Investment income</t>
  </si>
  <si>
    <t>Other income including interest income</t>
  </si>
  <si>
    <t>(c)</t>
  </si>
  <si>
    <t>2.</t>
  </si>
  <si>
    <t>Operating profit / (loss) before interest on</t>
  </si>
  <si>
    <t>borrowings, depreciation and amortisation,</t>
  </si>
  <si>
    <t>exceptional items, income tax, minority</t>
  </si>
  <si>
    <t>interests and extraordinary items</t>
  </si>
  <si>
    <t>Interest on borrowings</t>
  </si>
  <si>
    <t>Depreciation and amortisation</t>
  </si>
  <si>
    <t>(d)</t>
  </si>
  <si>
    <t>Exceptional items</t>
  </si>
  <si>
    <t>(e)</t>
  </si>
  <si>
    <t>Operating profit / (loss) after interest on</t>
  </si>
  <si>
    <t>exceptional items but before income tax,</t>
  </si>
  <si>
    <t>minority interests and extraordinary items</t>
  </si>
  <si>
    <t>(f)</t>
  </si>
  <si>
    <t>Share in the results of associated companies</t>
  </si>
  <si>
    <t>(g)</t>
  </si>
  <si>
    <t>Profit / (loss) before taxation, minority interests</t>
  </si>
  <si>
    <t>and extraordinary items</t>
  </si>
  <si>
    <t>(h)</t>
  </si>
  <si>
    <t>Taxation</t>
  </si>
  <si>
    <t>(i)</t>
  </si>
  <si>
    <t>(j)</t>
  </si>
  <si>
    <t xml:space="preserve">Profit / (loss) after taxation attributable to </t>
  </si>
  <si>
    <t>members of the company</t>
  </si>
  <si>
    <t>(k)</t>
  </si>
  <si>
    <t>(i)   Profit / (loss) after taxation before deducting</t>
  </si>
  <si>
    <t xml:space="preserve">      minority interests</t>
  </si>
  <si>
    <t>(ii)  Minority interests</t>
  </si>
  <si>
    <t>(i)   Extraordinary items</t>
  </si>
  <si>
    <t xml:space="preserve"> </t>
  </si>
  <si>
    <t>(ii)   Minority interests</t>
  </si>
  <si>
    <t xml:space="preserve">(iii)  Extraordinary items attributable to </t>
  </si>
  <si>
    <t>(l)</t>
  </si>
  <si>
    <t xml:space="preserve">Profit / (loss) after taxation and extraordinary </t>
  </si>
  <si>
    <t>items attributable to members of the company</t>
  </si>
  <si>
    <t>3.</t>
  </si>
  <si>
    <t>Earnings / (loss) per share based on 2(j) above :-</t>
  </si>
  <si>
    <t>CONSOLIDATED BALANCE SHEET</t>
  </si>
  <si>
    <t xml:space="preserve">As At </t>
  </si>
  <si>
    <t>End Of</t>
  </si>
  <si>
    <t>As At</t>
  </si>
  <si>
    <t>Preceding</t>
  </si>
  <si>
    <t>Financial</t>
  </si>
  <si>
    <t>Year End</t>
  </si>
  <si>
    <t>Contract work-in-progress</t>
  </si>
  <si>
    <t>Stocks</t>
  </si>
  <si>
    <t>Debtors</t>
  </si>
  <si>
    <t>Fixed deposits</t>
  </si>
  <si>
    <t>Cash and bank balances</t>
  </si>
  <si>
    <t>Creditors</t>
  </si>
  <si>
    <t>Bank borrowings</t>
  </si>
  <si>
    <t>Term loans</t>
  </si>
  <si>
    <t>Reserves</t>
  </si>
  <si>
    <t>Share premium</t>
  </si>
  <si>
    <t>Revaluation reserve</t>
  </si>
  <si>
    <t>Capital reserve</t>
  </si>
  <si>
    <t>Accumulated losses</t>
  </si>
  <si>
    <t>Others</t>
  </si>
  <si>
    <t>Fixed Assets</t>
  </si>
  <si>
    <t>Deferred Expenditure</t>
  </si>
  <si>
    <t>Current Assets</t>
  </si>
  <si>
    <t>Current Liabilities</t>
  </si>
  <si>
    <t>Net Current Liabilities</t>
  </si>
  <si>
    <t>Goodwill On Consolidation</t>
  </si>
  <si>
    <t xml:space="preserve">Share Capital  </t>
  </si>
  <si>
    <t>Shareholders' Funds</t>
  </si>
  <si>
    <t>Minority Interest</t>
  </si>
  <si>
    <t>Net Tangible Assets Per Share (Sen)</t>
  </si>
  <si>
    <t>NOTES</t>
  </si>
  <si>
    <t>Accounting Policies</t>
  </si>
  <si>
    <t>Exceptional Items</t>
  </si>
  <si>
    <t>4.</t>
  </si>
  <si>
    <t>Purchase And Sale Of Quoted Securities</t>
  </si>
  <si>
    <t>5.</t>
  </si>
  <si>
    <t>Changes In The Composition Of The Group</t>
  </si>
  <si>
    <t>6.</t>
  </si>
  <si>
    <t>Corporate Proposals</t>
  </si>
  <si>
    <t>On 10 September 1999, the Company announced the following :-</t>
  </si>
  <si>
    <t>i.)</t>
  </si>
  <si>
    <t>ii.)</t>
  </si>
  <si>
    <t>7.</t>
  </si>
  <si>
    <t>Seasonality Or Cyclicality Of Operations</t>
  </si>
  <si>
    <t>The businesses of the Group are not subject to seasonal or cyclical fluctuations.</t>
  </si>
  <si>
    <t>8.</t>
  </si>
  <si>
    <t>Issuance Or Repayment Of Debts And Equity Securities</t>
  </si>
  <si>
    <t>9.</t>
  </si>
  <si>
    <t>Group Borrowings</t>
  </si>
  <si>
    <t>10.</t>
  </si>
  <si>
    <t>Contingent Liabilities</t>
  </si>
  <si>
    <t>11.</t>
  </si>
  <si>
    <t>Off Balance Sheet Financial Instruments</t>
  </si>
  <si>
    <t>12.</t>
  </si>
  <si>
    <t>Material Litigation</t>
  </si>
  <si>
    <t>13.</t>
  </si>
  <si>
    <t>Segment Reporting</t>
  </si>
  <si>
    <t>TURNOVER</t>
  </si>
  <si>
    <t>BEFORE</t>
  </si>
  <si>
    <t>TAXATION</t>
  </si>
  <si>
    <t>EMPLOYED</t>
  </si>
  <si>
    <t>ASSETS</t>
  </si>
  <si>
    <t>TOTAL</t>
  </si>
  <si>
    <t>&lt;------- C U R R E N T  Y E A R  T O  D A T E -------&gt;</t>
  </si>
  <si>
    <t>Analysis by activity</t>
  </si>
  <si>
    <t>Property investment</t>
  </si>
  <si>
    <t>Property development</t>
  </si>
  <si>
    <t>Manufacturing and trading</t>
  </si>
  <si>
    <t xml:space="preserve">Construction </t>
  </si>
  <si>
    <t>Tourism and others</t>
  </si>
  <si>
    <t>Geographical segment</t>
  </si>
  <si>
    <t>Malaysia</t>
  </si>
  <si>
    <t>Australia</t>
  </si>
  <si>
    <t>Indonesia</t>
  </si>
  <si>
    <t>14.</t>
  </si>
  <si>
    <t>Comparison With Preceding Quarter's Results</t>
  </si>
  <si>
    <t>15.</t>
  </si>
  <si>
    <t>Review Of Performance</t>
  </si>
  <si>
    <t>16.</t>
  </si>
  <si>
    <t>Current Year's Prospects</t>
  </si>
  <si>
    <t>17.</t>
  </si>
  <si>
    <t>Dividends</t>
  </si>
  <si>
    <t>18.</t>
  </si>
  <si>
    <t>Development Properties</t>
  </si>
  <si>
    <t>Short term loans</t>
  </si>
  <si>
    <t>Long term loans</t>
  </si>
  <si>
    <t>-</t>
  </si>
  <si>
    <t xml:space="preserve">        (based on 270,149,543 ordinary shares)</t>
  </si>
  <si>
    <t>(i)   Basic  - sen</t>
  </si>
  <si>
    <t>(ii)  Fully diluted  - sen</t>
  </si>
  <si>
    <t>Long Term Loan</t>
  </si>
  <si>
    <t>Other Long Term Liabilities</t>
  </si>
  <si>
    <t xml:space="preserve">       members of the company</t>
  </si>
  <si>
    <t>Extraordinary Items And Pre-Acquisition Profits</t>
  </si>
  <si>
    <t>19.</t>
  </si>
  <si>
    <t>ENDED 31 MARCH 2000</t>
  </si>
  <si>
    <t>31.3.2000</t>
  </si>
  <si>
    <t>Loan stock</t>
  </si>
  <si>
    <t>There were no exceptional items in the quarterly financial statement under review.</t>
  </si>
  <si>
    <t>The taxation provision is for the current financial period to date.</t>
  </si>
  <si>
    <t>There were no purchase and sale of quoted securities for the current financial period to date.</t>
  </si>
  <si>
    <t>There were no changes in the composition of the Group during the current financial period to date.</t>
  </si>
  <si>
    <t>There were no off balance sheet financial instruments for the current financial period to date.</t>
  </si>
  <si>
    <t>Profits On sale of Investments And / Or Properties</t>
  </si>
  <si>
    <t>15% redeemable secured loan stock</t>
  </si>
  <si>
    <t>LOSS</t>
  </si>
  <si>
    <t>There were no sale of investments or properties for the current financial period to date.</t>
  </si>
  <si>
    <t>31.12.1999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</si>
</sst>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7">
    <font>
      <sz val="10"/>
      <name val="Arial"/>
      <family val="0"/>
    </font>
    <font>
      <b/>
      <sz val="10"/>
      <name val="Arial"/>
      <family val="2"/>
    </font>
    <font>
      <b/>
      <sz val="12"/>
      <name val="Arial"/>
      <family val="2"/>
    </font>
    <font>
      <b/>
      <i/>
      <sz val="10"/>
      <name val="Arial"/>
      <family val="2"/>
    </font>
    <font>
      <sz val="10"/>
      <color indexed="9"/>
      <name val="Arial"/>
      <family val="2"/>
    </font>
    <font>
      <b/>
      <sz val="12"/>
      <color indexed="9"/>
      <name val="Arial"/>
      <family val="2"/>
    </font>
    <font>
      <b/>
      <u val="single"/>
      <sz val="10"/>
      <name val="Arial"/>
      <family val="2"/>
    </font>
  </fonts>
  <fills count="5">
    <fill>
      <patternFill/>
    </fill>
    <fill>
      <patternFill patternType="gray125"/>
    </fill>
    <fill>
      <patternFill patternType="solid">
        <fgColor indexed="8"/>
        <bgColor indexed="64"/>
      </patternFill>
    </fill>
    <fill>
      <patternFill patternType="mediumGray"/>
    </fill>
    <fill>
      <patternFill patternType="lightGray"/>
    </fill>
  </fills>
  <borders count="14">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quotePrefix="1">
      <alignment/>
    </xf>
    <xf numFmtId="164" fontId="0" fillId="0" borderId="0" xfId="0" applyNumberFormat="1" applyAlignment="1">
      <alignment/>
    </xf>
    <xf numFmtId="164" fontId="0" fillId="0" borderId="1" xfId="0" applyNumberFormat="1" applyBorder="1" applyAlignment="1">
      <alignment/>
    </xf>
    <xf numFmtId="164" fontId="0" fillId="0" borderId="2" xfId="0" applyNumberFormat="1" applyBorder="1" applyAlignment="1">
      <alignment/>
    </xf>
    <xf numFmtId="0" fontId="0" fillId="0" borderId="0" xfId="0" applyAlignment="1">
      <alignment horizontal="justify"/>
    </xf>
    <xf numFmtId="0" fontId="0" fillId="0" borderId="0" xfId="0" applyFont="1" applyAlignment="1">
      <alignment/>
    </xf>
    <xf numFmtId="0" fontId="3"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2" borderId="8"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5" fillId="2" borderId="4"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4" fillId="2" borderId="7" xfId="0" applyFont="1" applyFill="1" applyBorder="1" applyAlignment="1">
      <alignment/>
    </xf>
    <xf numFmtId="0" fontId="0" fillId="3" borderId="3" xfId="0" applyFill="1" applyBorder="1" applyAlignment="1">
      <alignment/>
    </xf>
    <xf numFmtId="0" fontId="0" fillId="3" borderId="0" xfId="0" applyFill="1" applyBorder="1" applyAlignment="1">
      <alignment/>
    </xf>
    <xf numFmtId="0" fontId="0" fillId="3" borderId="4" xfId="0" applyFill="1" applyBorder="1" applyAlignment="1">
      <alignment/>
    </xf>
    <xf numFmtId="0" fontId="1" fillId="3" borderId="3"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6" fillId="0" borderId="0" xfId="0" applyFont="1" applyBorder="1" applyAlignment="1">
      <alignment/>
    </xf>
    <xf numFmtId="0" fontId="1" fillId="0" borderId="4" xfId="0" applyFont="1" applyBorder="1" applyAlignment="1">
      <alignment horizontal="center"/>
    </xf>
    <xf numFmtId="164" fontId="0" fillId="0" borderId="0" xfId="0" applyNumberFormat="1" applyBorder="1" applyAlignment="1">
      <alignment/>
    </xf>
    <xf numFmtId="164" fontId="0" fillId="0" borderId="4" xfId="0" applyNumberFormat="1"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5" fontId="0" fillId="0" borderId="0" xfId="0" applyNumberFormat="1" applyBorder="1" applyAlignment="1">
      <alignment/>
    </xf>
    <xf numFmtId="165" fontId="0" fillId="0" borderId="4" xfId="0" applyNumberFormat="1" applyBorder="1" applyAlignment="1">
      <alignment/>
    </xf>
    <xf numFmtId="37" fontId="0" fillId="0" borderId="0" xfId="0" applyNumberFormat="1" applyBorder="1" applyAlignment="1">
      <alignment/>
    </xf>
    <xf numFmtId="164" fontId="0" fillId="0" borderId="0" xfId="0" applyNumberFormat="1" applyBorder="1" applyAlignment="1">
      <alignment horizontal="center"/>
    </xf>
    <xf numFmtId="0" fontId="0" fillId="4" borderId="3"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9" xfId="0" applyFill="1" applyBorder="1" applyAlignment="1">
      <alignment/>
    </xf>
    <xf numFmtId="0" fontId="0" fillId="4" borderId="4" xfId="0" applyFill="1" applyBorder="1" applyAlignment="1">
      <alignment/>
    </xf>
    <xf numFmtId="0" fontId="1" fillId="4" borderId="3" xfId="0" applyFont="1" applyFill="1" applyBorder="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7" xfId="0" applyFont="1" applyFill="1" applyBorder="1" applyAlignment="1">
      <alignment/>
    </xf>
    <xf numFmtId="3" fontId="0" fillId="0" borderId="0" xfId="0" applyNumberFormat="1" applyBorder="1" applyAlignment="1">
      <alignment/>
    </xf>
    <xf numFmtId="164" fontId="0" fillId="0" borderId="6" xfId="0" applyNumberFormat="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164" fontId="0" fillId="0" borderId="7"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3" xfId="0" applyNumberFormat="1" applyBorder="1" applyAlignment="1">
      <alignment/>
    </xf>
    <xf numFmtId="164" fontId="0" fillId="4" borderId="2" xfId="0" applyNumberFormat="1" applyFill="1" applyBorder="1" applyAlignment="1">
      <alignment/>
    </xf>
    <xf numFmtId="164" fontId="0" fillId="0" borderId="3" xfId="0" applyNumberFormat="1" applyBorder="1" applyAlignment="1">
      <alignment/>
    </xf>
    <xf numFmtId="164" fontId="0" fillId="0" borderId="5" xfId="0" applyNumberFormat="1" applyBorder="1" applyAlignment="1">
      <alignment/>
    </xf>
    <xf numFmtId="164" fontId="0" fillId="4" borderId="8" xfId="0" applyNumberFormat="1" applyFill="1" applyBorder="1" applyAlignment="1">
      <alignment/>
    </xf>
    <xf numFmtId="164" fontId="0" fillId="4" borderId="3" xfId="0" applyNumberFormat="1" applyFill="1" applyBorder="1" applyAlignment="1">
      <alignment/>
    </xf>
    <xf numFmtId="164" fontId="0" fillId="4" borderId="5" xfId="0" applyNumberFormat="1" applyFill="1" applyBorder="1" applyAlignment="1">
      <alignment/>
    </xf>
    <xf numFmtId="164" fontId="0" fillId="4" borderId="6" xfId="0" applyNumberFormat="1" applyFill="1" applyBorder="1" applyAlignment="1">
      <alignment/>
    </xf>
    <xf numFmtId="0" fontId="1" fillId="4" borderId="3" xfId="0" applyFont="1" applyFill="1" applyBorder="1" applyAlignment="1">
      <alignment horizontal="center"/>
    </xf>
    <xf numFmtId="0" fontId="6" fillId="0" borderId="0" xfId="0" applyFont="1" applyAlignment="1">
      <alignment/>
    </xf>
    <xf numFmtId="0" fontId="0" fillId="0" borderId="4" xfId="0" applyBorder="1" applyAlignment="1">
      <alignment horizontal="center"/>
    </xf>
    <xf numFmtId="37" fontId="0" fillId="0" borderId="0" xfId="0" applyNumberFormat="1" applyBorder="1" applyAlignment="1">
      <alignment horizontal="center"/>
    </xf>
    <xf numFmtId="164" fontId="0" fillId="0" borderId="0" xfId="0" applyNumberFormat="1" applyBorder="1" applyAlignment="1">
      <alignment horizontal="right"/>
    </xf>
    <xf numFmtId="0" fontId="0" fillId="0" borderId="0" xfId="0" applyFont="1" applyAlignment="1" quotePrefix="1">
      <alignment/>
    </xf>
    <xf numFmtId="164"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151</xdr:row>
      <xdr:rowOff>9525</xdr:rowOff>
    </xdr:from>
    <xdr:to>
      <xdr:col>14</xdr:col>
      <xdr:colOff>38100</xdr:colOff>
      <xdr:row>153</xdr:row>
      <xdr:rowOff>9525</xdr:rowOff>
    </xdr:to>
    <xdr:sp>
      <xdr:nvSpPr>
        <xdr:cNvPr id="1" name="TextBox 1"/>
        <xdr:cNvSpPr txBox="1">
          <a:spLocks noChangeArrowheads="1"/>
        </xdr:cNvSpPr>
      </xdr:nvSpPr>
      <xdr:spPr>
        <a:xfrm>
          <a:off x="238125" y="23136225"/>
          <a:ext cx="54959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have been prepared based on accounting policies and methods of computation consistent with those adopted in the 1999 Annual Accounts.</a:t>
          </a:r>
        </a:p>
      </xdr:txBody>
    </xdr:sp>
    <xdr:clientData/>
  </xdr:twoCellAnchor>
  <xdr:twoCellAnchor>
    <xdr:from>
      <xdr:col>2</xdr:col>
      <xdr:colOff>28575</xdr:colOff>
      <xdr:row>162</xdr:row>
      <xdr:rowOff>19050</xdr:rowOff>
    </xdr:from>
    <xdr:to>
      <xdr:col>15</xdr:col>
      <xdr:colOff>0</xdr:colOff>
      <xdr:row>163</xdr:row>
      <xdr:rowOff>76200</xdr:rowOff>
    </xdr:to>
    <xdr:sp>
      <xdr:nvSpPr>
        <xdr:cNvPr id="2" name="TextBox 3"/>
        <xdr:cNvSpPr txBox="1">
          <a:spLocks noChangeArrowheads="1"/>
        </xdr:cNvSpPr>
      </xdr:nvSpPr>
      <xdr:spPr>
        <a:xfrm>
          <a:off x="266700" y="24926925"/>
          <a:ext cx="54864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extraordinary items nor pre-acquisition profits for the current financial period to date.</a:t>
          </a:r>
        </a:p>
      </xdr:txBody>
    </xdr:sp>
    <xdr:clientData/>
  </xdr:twoCellAnchor>
  <xdr:twoCellAnchor>
    <xdr:from>
      <xdr:col>3</xdr:col>
      <xdr:colOff>57150</xdr:colOff>
      <xdr:row>188</xdr:row>
      <xdr:rowOff>19050</xdr:rowOff>
    </xdr:from>
    <xdr:to>
      <xdr:col>15</xdr:col>
      <xdr:colOff>0</xdr:colOff>
      <xdr:row>198</xdr:row>
      <xdr:rowOff>142875</xdr:rowOff>
    </xdr:to>
    <xdr:sp>
      <xdr:nvSpPr>
        <xdr:cNvPr id="3" name="TextBox 4"/>
        <xdr:cNvSpPr txBox="1">
          <a:spLocks noChangeArrowheads="1"/>
        </xdr:cNvSpPr>
      </xdr:nvSpPr>
      <xdr:spPr>
        <a:xfrm>
          <a:off x="476250" y="29136975"/>
          <a:ext cx="5276850" cy="1743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capital reduction and share consolidation whereby the issued and paid-up capital of RM270 million will be reduced to RM202 million;
Proposed acquisitions of 3 property based companies;
Proposed restricted offer of ICULS and shares for sale by the vendors of the proposed acquisitions;
Proposed debt restructuring of approximately RM212 million owed by the Company and one of its subsidiaries; and
Proposed rights issue of 254 million warrants at a proposed issue price of 23 sen per warrant.  On 28 January 2000, the Company announced that the proposed number of warrants to be issued has been revised to 127 million at a proposed issue price of 23 sen per warrant.</a:t>
          </a:r>
        </a:p>
      </xdr:txBody>
    </xdr:sp>
    <xdr:clientData/>
  </xdr:twoCellAnchor>
  <xdr:twoCellAnchor>
    <xdr:from>
      <xdr:col>2</xdr:col>
      <xdr:colOff>0</xdr:colOff>
      <xdr:row>312</xdr:row>
      <xdr:rowOff>19050</xdr:rowOff>
    </xdr:from>
    <xdr:to>
      <xdr:col>13</xdr:col>
      <xdr:colOff>257175</xdr:colOff>
      <xdr:row>316</xdr:row>
      <xdr:rowOff>19050</xdr:rowOff>
    </xdr:to>
    <xdr:sp>
      <xdr:nvSpPr>
        <xdr:cNvPr id="4" name="TextBox 5"/>
        <xdr:cNvSpPr txBox="1">
          <a:spLocks noChangeArrowheads="1"/>
        </xdr:cNvSpPr>
      </xdr:nvSpPr>
      <xdr:spPr>
        <a:xfrm>
          <a:off x="238125" y="49215675"/>
          <a:ext cx="544830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earlier in 1999 announced a scheme of capital reconstruction, acquisition of assets, restructuring of loans and rights issue of warrants.  Until the full implementation of the aforementioned proposals, the Group will continue to register further losses.</a:t>
          </a:r>
        </a:p>
      </xdr:txBody>
    </xdr:sp>
    <xdr:clientData/>
  </xdr:twoCellAnchor>
  <xdr:twoCellAnchor>
    <xdr:from>
      <xdr:col>1</xdr:col>
      <xdr:colOff>171450</xdr:colOff>
      <xdr:row>207</xdr:row>
      <xdr:rowOff>9525</xdr:rowOff>
    </xdr:from>
    <xdr:to>
      <xdr:col>14</xdr:col>
      <xdr:colOff>47625</xdr:colOff>
      <xdr:row>210</xdr:row>
      <xdr:rowOff>76200</xdr:rowOff>
    </xdr:to>
    <xdr:sp>
      <xdr:nvSpPr>
        <xdr:cNvPr id="5" name="TextBox 6"/>
        <xdr:cNvSpPr txBox="1">
          <a:spLocks noChangeArrowheads="1"/>
        </xdr:cNvSpPr>
      </xdr:nvSpPr>
      <xdr:spPr>
        <a:xfrm>
          <a:off x="228600" y="32204025"/>
          <a:ext cx="55149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 or repayment of debts and equity securities, share buy-backs, share cancellation or shares held as treasury shares and resale of treasury shares during the financial period to date.</a:t>
          </a:r>
        </a:p>
      </xdr:txBody>
    </xdr:sp>
    <xdr:clientData/>
  </xdr:twoCellAnchor>
  <xdr:twoCellAnchor>
    <xdr:from>
      <xdr:col>1</xdr:col>
      <xdr:colOff>161925</xdr:colOff>
      <xdr:row>242</xdr:row>
      <xdr:rowOff>9525</xdr:rowOff>
    </xdr:from>
    <xdr:to>
      <xdr:col>14</xdr:col>
      <xdr:colOff>0</xdr:colOff>
      <xdr:row>245</xdr:row>
      <xdr:rowOff>38100</xdr:rowOff>
    </xdr:to>
    <xdr:sp>
      <xdr:nvSpPr>
        <xdr:cNvPr id="6" name="TextBox 8"/>
        <xdr:cNvSpPr txBox="1">
          <a:spLocks noChangeArrowheads="1"/>
        </xdr:cNvSpPr>
      </xdr:nvSpPr>
      <xdr:spPr>
        <a:xfrm>
          <a:off x="219075" y="37871400"/>
          <a:ext cx="54768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
</a:t>
          </a:r>
        </a:p>
      </xdr:txBody>
    </xdr:sp>
    <xdr:clientData/>
  </xdr:twoCellAnchor>
  <xdr:twoCellAnchor>
    <xdr:from>
      <xdr:col>2</xdr:col>
      <xdr:colOff>171450</xdr:colOff>
      <xdr:row>245</xdr:row>
      <xdr:rowOff>38100</xdr:rowOff>
    </xdr:from>
    <xdr:to>
      <xdr:col>14</xdr:col>
      <xdr:colOff>28575</xdr:colOff>
      <xdr:row>254</xdr:row>
      <xdr:rowOff>76200</xdr:rowOff>
    </xdr:to>
    <xdr:sp>
      <xdr:nvSpPr>
        <xdr:cNvPr id="7" name="TextBox 9"/>
        <xdr:cNvSpPr txBox="1">
          <a:spLocks noChangeArrowheads="1"/>
        </xdr:cNvSpPr>
      </xdr:nvSpPr>
      <xdr:spPr>
        <a:xfrm>
          <a:off x="409575" y="38385750"/>
          <a:ext cx="5314950"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 million shares in Oriental Bank Berhad for a consideration of RM45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 million and RM23 million respectively by a deed of mutual arrangement with the vendors of the Oriental Bank Berhad shares and the assumption of a loan due by a third party to a financial institution of RM6 million and interest thereon.  This loan was secured on the development land belonging to a subsidiary company, Taman Templer Sdn Bhd.</a:t>
          </a:r>
        </a:p>
      </xdr:txBody>
    </xdr:sp>
    <xdr:clientData/>
  </xdr:twoCellAnchor>
  <xdr:twoCellAnchor>
    <xdr:from>
      <xdr:col>1</xdr:col>
      <xdr:colOff>161925</xdr:colOff>
      <xdr:row>245</xdr:row>
      <xdr:rowOff>38100</xdr:rowOff>
    </xdr:from>
    <xdr:to>
      <xdr:col>3</xdr:col>
      <xdr:colOff>9525</xdr:colOff>
      <xdr:row>254</xdr:row>
      <xdr:rowOff>0</xdr:rowOff>
    </xdr:to>
    <xdr:sp>
      <xdr:nvSpPr>
        <xdr:cNvPr id="8" name="TextBox 10"/>
        <xdr:cNvSpPr txBox="1">
          <a:spLocks noChangeArrowheads="1"/>
        </xdr:cNvSpPr>
      </xdr:nvSpPr>
      <xdr:spPr>
        <a:xfrm>
          <a:off x="219075" y="38385750"/>
          <a:ext cx="20955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2</xdr:col>
      <xdr:colOff>0</xdr:colOff>
      <xdr:row>254</xdr:row>
      <xdr:rowOff>104775</xdr:rowOff>
    </xdr:from>
    <xdr:to>
      <xdr:col>14</xdr:col>
      <xdr:colOff>28575</xdr:colOff>
      <xdr:row>255</xdr:row>
      <xdr:rowOff>152400</xdr:rowOff>
    </xdr:to>
    <xdr:sp>
      <xdr:nvSpPr>
        <xdr:cNvPr id="9" name="TextBox 11"/>
        <xdr:cNvSpPr txBox="1">
          <a:spLocks noChangeArrowheads="1"/>
        </xdr:cNvSpPr>
      </xdr:nvSpPr>
      <xdr:spPr>
        <a:xfrm>
          <a:off x="238125" y="39909750"/>
          <a:ext cx="54864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Full provision has been made in the accounts for the debts in respect of the above litigation.</a:t>
          </a:r>
        </a:p>
      </xdr:txBody>
    </xdr:sp>
    <xdr:clientData/>
  </xdr:twoCellAnchor>
  <xdr:twoCellAnchor>
    <xdr:from>
      <xdr:col>2</xdr:col>
      <xdr:colOff>0</xdr:colOff>
      <xdr:row>320</xdr:row>
      <xdr:rowOff>9525</xdr:rowOff>
    </xdr:from>
    <xdr:to>
      <xdr:col>14</xdr:col>
      <xdr:colOff>9525</xdr:colOff>
      <xdr:row>322</xdr:row>
      <xdr:rowOff>9525</xdr:rowOff>
    </xdr:to>
    <xdr:sp>
      <xdr:nvSpPr>
        <xdr:cNvPr id="10" name="TextBox 12"/>
        <xdr:cNvSpPr txBox="1">
          <a:spLocks noChangeArrowheads="1"/>
        </xdr:cNvSpPr>
      </xdr:nvSpPr>
      <xdr:spPr>
        <a:xfrm>
          <a:off x="238125" y="50501550"/>
          <a:ext cx="54673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did not recommend any payment of dividends for the current financial period to date.</a:t>
          </a:r>
        </a:p>
      </xdr:txBody>
    </xdr:sp>
    <xdr:clientData/>
  </xdr:twoCellAnchor>
  <xdr:twoCellAnchor>
    <xdr:from>
      <xdr:col>2</xdr:col>
      <xdr:colOff>9525</xdr:colOff>
      <xdr:row>236</xdr:row>
      <xdr:rowOff>19050</xdr:rowOff>
    </xdr:from>
    <xdr:to>
      <xdr:col>14</xdr:col>
      <xdr:colOff>9525</xdr:colOff>
      <xdr:row>238</xdr:row>
      <xdr:rowOff>152400</xdr:rowOff>
    </xdr:to>
    <xdr:sp>
      <xdr:nvSpPr>
        <xdr:cNvPr id="11" name="TextBox 13"/>
        <xdr:cNvSpPr txBox="1">
          <a:spLocks noChangeArrowheads="1"/>
        </xdr:cNvSpPr>
      </xdr:nvSpPr>
      <xdr:spPr>
        <a:xfrm>
          <a:off x="247650" y="36909375"/>
          <a:ext cx="5457825"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borrowings are secured by way of charge on the freehold and leasehold properties of the Company and its subsidiaries and also fixed and floating charge on the assets of its subsidiaries.
</a:t>
          </a:r>
        </a:p>
      </xdr:txBody>
    </xdr:sp>
    <xdr:clientData/>
  </xdr:twoCellAnchor>
  <xdr:twoCellAnchor>
    <xdr:from>
      <xdr:col>2</xdr:col>
      <xdr:colOff>28575</xdr:colOff>
      <xdr:row>188</xdr:row>
      <xdr:rowOff>19050</xdr:rowOff>
    </xdr:from>
    <xdr:to>
      <xdr:col>3</xdr:col>
      <xdr:colOff>76200</xdr:colOff>
      <xdr:row>196</xdr:row>
      <xdr:rowOff>142875</xdr:rowOff>
    </xdr:to>
    <xdr:sp>
      <xdr:nvSpPr>
        <xdr:cNvPr id="12" name="TextBox 14"/>
        <xdr:cNvSpPr txBox="1">
          <a:spLocks noChangeArrowheads="1"/>
        </xdr:cNvSpPr>
      </xdr:nvSpPr>
      <xdr:spPr>
        <a:xfrm>
          <a:off x="266700" y="29136975"/>
          <a:ext cx="22860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iii.)
iv.)
v.)
</a:t>
          </a:r>
        </a:p>
      </xdr:txBody>
    </xdr:sp>
    <xdr:clientData/>
  </xdr:twoCellAnchor>
  <xdr:twoCellAnchor>
    <xdr:from>
      <xdr:col>2</xdr:col>
      <xdr:colOff>19050</xdr:colOff>
      <xdr:row>300</xdr:row>
      <xdr:rowOff>0</xdr:rowOff>
    </xdr:from>
    <xdr:to>
      <xdr:col>14</xdr:col>
      <xdr:colOff>0</xdr:colOff>
      <xdr:row>307</xdr:row>
      <xdr:rowOff>142875</xdr:rowOff>
    </xdr:to>
    <xdr:sp>
      <xdr:nvSpPr>
        <xdr:cNvPr id="13" name="TextBox 15"/>
        <xdr:cNvSpPr txBox="1">
          <a:spLocks noChangeArrowheads="1"/>
        </xdr:cNvSpPr>
      </xdr:nvSpPr>
      <xdr:spPr>
        <a:xfrm>
          <a:off x="257175" y="47253525"/>
          <a:ext cx="5438775" cy="1276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Group's loss before taxation and exceptional items of RM2.99 million for this quarter is marginally lower than that recorded in the previous quarter of RM3.06 million.  High interest cost arising from the gearing position is the primary cause for the Group's loss for this quarter.  Interest cost for this quarter amounted to RM7.06 million.
Group's turnover dropped by RM8.89 million to RM30.68 million due to lower contribution from the construction based subsidiary.  However due to low profit margin, the effect on the Group's result is not significant.</a:t>
          </a:r>
        </a:p>
      </xdr:txBody>
    </xdr:sp>
    <xdr:clientData/>
  </xdr:twoCellAnchor>
  <xdr:twoCellAnchor>
    <xdr:from>
      <xdr:col>2</xdr:col>
      <xdr:colOff>9525</xdr:colOff>
      <xdr:row>214</xdr:row>
      <xdr:rowOff>9525</xdr:rowOff>
    </xdr:from>
    <xdr:to>
      <xdr:col>14</xdr:col>
      <xdr:colOff>0</xdr:colOff>
      <xdr:row>216</xdr:row>
      <xdr:rowOff>104775</xdr:rowOff>
    </xdr:to>
    <xdr:sp>
      <xdr:nvSpPr>
        <xdr:cNvPr id="14" name="TextBox 18"/>
        <xdr:cNvSpPr txBox="1">
          <a:spLocks noChangeArrowheads="1"/>
        </xdr:cNvSpPr>
      </xdr:nvSpPr>
      <xdr:spPr>
        <a:xfrm>
          <a:off x="247650" y="33337500"/>
          <a:ext cx="54483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amounted to RM9 million relates to unsecured guarantees issued in respect of banking facilities and performance bond for former subsidiary companies.</a:t>
          </a:r>
        </a:p>
      </xdr:txBody>
    </xdr:sp>
    <xdr:clientData/>
  </xdr:twoCellAnchor>
  <xdr:twoCellAnchor>
    <xdr:from>
      <xdr:col>2</xdr:col>
      <xdr:colOff>0</xdr:colOff>
      <xdr:row>294</xdr:row>
      <xdr:rowOff>19050</xdr:rowOff>
    </xdr:from>
    <xdr:to>
      <xdr:col>13</xdr:col>
      <xdr:colOff>247650</xdr:colOff>
      <xdr:row>296</xdr:row>
      <xdr:rowOff>133350</xdr:rowOff>
    </xdr:to>
    <xdr:sp>
      <xdr:nvSpPr>
        <xdr:cNvPr id="15" name="TextBox 19"/>
        <xdr:cNvSpPr txBox="1">
          <a:spLocks noChangeArrowheads="1"/>
        </xdr:cNvSpPr>
      </xdr:nvSpPr>
      <xdr:spPr>
        <a:xfrm>
          <a:off x="238125" y="46301025"/>
          <a:ext cx="543877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material changes in the results for the current quarter as compared with the preceding quarter.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0"/>
  <sheetViews>
    <sheetView tabSelected="1" workbookViewId="0" topLeftCell="A297">
      <selection activeCell="K310" sqref="K310"/>
    </sheetView>
  </sheetViews>
  <sheetFormatPr defaultColWidth="9.140625" defaultRowHeight="12.75"/>
  <cols>
    <col min="1" max="1" width="0.85546875" style="0" customWidth="1"/>
    <col min="2" max="3" width="2.7109375" style="0" customWidth="1"/>
    <col min="5" max="5" width="18.140625" style="0" customWidth="1"/>
    <col min="6" max="6" width="4.00390625" style="0" customWidth="1"/>
    <col min="7" max="7" width="9.28125" style="0" customWidth="1"/>
    <col min="8" max="9" width="4.00390625" style="0" customWidth="1"/>
    <col min="10" max="10" width="9.28125" style="0" customWidth="1"/>
    <col min="11" max="12" width="4.00390625" style="0" customWidth="1"/>
    <col min="13" max="13" width="9.28125" style="0" customWidth="1"/>
    <col min="14" max="14" width="4.00390625" style="0" customWidth="1"/>
    <col min="15" max="15" width="0.85546875" style="0" customWidth="1"/>
  </cols>
  <sheetData>
    <row r="1" spans="1:15" ht="12" customHeight="1">
      <c r="A1" s="22"/>
      <c r="B1" s="23"/>
      <c r="C1" s="23"/>
      <c r="D1" s="23"/>
      <c r="E1" s="23"/>
      <c r="F1" s="23"/>
      <c r="G1" s="23"/>
      <c r="H1" s="23"/>
      <c r="I1" s="23"/>
      <c r="J1" s="23"/>
      <c r="K1" s="23"/>
      <c r="L1" s="23"/>
      <c r="M1" s="23"/>
      <c r="N1" s="23"/>
      <c r="O1" s="24"/>
    </row>
    <row r="2" spans="1:15" s="2" customFormat="1" ht="13.5" customHeight="1">
      <c r="A2" s="25"/>
      <c r="B2" s="26" t="s">
        <v>0</v>
      </c>
      <c r="C2" s="26"/>
      <c r="D2" s="26"/>
      <c r="E2" s="26"/>
      <c r="F2" s="26"/>
      <c r="G2" s="26"/>
      <c r="H2" s="26"/>
      <c r="I2" s="26"/>
      <c r="J2" s="26"/>
      <c r="K2" s="26"/>
      <c r="L2" s="26"/>
      <c r="M2" s="26"/>
      <c r="N2" s="26"/>
      <c r="O2" s="27"/>
    </row>
    <row r="3" spans="1:15" ht="12" customHeight="1">
      <c r="A3" s="28"/>
      <c r="B3" s="29" t="s">
        <v>1</v>
      </c>
      <c r="C3" s="29"/>
      <c r="D3" s="29"/>
      <c r="E3" s="29"/>
      <c r="F3" s="29"/>
      <c r="G3" s="29"/>
      <c r="H3" s="29"/>
      <c r="I3" s="29"/>
      <c r="J3" s="29"/>
      <c r="K3" s="29"/>
      <c r="L3" s="29"/>
      <c r="M3" s="29"/>
      <c r="N3" s="29"/>
      <c r="O3" s="30"/>
    </row>
    <row r="4" spans="1:16" ht="12" customHeight="1">
      <c r="A4" s="31"/>
      <c r="B4" s="32"/>
      <c r="C4" s="32"/>
      <c r="D4" s="32"/>
      <c r="E4" s="32"/>
      <c r="F4" s="32"/>
      <c r="G4" s="32"/>
      <c r="H4" s="32"/>
      <c r="I4" s="32"/>
      <c r="J4" s="32"/>
      <c r="K4" s="32"/>
      <c r="L4" s="32"/>
      <c r="M4" s="32"/>
      <c r="N4" s="32"/>
      <c r="O4" s="33"/>
      <c r="P4" s="11"/>
    </row>
    <row r="5" spans="1:15" ht="12" customHeight="1">
      <c r="A5" s="34"/>
      <c r="B5" s="35"/>
      <c r="C5" s="35"/>
      <c r="D5" s="35"/>
      <c r="E5" s="35"/>
      <c r="F5" s="35"/>
      <c r="G5" s="35"/>
      <c r="H5" s="35"/>
      <c r="I5" s="35"/>
      <c r="J5" s="35"/>
      <c r="K5" s="35"/>
      <c r="L5" s="35"/>
      <c r="M5" s="35"/>
      <c r="N5" s="35"/>
      <c r="O5" s="36"/>
    </row>
    <row r="6" spans="1:15" s="1" customFormat="1" ht="12" customHeight="1">
      <c r="A6" s="37"/>
      <c r="B6" s="38" t="s">
        <v>4</v>
      </c>
      <c r="C6" s="38"/>
      <c r="D6" s="38"/>
      <c r="E6" s="38"/>
      <c r="F6" s="38"/>
      <c r="G6" s="38"/>
      <c r="H6" s="38"/>
      <c r="I6" s="38"/>
      <c r="J6" s="38"/>
      <c r="K6" s="38"/>
      <c r="L6" s="38"/>
      <c r="M6" s="38"/>
      <c r="N6" s="38"/>
      <c r="O6" s="39"/>
    </row>
    <row r="7" spans="1:15" s="1" customFormat="1" ht="12" customHeight="1">
      <c r="A7" s="37"/>
      <c r="B7" s="38" t="s">
        <v>154</v>
      </c>
      <c r="C7" s="38"/>
      <c r="D7" s="38"/>
      <c r="E7" s="38"/>
      <c r="F7" s="38"/>
      <c r="G7" s="38"/>
      <c r="H7" s="38"/>
      <c r="I7" s="38"/>
      <c r="J7" s="38"/>
      <c r="K7" s="38"/>
      <c r="L7" s="38"/>
      <c r="M7" s="38"/>
      <c r="N7" s="38"/>
      <c r="O7" s="39"/>
    </row>
    <row r="8" spans="1:15" s="1" customFormat="1" ht="12" customHeight="1">
      <c r="A8" s="37"/>
      <c r="B8" s="38" t="s">
        <v>2</v>
      </c>
      <c r="C8" s="38"/>
      <c r="D8" s="38"/>
      <c r="E8" s="38"/>
      <c r="F8" s="38"/>
      <c r="G8" s="38"/>
      <c r="H8" s="38"/>
      <c r="I8" s="38"/>
      <c r="J8" s="38"/>
      <c r="K8" s="38"/>
      <c r="L8" s="38"/>
      <c r="M8" s="38"/>
      <c r="N8" s="38"/>
      <c r="O8" s="39"/>
    </row>
    <row r="9" spans="1:15" s="1" customFormat="1" ht="12" customHeight="1">
      <c r="A9" s="40"/>
      <c r="B9" s="41"/>
      <c r="C9" s="41"/>
      <c r="D9" s="41"/>
      <c r="E9" s="41"/>
      <c r="F9" s="41"/>
      <c r="G9" s="41"/>
      <c r="H9" s="41"/>
      <c r="I9" s="41"/>
      <c r="J9" s="41"/>
      <c r="K9" s="41"/>
      <c r="L9" s="41"/>
      <c r="M9" s="41"/>
      <c r="N9" s="41"/>
      <c r="O9" s="42"/>
    </row>
    <row r="10" spans="1:15" ht="12" customHeight="1">
      <c r="A10" s="55"/>
      <c r="B10" s="56"/>
      <c r="C10" s="56"/>
      <c r="D10" s="56"/>
      <c r="E10" s="56"/>
      <c r="F10" s="56"/>
      <c r="G10" s="56"/>
      <c r="H10" s="56"/>
      <c r="I10" s="57"/>
      <c r="J10" s="58"/>
      <c r="K10" s="59"/>
      <c r="L10" s="56"/>
      <c r="M10" s="56"/>
      <c r="N10" s="56"/>
      <c r="O10" s="60"/>
    </row>
    <row r="11" spans="1:15" s="1" customFormat="1" ht="12" customHeight="1">
      <c r="A11" s="61"/>
      <c r="B11" s="62"/>
      <c r="C11" s="62"/>
      <c r="D11" s="62"/>
      <c r="E11" s="62"/>
      <c r="F11" s="62"/>
      <c r="G11" s="62"/>
      <c r="H11" s="62"/>
      <c r="I11" s="61"/>
      <c r="J11" s="63" t="s">
        <v>5</v>
      </c>
      <c r="K11" s="64"/>
      <c r="L11" s="63"/>
      <c r="M11" s="63" t="s">
        <v>9</v>
      </c>
      <c r="N11" s="62"/>
      <c r="O11" s="65"/>
    </row>
    <row r="12" spans="1:15" s="1" customFormat="1" ht="12" customHeight="1">
      <c r="A12" s="61"/>
      <c r="B12" s="62"/>
      <c r="C12" s="62"/>
      <c r="D12" s="62"/>
      <c r="E12" s="62"/>
      <c r="F12" s="62"/>
      <c r="G12" s="62"/>
      <c r="H12" s="62"/>
      <c r="I12" s="61"/>
      <c r="J12" s="63" t="s">
        <v>6</v>
      </c>
      <c r="K12" s="64"/>
      <c r="L12" s="63"/>
      <c r="M12" s="63" t="s">
        <v>10</v>
      </c>
      <c r="N12" s="62"/>
      <c r="O12" s="65"/>
    </row>
    <row r="13" spans="1:15" s="1" customFormat="1" ht="12" customHeight="1">
      <c r="A13" s="61"/>
      <c r="B13" s="62"/>
      <c r="C13" s="62"/>
      <c r="D13" s="62"/>
      <c r="E13" s="62"/>
      <c r="F13" s="62"/>
      <c r="G13" s="62"/>
      <c r="H13" s="62"/>
      <c r="I13" s="61"/>
      <c r="J13" s="63" t="s">
        <v>7</v>
      </c>
      <c r="K13" s="64"/>
      <c r="L13" s="63"/>
      <c r="M13" s="63" t="s">
        <v>11</v>
      </c>
      <c r="N13" s="62"/>
      <c r="O13" s="65"/>
    </row>
    <row r="14" spans="1:15" s="1" customFormat="1" ht="12" customHeight="1">
      <c r="A14" s="61"/>
      <c r="B14" s="62"/>
      <c r="C14" s="62"/>
      <c r="D14" s="62"/>
      <c r="E14" s="62"/>
      <c r="F14" s="62"/>
      <c r="G14" s="62"/>
      <c r="H14" s="62"/>
      <c r="I14" s="61"/>
      <c r="J14" s="63" t="s">
        <v>8</v>
      </c>
      <c r="K14" s="64"/>
      <c r="L14" s="63"/>
      <c r="M14" s="63" t="s">
        <v>12</v>
      </c>
      <c r="N14" s="62"/>
      <c r="O14" s="65"/>
    </row>
    <row r="15" spans="1:15" s="1" customFormat="1" ht="12" customHeight="1">
      <c r="A15" s="61"/>
      <c r="B15" s="62"/>
      <c r="C15" s="62"/>
      <c r="D15" s="62"/>
      <c r="E15" s="62"/>
      <c r="F15" s="62"/>
      <c r="G15" s="62"/>
      <c r="H15" s="62"/>
      <c r="I15" s="61"/>
      <c r="J15" s="63" t="s">
        <v>155</v>
      </c>
      <c r="K15" s="64"/>
      <c r="L15" s="63"/>
      <c r="M15" s="63" t="s">
        <v>155</v>
      </c>
      <c r="N15" s="62"/>
      <c r="O15" s="65"/>
    </row>
    <row r="16" spans="1:15" s="1" customFormat="1" ht="12" customHeight="1">
      <c r="A16" s="61"/>
      <c r="B16" s="62"/>
      <c r="C16" s="62"/>
      <c r="D16" s="62"/>
      <c r="E16" s="62"/>
      <c r="F16" s="62"/>
      <c r="G16" s="62"/>
      <c r="H16" s="62"/>
      <c r="I16" s="61"/>
      <c r="J16" s="63" t="s">
        <v>13</v>
      </c>
      <c r="K16" s="64"/>
      <c r="L16" s="63"/>
      <c r="M16" s="63" t="s">
        <v>13</v>
      </c>
      <c r="N16" s="62"/>
      <c r="O16" s="65"/>
    </row>
    <row r="17" spans="1:15" s="1" customFormat="1" ht="12" customHeight="1">
      <c r="A17" s="66"/>
      <c r="B17" s="67"/>
      <c r="C17" s="67"/>
      <c r="D17" s="67"/>
      <c r="E17" s="67"/>
      <c r="F17" s="67"/>
      <c r="G17" s="67"/>
      <c r="H17" s="67"/>
      <c r="I17" s="66"/>
      <c r="J17" s="68"/>
      <c r="K17" s="69"/>
      <c r="L17" s="68"/>
      <c r="M17" s="68"/>
      <c r="N17" s="67"/>
      <c r="O17" s="70"/>
    </row>
    <row r="18" spans="1:15" s="1" customFormat="1" ht="12" customHeight="1">
      <c r="A18" s="14"/>
      <c r="B18" s="15"/>
      <c r="C18" s="15"/>
      <c r="D18" s="15"/>
      <c r="E18" s="15"/>
      <c r="F18" s="15"/>
      <c r="G18" s="15"/>
      <c r="H18" s="15"/>
      <c r="I18" s="14"/>
      <c r="J18" s="17"/>
      <c r="K18" s="44"/>
      <c r="L18" s="17"/>
      <c r="M18" s="17"/>
      <c r="N18" s="15"/>
      <c r="O18" s="16"/>
    </row>
    <row r="19" spans="1:15" ht="12" customHeight="1">
      <c r="A19" s="11"/>
      <c r="B19" s="43" t="s">
        <v>3</v>
      </c>
      <c r="C19" s="12"/>
      <c r="D19" s="12"/>
      <c r="E19" s="12"/>
      <c r="F19" s="12"/>
      <c r="G19" s="12"/>
      <c r="H19" s="12"/>
      <c r="I19" s="11"/>
      <c r="J19" s="12"/>
      <c r="K19" s="13"/>
      <c r="L19" s="12"/>
      <c r="M19" s="12"/>
      <c r="N19" s="12"/>
      <c r="O19" s="13"/>
    </row>
    <row r="20" spans="1:15" ht="12" customHeight="1">
      <c r="A20" s="11"/>
      <c r="B20" s="12"/>
      <c r="C20" s="12"/>
      <c r="D20" s="12"/>
      <c r="E20" s="12"/>
      <c r="F20" s="12"/>
      <c r="G20" s="12"/>
      <c r="H20" s="12"/>
      <c r="I20" s="11"/>
      <c r="J20" s="12"/>
      <c r="K20" s="13"/>
      <c r="L20" s="12"/>
      <c r="M20" s="12"/>
      <c r="N20" s="12"/>
      <c r="O20" s="13"/>
    </row>
    <row r="21" spans="1:15" ht="12" customHeight="1">
      <c r="A21" s="11"/>
      <c r="B21" s="18" t="s">
        <v>14</v>
      </c>
      <c r="C21" s="12" t="s">
        <v>15</v>
      </c>
      <c r="D21" s="12" t="s">
        <v>16</v>
      </c>
      <c r="E21" s="12"/>
      <c r="F21" s="12"/>
      <c r="G21" s="12"/>
      <c r="H21" s="12"/>
      <c r="I21" s="11"/>
      <c r="J21" s="45">
        <v>30682</v>
      </c>
      <c r="K21" s="13"/>
      <c r="L21" s="12"/>
      <c r="M21" s="53">
        <v>30682</v>
      </c>
      <c r="N21" s="12"/>
      <c r="O21" s="13"/>
    </row>
    <row r="22" spans="1:15" ht="12" customHeight="1">
      <c r="A22" s="11"/>
      <c r="B22" s="12"/>
      <c r="C22" s="12"/>
      <c r="D22" s="12"/>
      <c r="E22" s="12"/>
      <c r="F22" s="12"/>
      <c r="G22" s="12"/>
      <c r="H22" s="12"/>
      <c r="I22" s="11"/>
      <c r="J22" s="45"/>
      <c r="K22" s="13"/>
      <c r="L22" s="12"/>
      <c r="M22" s="53"/>
      <c r="N22" s="12"/>
      <c r="O22" s="13"/>
    </row>
    <row r="23" spans="1:15" ht="12" customHeight="1">
      <c r="A23" s="11"/>
      <c r="B23" s="12"/>
      <c r="C23" s="12" t="s">
        <v>17</v>
      </c>
      <c r="D23" s="12" t="s">
        <v>18</v>
      </c>
      <c r="E23" s="12"/>
      <c r="F23" s="12"/>
      <c r="G23" s="12"/>
      <c r="H23" s="12"/>
      <c r="I23" s="11"/>
      <c r="J23" s="54" t="s">
        <v>145</v>
      </c>
      <c r="K23" s="89"/>
      <c r="L23" s="47"/>
      <c r="M23" s="90" t="s">
        <v>145</v>
      </c>
      <c r="N23" s="12"/>
      <c r="O23" s="13"/>
    </row>
    <row r="24" spans="1:15" ht="12" customHeight="1">
      <c r="A24" s="11"/>
      <c r="B24" s="12"/>
      <c r="C24" s="12"/>
      <c r="D24" s="12"/>
      <c r="E24" s="12"/>
      <c r="F24" s="12"/>
      <c r="G24" s="12"/>
      <c r="H24" s="12"/>
      <c r="I24" s="11"/>
      <c r="J24" s="45"/>
      <c r="K24" s="13"/>
      <c r="L24" s="12"/>
      <c r="M24" s="53"/>
      <c r="N24" s="12"/>
      <c r="O24" s="13"/>
    </row>
    <row r="25" spans="1:15" ht="12" customHeight="1">
      <c r="A25" s="11"/>
      <c r="B25" s="12"/>
      <c r="C25" s="12" t="s">
        <v>20</v>
      </c>
      <c r="D25" s="12" t="s">
        <v>19</v>
      </c>
      <c r="E25" s="12"/>
      <c r="F25" s="12"/>
      <c r="G25" s="12"/>
      <c r="H25" s="12"/>
      <c r="I25" s="11"/>
      <c r="J25" s="45">
        <v>81</v>
      </c>
      <c r="K25" s="13"/>
      <c r="L25" s="12"/>
      <c r="M25" s="53">
        <v>81</v>
      </c>
      <c r="N25" s="12"/>
      <c r="O25" s="13"/>
    </row>
    <row r="26" spans="1:15" ht="12" customHeight="1">
      <c r="A26" s="11"/>
      <c r="B26" s="12"/>
      <c r="C26" s="12"/>
      <c r="D26" s="12"/>
      <c r="E26" s="12"/>
      <c r="F26" s="12"/>
      <c r="G26" s="12"/>
      <c r="H26" s="12"/>
      <c r="I26" s="11"/>
      <c r="J26" s="45"/>
      <c r="K26" s="13"/>
      <c r="L26" s="12"/>
      <c r="M26" s="53"/>
      <c r="N26" s="12"/>
      <c r="O26" s="13"/>
    </row>
    <row r="27" spans="1:15" ht="12" customHeight="1">
      <c r="A27" s="11"/>
      <c r="B27" s="18" t="s">
        <v>21</v>
      </c>
      <c r="C27" s="12" t="s">
        <v>15</v>
      </c>
      <c r="D27" s="12" t="s">
        <v>22</v>
      </c>
      <c r="E27" s="12"/>
      <c r="F27" s="12"/>
      <c r="G27" s="12"/>
      <c r="H27" s="12"/>
      <c r="I27" s="11"/>
      <c r="J27" s="45">
        <v>5729</v>
      </c>
      <c r="K27" s="46"/>
      <c r="L27" s="45"/>
      <c r="M27" s="53">
        <v>5729</v>
      </c>
      <c r="N27" s="12"/>
      <c r="O27" s="13"/>
    </row>
    <row r="28" spans="1:15" ht="12" customHeight="1">
      <c r="A28" s="11"/>
      <c r="B28" s="12"/>
      <c r="C28" s="12"/>
      <c r="D28" s="12" t="s">
        <v>23</v>
      </c>
      <c r="E28" s="12"/>
      <c r="F28" s="12"/>
      <c r="G28" s="12"/>
      <c r="H28" s="12"/>
      <c r="I28" s="11"/>
      <c r="J28" s="45"/>
      <c r="K28" s="46"/>
      <c r="L28" s="45"/>
      <c r="M28" s="45"/>
      <c r="N28" s="12"/>
      <c r="O28" s="13"/>
    </row>
    <row r="29" spans="1:15" ht="12" customHeight="1">
      <c r="A29" s="11"/>
      <c r="B29" s="12"/>
      <c r="C29" s="12"/>
      <c r="D29" s="12" t="s">
        <v>24</v>
      </c>
      <c r="E29" s="12"/>
      <c r="F29" s="12"/>
      <c r="G29" s="12"/>
      <c r="H29" s="12"/>
      <c r="I29" s="11"/>
      <c r="J29" s="45"/>
      <c r="K29" s="46"/>
      <c r="L29" s="45"/>
      <c r="M29" s="45"/>
      <c r="N29" s="12"/>
      <c r="O29" s="13"/>
    </row>
    <row r="30" spans="1:15" ht="12" customHeight="1">
      <c r="A30" s="11"/>
      <c r="B30" s="12"/>
      <c r="C30" s="12"/>
      <c r="D30" s="12" t="s">
        <v>25</v>
      </c>
      <c r="E30" s="12"/>
      <c r="F30" s="12"/>
      <c r="G30" s="12"/>
      <c r="H30" s="12"/>
      <c r="I30" s="11"/>
      <c r="J30" s="45"/>
      <c r="K30" s="46"/>
      <c r="L30" s="45"/>
      <c r="M30" s="45"/>
      <c r="N30" s="12"/>
      <c r="O30" s="13"/>
    </row>
    <row r="31" spans="1:15" ht="12" customHeight="1">
      <c r="A31" s="11"/>
      <c r="B31" s="12"/>
      <c r="C31" s="12"/>
      <c r="D31" s="12"/>
      <c r="E31" s="12"/>
      <c r="F31" s="12"/>
      <c r="G31" s="12"/>
      <c r="H31" s="12"/>
      <c r="I31" s="11"/>
      <c r="J31" s="45"/>
      <c r="K31" s="46"/>
      <c r="L31" s="45"/>
      <c r="M31" s="45"/>
      <c r="N31" s="12"/>
      <c r="O31" s="13"/>
    </row>
    <row r="32" spans="1:15" ht="12" customHeight="1">
      <c r="A32" s="11"/>
      <c r="B32" s="12"/>
      <c r="C32" s="12" t="s">
        <v>17</v>
      </c>
      <c r="D32" s="12" t="s">
        <v>26</v>
      </c>
      <c r="E32" s="12"/>
      <c r="F32" s="12"/>
      <c r="G32" s="12"/>
      <c r="H32" s="12"/>
      <c r="I32" s="11"/>
      <c r="J32" s="45">
        <v>-7064</v>
      </c>
      <c r="K32" s="46"/>
      <c r="L32" s="45"/>
      <c r="M32" s="45">
        <v>-7064</v>
      </c>
      <c r="N32" s="12"/>
      <c r="O32" s="13"/>
    </row>
    <row r="33" spans="1:15" ht="12" customHeight="1">
      <c r="A33" s="11"/>
      <c r="B33" s="12"/>
      <c r="C33" s="12"/>
      <c r="D33" s="12"/>
      <c r="E33" s="12"/>
      <c r="F33" s="12"/>
      <c r="G33" s="12"/>
      <c r="H33" s="12"/>
      <c r="I33" s="11"/>
      <c r="J33" s="45"/>
      <c r="K33" s="46"/>
      <c r="L33" s="45"/>
      <c r="M33" s="45"/>
      <c r="N33" s="12"/>
      <c r="O33" s="13"/>
    </row>
    <row r="34" spans="1:15" ht="12" customHeight="1">
      <c r="A34" s="11"/>
      <c r="B34" s="12"/>
      <c r="C34" s="12" t="s">
        <v>20</v>
      </c>
      <c r="D34" s="12" t="s">
        <v>27</v>
      </c>
      <c r="E34" s="12"/>
      <c r="F34" s="12"/>
      <c r="G34" s="12"/>
      <c r="H34" s="12"/>
      <c r="I34" s="11"/>
      <c r="J34" s="45">
        <v>-1655</v>
      </c>
      <c r="K34" s="46"/>
      <c r="L34" s="45"/>
      <c r="M34" s="45">
        <v>-1655</v>
      </c>
      <c r="N34" s="12"/>
      <c r="O34" s="13"/>
    </row>
    <row r="35" spans="1:15" ht="12" customHeight="1">
      <c r="A35" s="11"/>
      <c r="B35" s="12"/>
      <c r="C35" s="12"/>
      <c r="D35" s="12"/>
      <c r="E35" s="12"/>
      <c r="F35" s="12"/>
      <c r="G35" s="12"/>
      <c r="H35" s="12"/>
      <c r="I35" s="11"/>
      <c r="J35" s="45"/>
      <c r="K35" s="46"/>
      <c r="L35" s="45"/>
      <c r="M35" s="45"/>
      <c r="N35" s="12"/>
      <c r="O35" s="13"/>
    </row>
    <row r="36" spans="1:15" ht="12" customHeight="1">
      <c r="A36" s="11"/>
      <c r="B36" s="12"/>
      <c r="C36" s="12" t="s">
        <v>28</v>
      </c>
      <c r="D36" s="12" t="s">
        <v>29</v>
      </c>
      <c r="E36" s="12"/>
      <c r="F36" s="12"/>
      <c r="G36" s="12"/>
      <c r="H36" s="12"/>
      <c r="I36" s="11"/>
      <c r="J36" s="54" t="s">
        <v>145</v>
      </c>
      <c r="K36" s="46"/>
      <c r="L36" s="45"/>
      <c r="M36" s="54" t="s">
        <v>145</v>
      </c>
      <c r="N36" s="12"/>
      <c r="O36" s="13"/>
    </row>
    <row r="37" spans="1:15" ht="12" customHeight="1">
      <c r="A37" s="11"/>
      <c r="B37" s="12"/>
      <c r="C37" s="12"/>
      <c r="D37" s="12"/>
      <c r="E37" s="12"/>
      <c r="F37" s="12"/>
      <c r="G37" s="12"/>
      <c r="H37" s="12"/>
      <c r="I37" s="11"/>
      <c r="J37" s="45"/>
      <c r="K37" s="46"/>
      <c r="L37" s="45"/>
      <c r="M37" s="45"/>
      <c r="N37" s="12"/>
      <c r="O37" s="13"/>
    </row>
    <row r="38" spans="1:15" ht="12" customHeight="1">
      <c r="A38" s="11"/>
      <c r="B38" s="12"/>
      <c r="C38" s="12" t="s">
        <v>30</v>
      </c>
      <c r="D38" s="12" t="s">
        <v>31</v>
      </c>
      <c r="E38" s="12"/>
      <c r="F38" s="12"/>
      <c r="G38" s="12"/>
      <c r="H38" s="12"/>
      <c r="I38" s="11"/>
      <c r="J38" s="7">
        <f>SUM(J27:J37)</f>
        <v>-2990</v>
      </c>
      <c r="K38" s="46"/>
      <c r="L38" s="45"/>
      <c r="M38" s="7">
        <f>SUM(M27:M37)</f>
        <v>-2990</v>
      </c>
      <c r="N38" s="12"/>
      <c r="O38" s="13"/>
    </row>
    <row r="39" spans="1:15" ht="12" customHeight="1">
      <c r="A39" s="11"/>
      <c r="B39" s="12"/>
      <c r="C39" s="12"/>
      <c r="D39" s="12" t="s">
        <v>23</v>
      </c>
      <c r="E39" s="12"/>
      <c r="F39" s="12"/>
      <c r="G39" s="12"/>
      <c r="H39" s="12"/>
      <c r="I39" s="11"/>
      <c r="J39" s="45"/>
      <c r="K39" s="46"/>
      <c r="L39" s="45"/>
      <c r="M39" s="45"/>
      <c r="N39" s="12"/>
      <c r="O39" s="13"/>
    </row>
    <row r="40" spans="1:15" ht="12" customHeight="1">
      <c r="A40" s="11"/>
      <c r="B40" s="12"/>
      <c r="C40" s="12"/>
      <c r="D40" s="12" t="s">
        <v>32</v>
      </c>
      <c r="E40" s="12"/>
      <c r="F40" s="12"/>
      <c r="G40" s="12"/>
      <c r="H40" s="12"/>
      <c r="I40" s="11"/>
      <c r="J40" s="45"/>
      <c r="K40" s="13"/>
      <c r="L40" s="12"/>
      <c r="M40" s="12"/>
      <c r="N40" s="12"/>
      <c r="O40" s="13"/>
    </row>
    <row r="41" spans="1:15" ht="12" customHeight="1">
      <c r="A41" s="11"/>
      <c r="B41" s="12"/>
      <c r="C41" s="12"/>
      <c r="D41" s="12" t="s">
        <v>33</v>
      </c>
      <c r="E41" s="12"/>
      <c r="F41" s="12"/>
      <c r="G41" s="12"/>
      <c r="H41" s="12"/>
      <c r="I41" s="11"/>
      <c r="J41" s="45"/>
      <c r="K41" s="13"/>
      <c r="L41" s="12"/>
      <c r="M41" s="12"/>
      <c r="N41" s="12"/>
      <c r="O41" s="13"/>
    </row>
    <row r="42" spans="1:15" ht="12" customHeight="1">
      <c r="A42" s="11"/>
      <c r="B42" s="12"/>
      <c r="C42" s="12"/>
      <c r="D42" s="12"/>
      <c r="E42" s="12"/>
      <c r="F42" s="12"/>
      <c r="G42" s="12"/>
      <c r="H42" s="12"/>
      <c r="I42" s="11"/>
      <c r="J42" s="45"/>
      <c r="K42" s="13"/>
      <c r="L42" s="12"/>
      <c r="M42" s="12"/>
      <c r="N42" s="12"/>
      <c r="O42" s="13"/>
    </row>
    <row r="43" spans="1:15" ht="12" customHeight="1">
      <c r="A43" s="11"/>
      <c r="B43" s="12"/>
      <c r="C43" s="12" t="s">
        <v>34</v>
      </c>
      <c r="D43" s="12" t="s">
        <v>35</v>
      </c>
      <c r="E43" s="12"/>
      <c r="F43" s="12"/>
      <c r="G43" s="12"/>
      <c r="H43" s="12"/>
      <c r="I43" s="11"/>
      <c r="J43" s="54" t="s">
        <v>145</v>
      </c>
      <c r="K43" s="13"/>
      <c r="L43" s="12"/>
      <c r="M43" s="47" t="s">
        <v>145</v>
      </c>
      <c r="N43" s="12"/>
      <c r="O43" s="13"/>
    </row>
    <row r="44" spans="1:15" ht="12" customHeight="1">
      <c r="A44" s="11"/>
      <c r="B44" s="12"/>
      <c r="C44" s="12"/>
      <c r="D44" s="12"/>
      <c r="E44" s="12"/>
      <c r="F44" s="12"/>
      <c r="G44" s="12"/>
      <c r="H44" s="12"/>
      <c r="I44" s="11"/>
      <c r="J44" s="45"/>
      <c r="K44" s="13"/>
      <c r="L44" s="12"/>
      <c r="M44" s="12"/>
      <c r="N44" s="12"/>
      <c r="O44" s="13"/>
    </row>
    <row r="45" spans="1:15" ht="12" customHeight="1">
      <c r="A45" s="11"/>
      <c r="B45" s="12"/>
      <c r="C45" s="12" t="s">
        <v>36</v>
      </c>
      <c r="D45" s="12" t="s">
        <v>37</v>
      </c>
      <c r="E45" s="12"/>
      <c r="F45" s="12"/>
      <c r="G45" s="12"/>
      <c r="H45" s="12"/>
      <c r="I45" s="11"/>
      <c r="J45" s="7">
        <f>SUM(J38:J44)</f>
        <v>-2990</v>
      </c>
      <c r="K45" s="13"/>
      <c r="L45" s="12"/>
      <c r="M45" s="7">
        <f>SUM(M38:M44)</f>
        <v>-2990</v>
      </c>
      <c r="N45" s="12"/>
      <c r="O45" s="13"/>
    </row>
    <row r="46" spans="1:15" ht="12" customHeight="1">
      <c r="A46" s="11"/>
      <c r="B46" s="12"/>
      <c r="C46" s="12"/>
      <c r="D46" s="12" t="s">
        <v>38</v>
      </c>
      <c r="E46" s="12"/>
      <c r="F46" s="12"/>
      <c r="G46" s="12"/>
      <c r="H46" s="12"/>
      <c r="I46" s="11"/>
      <c r="J46" s="45"/>
      <c r="K46" s="13"/>
      <c r="L46" s="12"/>
      <c r="M46" s="12"/>
      <c r="N46" s="12"/>
      <c r="O46" s="13"/>
    </row>
    <row r="47" spans="1:15" ht="12" customHeight="1">
      <c r="A47" s="11"/>
      <c r="B47" s="12"/>
      <c r="C47" s="12"/>
      <c r="D47" s="12"/>
      <c r="E47" s="12"/>
      <c r="F47" s="12"/>
      <c r="G47" s="12"/>
      <c r="H47" s="12"/>
      <c r="I47" s="11"/>
      <c r="J47" s="45"/>
      <c r="K47" s="13"/>
      <c r="L47" s="12"/>
      <c r="M47" s="12"/>
      <c r="N47" s="12"/>
      <c r="O47" s="13"/>
    </row>
    <row r="48" spans="1:15" ht="12" customHeight="1">
      <c r="A48" s="11"/>
      <c r="B48" s="12"/>
      <c r="C48" s="12" t="s">
        <v>39</v>
      </c>
      <c r="D48" s="12" t="s">
        <v>40</v>
      </c>
      <c r="E48" s="12"/>
      <c r="F48" s="12"/>
      <c r="G48" s="12"/>
      <c r="H48" s="12"/>
      <c r="I48" s="11"/>
      <c r="J48" s="91">
        <v>-650</v>
      </c>
      <c r="K48" s="13"/>
      <c r="L48" s="12"/>
      <c r="M48" s="91">
        <v>-650</v>
      </c>
      <c r="N48" s="12"/>
      <c r="O48" s="13"/>
    </row>
    <row r="49" spans="1:15" ht="12" customHeight="1">
      <c r="A49" s="11"/>
      <c r="B49" s="12"/>
      <c r="C49" s="12"/>
      <c r="D49" s="12"/>
      <c r="E49" s="12"/>
      <c r="F49" s="12"/>
      <c r="G49" s="12"/>
      <c r="H49" s="12"/>
      <c r="I49" s="11"/>
      <c r="J49" s="45"/>
      <c r="K49" s="13"/>
      <c r="L49" s="12"/>
      <c r="M49" s="12"/>
      <c r="N49" s="12"/>
      <c r="O49" s="13"/>
    </row>
    <row r="50" spans="1:15" ht="12" customHeight="1">
      <c r="A50" s="11"/>
      <c r="B50" s="12"/>
      <c r="C50" s="12" t="s">
        <v>41</v>
      </c>
      <c r="D50" s="12" t="s">
        <v>46</v>
      </c>
      <c r="E50" s="12"/>
      <c r="F50" s="12"/>
      <c r="G50" s="12"/>
      <c r="H50" s="12"/>
      <c r="I50" s="11"/>
      <c r="J50" s="7">
        <f>SUM(J45:J49)</f>
        <v>-3640</v>
      </c>
      <c r="K50" s="13"/>
      <c r="L50" s="12"/>
      <c r="M50" s="7">
        <f>SUM(M45:M49)</f>
        <v>-3640</v>
      </c>
      <c r="N50" s="12"/>
      <c r="O50" s="13"/>
    </row>
    <row r="51" spans="1:15" ht="12" customHeight="1">
      <c r="A51" s="11"/>
      <c r="B51" s="12"/>
      <c r="C51" s="12"/>
      <c r="D51" s="12" t="s">
        <v>47</v>
      </c>
      <c r="E51" s="12"/>
      <c r="F51" s="12"/>
      <c r="G51" s="12"/>
      <c r="H51" s="12"/>
      <c r="I51" s="11"/>
      <c r="J51" s="45"/>
      <c r="K51" s="13"/>
      <c r="L51" s="12"/>
      <c r="M51" s="12"/>
      <c r="N51" s="12"/>
      <c r="O51" s="13"/>
    </row>
    <row r="52" spans="1:15" ht="12" customHeight="1">
      <c r="A52" s="11"/>
      <c r="B52" s="12"/>
      <c r="C52" s="12"/>
      <c r="D52" s="12"/>
      <c r="E52" s="12"/>
      <c r="F52" s="12"/>
      <c r="G52" s="12"/>
      <c r="H52" s="12"/>
      <c r="I52" s="11"/>
      <c r="J52" s="45"/>
      <c r="K52" s="13"/>
      <c r="L52" s="12"/>
      <c r="M52" s="12"/>
      <c r="N52" s="12"/>
      <c r="O52" s="13"/>
    </row>
    <row r="53" spans="1:15" ht="12" customHeight="1">
      <c r="A53" s="11"/>
      <c r="B53" s="12"/>
      <c r="C53" s="12"/>
      <c r="D53" s="12" t="s">
        <v>48</v>
      </c>
      <c r="E53" s="12"/>
      <c r="F53" s="12"/>
      <c r="G53" s="12"/>
      <c r="H53" s="12"/>
      <c r="I53" s="11"/>
      <c r="J53" s="54" t="s">
        <v>145</v>
      </c>
      <c r="K53" s="89"/>
      <c r="L53" s="47"/>
      <c r="M53" s="47" t="s">
        <v>145</v>
      </c>
      <c r="N53" s="12"/>
      <c r="O53" s="13"/>
    </row>
    <row r="54" spans="1:15" ht="12" customHeight="1">
      <c r="A54" s="11"/>
      <c r="B54" s="12"/>
      <c r="C54" s="12"/>
      <c r="D54" s="12"/>
      <c r="E54" s="12"/>
      <c r="F54" s="12"/>
      <c r="G54" s="12"/>
      <c r="H54" s="12"/>
      <c r="I54" s="11"/>
      <c r="J54" s="45"/>
      <c r="K54" s="13"/>
      <c r="L54" s="12"/>
      <c r="M54" s="12"/>
      <c r="N54" s="12"/>
      <c r="O54" s="13"/>
    </row>
    <row r="55" spans="1:15" ht="12" customHeight="1">
      <c r="A55" s="11"/>
      <c r="B55" s="12"/>
      <c r="C55" s="12" t="s">
        <v>42</v>
      </c>
      <c r="D55" s="12" t="s">
        <v>43</v>
      </c>
      <c r="E55" s="12"/>
      <c r="F55" s="12"/>
      <c r="G55" s="12"/>
      <c r="H55" s="12"/>
      <c r="I55" s="11"/>
      <c r="J55" s="7">
        <f>SUM(J50:J54)</f>
        <v>-3640</v>
      </c>
      <c r="K55" s="13"/>
      <c r="L55" s="12"/>
      <c r="M55" s="7">
        <f>SUM(M50:M54)</f>
        <v>-3640</v>
      </c>
      <c r="N55" s="12"/>
      <c r="O55" s="13"/>
    </row>
    <row r="56" spans="1:15" ht="12" customHeight="1">
      <c r="A56" s="11"/>
      <c r="B56" s="12"/>
      <c r="C56" s="12"/>
      <c r="D56" s="12" t="s">
        <v>44</v>
      </c>
      <c r="E56" s="12"/>
      <c r="F56" s="12"/>
      <c r="G56" s="12"/>
      <c r="H56" s="12"/>
      <c r="I56" s="11"/>
      <c r="J56" s="45"/>
      <c r="K56" s="13"/>
      <c r="L56" s="12"/>
      <c r="M56" s="12"/>
      <c r="N56" s="12"/>
      <c r="O56" s="13"/>
    </row>
    <row r="57" spans="1:15" ht="12" customHeight="1">
      <c r="A57" s="11"/>
      <c r="B57" s="12"/>
      <c r="C57" s="12"/>
      <c r="D57" s="12"/>
      <c r="E57" s="12"/>
      <c r="F57" s="12"/>
      <c r="G57" s="12"/>
      <c r="H57" s="12"/>
      <c r="I57" s="11"/>
      <c r="J57" s="45"/>
      <c r="K57" s="13"/>
      <c r="L57" s="12"/>
      <c r="M57" s="12"/>
      <c r="N57" s="12"/>
      <c r="O57" s="13"/>
    </row>
    <row r="58" spans="1:15" ht="12" customHeight="1">
      <c r="A58" s="11"/>
      <c r="B58" s="12"/>
      <c r="C58" s="12" t="s">
        <v>45</v>
      </c>
      <c r="D58" s="12" t="s">
        <v>49</v>
      </c>
      <c r="E58" s="12"/>
      <c r="F58" s="12"/>
      <c r="G58" s="12"/>
      <c r="H58" s="12"/>
      <c r="I58" s="11"/>
      <c r="J58" s="48" t="s">
        <v>145</v>
      </c>
      <c r="K58" s="13"/>
      <c r="L58" s="12"/>
      <c r="M58" s="48" t="s">
        <v>145</v>
      </c>
      <c r="N58" s="12"/>
      <c r="O58" s="13"/>
    </row>
    <row r="59" spans="1:15" ht="12" customHeight="1">
      <c r="A59" s="11"/>
      <c r="B59" s="12"/>
      <c r="C59" s="12"/>
      <c r="D59" s="12" t="s">
        <v>50</v>
      </c>
      <c r="E59" s="12"/>
      <c r="F59" s="12"/>
      <c r="G59" s="12"/>
      <c r="H59" s="12"/>
      <c r="I59" s="11"/>
      <c r="J59" s="49"/>
      <c r="K59" s="13"/>
      <c r="L59" s="12"/>
      <c r="M59" s="49"/>
      <c r="N59" s="12"/>
      <c r="O59" s="13"/>
    </row>
    <row r="60" spans="1:15" ht="12" customHeight="1">
      <c r="A60" s="11"/>
      <c r="B60" s="12"/>
      <c r="C60" s="12"/>
      <c r="D60" s="12" t="s">
        <v>51</v>
      </c>
      <c r="E60" s="12"/>
      <c r="F60" s="12"/>
      <c r="G60" s="12"/>
      <c r="H60" s="12"/>
      <c r="I60" s="11"/>
      <c r="J60" s="49" t="s">
        <v>145</v>
      </c>
      <c r="K60" s="13"/>
      <c r="L60" s="12"/>
      <c r="M60" s="49" t="s">
        <v>145</v>
      </c>
      <c r="N60" s="12"/>
      <c r="O60" s="13"/>
    </row>
    <row r="61" spans="1:15" ht="12" customHeight="1">
      <c r="A61" s="11"/>
      <c r="B61" s="12"/>
      <c r="C61" s="12"/>
      <c r="D61" s="12"/>
      <c r="E61" s="12"/>
      <c r="F61" s="12"/>
      <c r="G61" s="12"/>
      <c r="H61" s="12"/>
      <c r="I61" s="11"/>
      <c r="J61" s="50"/>
      <c r="K61" s="13"/>
      <c r="L61" s="12"/>
      <c r="M61" s="50"/>
      <c r="N61" s="12"/>
      <c r="O61" s="13"/>
    </row>
    <row r="62" spans="1:15" ht="12" customHeight="1">
      <c r="A62" s="11"/>
      <c r="B62" s="12"/>
      <c r="C62" s="12"/>
      <c r="D62" s="12" t="s">
        <v>52</v>
      </c>
      <c r="E62" s="12"/>
      <c r="F62" s="12"/>
      <c r="G62" s="12"/>
      <c r="H62" s="12"/>
      <c r="I62" s="11"/>
      <c r="J62" s="47" t="s">
        <v>145</v>
      </c>
      <c r="K62" s="13"/>
      <c r="L62" s="12"/>
      <c r="M62" s="47" t="s">
        <v>145</v>
      </c>
      <c r="N62" s="12"/>
      <c r="O62" s="13"/>
    </row>
    <row r="63" spans="1:15" ht="12" customHeight="1">
      <c r="A63" s="11"/>
      <c r="B63" s="12"/>
      <c r="C63" s="12"/>
      <c r="D63" s="12" t="s">
        <v>151</v>
      </c>
      <c r="E63" s="12"/>
      <c r="F63" s="12"/>
      <c r="G63" s="12"/>
      <c r="H63" s="12"/>
      <c r="I63" s="11"/>
      <c r="J63" s="45"/>
      <c r="K63" s="13"/>
      <c r="L63" s="12"/>
      <c r="M63" s="12"/>
      <c r="N63" s="12"/>
      <c r="O63" s="13"/>
    </row>
    <row r="64" spans="1:15" ht="12" customHeight="1">
      <c r="A64" s="11"/>
      <c r="B64" s="12"/>
      <c r="C64" s="12"/>
      <c r="D64" s="12"/>
      <c r="E64" s="12"/>
      <c r="F64" s="12"/>
      <c r="G64" s="12"/>
      <c r="H64" s="12"/>
      <c r="I64" s="11"/>
      <c r="J64" s="45"/>
      <c r="K64" s="13"/>
      <c r="L64" s="12"/>
      <c r="M64" s="12"/>
      <c r="N64" s="12"/>
      <c r="O64" s="13"/>
    </row>
    <row r="65" spans="1:15" ht="12" customHeight="1" thickBot="1">
      <c r="A65" s="11"/>
      <c r="B65" s="12"/>
      <c r="C65" s="12" t="s">
        <v>53</v>
      </c>
      <c r="D65" s="12" t="s">
        <v>54</v>
      </c>
      <c r="E65" s="12"/>
      <c r="F65" s="12"/>
      <c r="G65" s="12"/>
      <c r="H65" s="12"/>
      <c r="I65" s="11"/>
      <c r="J65" s="6">
        <f>SUM(J55:J64)</f>
        <v>-3640</v>
      </c>
      <c r="K65" s="13"/>
      <c r="L65" s="12"/>
      <c r="M65" s="6">
        <f>SUM(M55:M64)</f>
        <v>-3640</v>
      </c>
      <c r="N65" s="12"/>
      <c r="O65" s="13"/>
    </row>
    <row r="66" spans="1:15" ht="12" customHeight="1">
      <c r="A66" s="11"/>
      <c r="B66" s="12"/>
      <c r="C66" s="12"/>
      <c r="D66" s="12" t="s">
        <v>55</v>
      </c>
      <c r="E66" s="12"/>
      <c r="F66" s="12"/>
      <c r="G66" s="12"/>
      <c r="H66" s="12"/>
      <c r="I66" s="11"/>
      <c r="J66" s="12"/>
      <c r="K66" s="13"/>
      <c r="L66" s="12"/>
      <c r="M66" s="12"/>
      <c r="N66" s="12"/>
      <c r="O66" s="13"/>
    </row>
    <row r="67" spans="1:15" ht="12" customHeight="1">
      <c r="A67" s="11"/>
      <c r="B67" s="12"/>
      <c r="C67" s="12"/>
      <c r="D67" s="12"/>
      <c r="E67" s="12"/>
      <c r="F67" s="12"/>
      <c r="G67" s="12"/>
      <c r="H67" s="12"/>
      <c r="I67" s="11"/>
      <c r="J67" s="12"/>
      <c r="K67" s="13"/>
      <c r="L67" s="12"/>
      <c r="M67" s="12"/>
      <c r="N67" s="12"/>
      <c r="O67" s="13"/>
    </row>
    <row r="68" spans="1:15" ht="12" customHeight="1">
      <c r="A68" s="11"/>
      <c r="B68" s="18" t="s">
        <v>56</v>
      </c>
      <c r="C68" s="12" t="s">
        <v>15</v>
      </c>
      <c r="D68" s="12" t="s">
        <v>57</v>
      </c>
      <c r="E68" s="12"/>
      <c r="F68" s="12"/>
      <c r="G68" s="12"/>
      <c r="H68" s="12"/>
      <c r="I68" s="11"/>
      <c r="J68" s="12"/>
      <c r="K68" s="13"/>
      <c r="L68" s="12"/>
      <c r="M68" s="12"/>
      <c r="N68" s="12"/>
      <c r="O68" s="13"/>
    </row>
    <row r="69" spans="1:15" ht="12" customHeight="1">
      <c r="A69" s="11"/>
      <c r="B69" s="12"/>
      <c r="C69" s="12"/>
      <c r="D69" s="12"/>
      <c r="E69" s="12"/>
      <c r="F69" s="12"/>
      <c r="G69" s="12"/>
      <c r="H69" s="12"/>
      <c r="I69" s="11"/>
      <c r="J69" s="12"/>
      <c r="K69" s="13"/>
      <c r="L69" s="12"/>
      <c r="M69" s="12"/>
      <c r="N69" s="12"/>
      <c r="O69" s="13"/>
    </row>
    <row r="70" spans="1:15" ht="12" customHeight="1">
      <c r="A70" s="11"/>
      <c r="B70" s="12"/>
      <c r="C70" s="12"/>
      <c r="D70" s="12" t="s">
        <v>147</v>
      </c>
      <c r="E70" s="12"/>
      <c r="F70" s="12"/>
      <c r="G70" s="12"/>
      <c r="H70" s="12"/>
      <c r="I70" s="11"/>
      <c r="J70" s="51">
        <f>J55/270149*100</f>
        <v>-1.3474045804352413</v>
      </c>
      <c r="K70" s="52"/>
      <c r="L70" s="51"/>
      <c r="M70" s="51">
        <f>M55/270149*100</f>
        <v>-1.3474045804352413</v>
      </c>
      <c r="N70" s="12"/>
      <c r="O70" s="13"/>
    </row>
    <row r="71" spans="1:15" ht="12" customHeight="1">
      <c r="A71" s="11"/>
      <c r="B71" s="12"/>
      <c r="C71" s="12"/>
      <c r="D71" s="12" t="s">
        <v>146</v>
      </c>
      <c r="E71" s="12"/>
      <c r="F71" s="12"/>
      <c r="G71" s="12"/>
      <c r="H71" s="12"/>
      <c r="I71" s="11"/>
      <c r="J71" s="51"/>
      <c r="K71" s="52"/>
      <c r="L71" s="51"/>
      <c r="M71" s="51"/>
      <c r="N71" s="12"/>
      <c r="O71" s="13"/>
    </row>
    <row r="72" spans="1:15" ht="12" customHeight="1">
      <c r="A72" s="11"/>
      <c r="B72" s="12"/>
      <c r="C72" s="12"/>
      <c r="D72" s="12"/>
      <c r="E72" s="12"/>
      <c r="F72" s="12"/>
      <c r="G72" s="12"/>
      <c r="H72" s="12"/>
      <c r="I72" s="11"/>
      <c r="J72" s="51"/>
      <c r="K72" s="52"/>
      <c r="L72" s="51"/>
      <c r="M72" s="51"/>
      <c r="N72" s="12"/>
      <c r="O72" s="13"/>
    </row>
    <row r="73" spans="1:15" ht="12" customHeight="1">
      <c r="A73" s="11"/>
      <c r="B73" s="12"/>
      <c r="C73" s="12"/>
      <c r="D73" s="12" t="s">
        <v>148</v>
      </c>
      <c r="E73" s="12"/>
      <c r="F73" s="12"/>
      <c r="G73" s="12"/>
      <c r="H73" s="12"/>
      <c r="I73" s="11"/>
      <c r="J73" s="51">
        <f>J55/270149*100</f>
        <v>-1.3474045804352413</v>
      </c>
      <c r="K73" s="52"/>
      <c r="L73" s="51"/>
      <c r="M73" s="51">
        <f>M55/270149*100</f>
        <v>-1.3474045804352413</v>
      </c>
      <c r="N73" s="12"/>
      <c r="O73" s="13"/>
    </row>
    <row r="74" spans="1:15" ht="12" customHeight="1">
      <c r="A74" s="11"/>
      <c r="B74" s="12"/>
      <c r="C74" s="12"/>
      <c r="D74" s="12" t="s">
        <v>146</v>
      </c>
      <c r="E74" s="12"/>
      <c r="F74" s="12"/>
      <c r="G74" s="12"/>
      <c r="H74" s="12"/>
      <c r="I74" s="11"/>
      <c r="J74" s="51"/>
      <c r="K74" s="52"/>
      <c r="L74" s="51"/>
      <c r="M74" s="51"/>
      <c r="N74" s="12"/>
      <c r="O74" s="13"/>
    </row>
    <row r="75" spans="1:15" ht="12" customHeight="1">
      <c r="A75" s="19"/>
      <c r="B75" s="20"/>
      <c r="C75" s="20"/>
      <c r="D75" s="20"/>
      <c r="E75" s="20"/>
      <c r="F75" s="20"/>
      <c r="G75" s="20"/>
      <c r="H75" s="20"/>
      <c r="I75" s="19"/>
      <c r="J75" s="20"/>
      <c r="K75" s="21"/>
      <c r="L75" s="20"/>
      <c r="M75" s="20"/>
      <c r="N75" s="20"/>
      <c r="O75" s="21"/>
    </row>
    <row r="76" spans="1:15" ht="12" customHeight="1">
      <c r="A76" s="57"/>
      <c r="B76" s="58"/>
      <c r="C76" s="58"/>
      <c r="D76" s="58"/>
      <c r="E76" s="58"/>
      <c r="F76" s="58"/>
      <c r="G76" s="58"/>
      <c r="H76" s="58"/>
      <c r="I76" s="57"/>
      <c r="J76" s="58"/>
      <c r="K76" s="59"/>
      <c r="L76" s="58"/>
      <c r="M76" s="58"/>
      <c r="N76" s="58"/>
      <c r="O76" s="59"/>
    </row>
    <row r="77" spans="1:15" s="1" customFormat="1" ht="12" customHeight="1">
      <c r="A77" s="61"/>
      <c r="B77" s="62"/>
      <c r="C77" s="62"/>
      <c r="D77" s="62"/>
      <c r="E77" s="62"/>
      <c r="F77" s="62"/>
      <c r="G77" s="62"/>
      <c r="H77" s="62"/>
      <c r="I77" s="61"/>
      <c r="J77" s="63" t="s">
        <v>59</v>
      </c>
      <c r="K77" s="64"/>
      <c r="L77" s="63"/>
      <c r="M77" s="63" t="s">
        <v>61</v>
      </c>
      <c r="N77" s="62"/>
      <c r="O77" s="65"/>
    </row>
    <row r="78" spans="1:15" s="1" customFormat="1" ht="12" customHeight="1">
      <c r="A78" s="61"/>
      <c r="B78" s="62"/>
      <c r="C78" s="62"/>
      <c r="D78" s="62"/>
      <c r="E78" s="62"/>
      <c r="F78" s="62"/>
      <c r="G78" s="62"/>
      <c r="H78" s="62"/>
      <c r="I78" s="61"/>
      <c r="J78" s="63" t="s">
        <v>60</v>
      </c>
      <c r="K78" s="64"/>
      <c r="L78" s="63"/>
      <c r="M78" s="63" t="s">
        <v>62</v>
      </c>
      <c r="N78" s="62"/>
      <c r="O78" s="65"/>
    </row>
    <row r="79" spans="1:15" s="1" customFormat="1" ht="12" customHeight="1">
      <c r="A79" s="61"/>
      <c r="B79" s="62"/>
      <c r="C79" s="62"/>
      <c r="D79" s="62"/>
      <c r="E79" s="62"/>
      <c r="F79" s="62"/>
      <c r="G79" s="62"/>
      <c r="H79" s="62"/>
      <c r="I79" s="61"/>
      <c r="J79" s="63" t="s">
        <v>10</v>
      </c>
      <c r="K79" s="64"/>
      <c r="L79" s="63"/>
      <c r="M79" s="63" t="s">
        <v>63</v>
      </c>
      <c r="N79" s="62"/>
      <c r="O79" s="65"/>
    </row>
    <row r="80" spans="1:15" s="1" customFormat="1" ht="12" customHeight="1">
      <c r="A80" s="61"/>
      <c r="B80" s="62"/>
      <c r="C80" s="62"/>
      <c r="D80" s="62"/>
      <c r="E80" s="62"/>
      <c r="F80" s="62"/>
      <c r="G80" s="62"/>
      <c r="H80" s="62"/>
      <c r="I80" s="61"/>
      <c r="J80" s="63" t="s">
        <v>8</v>
      </c>
      <c r="K80" s="64"/>
      <c r="L80" s="63"/>
      <c r="M80" s="63" t="s">
        <v>64</v>
      </c>
      <c r="N80" s="62"/>
      <c r="O80" s="65"/>
    </row>
    <row r="81" spans="1:15" s="1" customFormat="1" ht="12" customHeight="1">
      <c r="A81" s="61"/>
      <c r="B81" s="62"/>
      <c r="C81" s="62"/>
      <c r="D81" s="62"/>
      <c r="E81" s="62"/>
      <c r="F81" s="62"/>
      <c r="G81" s="62"/>
      <c r="H81" s="62"/>
      <c r="I81" s="61"/>
      <c r="J81" s="63" t="s">
        <v>155</v>
      </c>
      <c r="K81" s="64"/>
      <c r="L81" s="63"/>
      <c r="M81" s="63" t="s">
        <v>166</v>
      </c>
      <c r="N81" s="62"/>
      <c r="O81" s="65"/>
    </row>
    <row r="82" spans="1:15" s="1" customFormat="1" ht="12" customHeight="1">
      <c r="A82" s="61"/>
      <c r="B82" s="62"/>
      <c r="C82" s="62"/>
      <c r="D82" s="62"/>
      <c r="E82" s="62"/>
      <c r="F82" s="62"/>
      <c r="G82" s="62"/>
      <c r="H82" s="62"/>
      <c r="I82" s="61"/>
      <c r="J82" s="63" t="s">
        <v>13</v>
      </c>
      <c r="K82" s="64"/>
      <c r="L82" s="63"/>
      <c r="M82" s="63" t="s">
        <v>13</v>
      </c>
      <c r="N82" s="62"/>
      <c r="O82" s="65"/>
    </row>
    <row r="83" spans="1:15" ht="12" customHeight="1">
      <c r="A83" s="73"/>
      <c r="B83" s="74"/>
      <c r="C83" s="74"/>
      <c r="D83" s="74"/>
      <c r="E83" s="74"/>
      <c r="F83" s="74"/>
      <c r="G83" s="74"/>
      <c r="H83" s="74"/>
      <c r="I83" s="73"/>
      <c r="J83" s="74"/>
      <c r="K83" s="75"/>
      <c r="L83" s="74"/>
      <c r="M83" s="74"/>
      <c r="N83" s="74"/>
      <c r="O83" s="75"/>
    </row>
    <row r="84" spans="1:15" ht="12" customHeight="1">
      <c r="A84" s="11"/>
      <c r="B84" s="12"/>
      <c r="C84" s="12"/>
      <c r="D84" s="12"/>
      <c r="E84" s="12"/>
      <c r="F84" s="12"/>
      <c r="G84" s="12"/>
      <c r="H84" s="12"/>
      <c r="I84" s="11"/>
      <c r="J84" s="12"/>
      <c r="K84" s="13"/>
      <c r="L84" s="12"/>
      <c r="M84" s="12"/>
      <c r="N84" s="12"/>
      <c r="O84" s="13"/>
    </row>
    <row r="85" spans="1:15" ht="12" customHeight="1">
      <c r="A85" s="11"/>
      <c r="B85" s="43" t="s">
        <v>58</v>
      </c>
      <c r="C85" s="12"/>
      <c r="D85" s="12"/>
      <c r="E85" s="12"/>
      <c r="F85" s="12"/>
      <c r="G85" s="12"/>
      <c r="H85" s="12"/>
      <c r="I85" s="11"/>
      <c r="J85" s="12"/>
      <c r="K85" s="13"/>
      <c r="L85" s="12"/>
      <c r="M85" s="12"/>
      <c r="N85" s="12"/>
      <c r="O85" s="13"/>
    </row>
    <row r="86" spans="1:15" ht="12" customHeight="1">
      <c r="A86" s="11"/>
      <c r="B86" s="43"/>
      <c r="C86" s="12"/>
      <c r="D86" s="12"/>
      <c r="E86" s="12"/>
      <c r="F86" s="12"/>
      <c r="G86" s="12"/>
      <c r="H86" s="12"/>
      <c r="I86" s="11"/>
      <c r="J86" s="12"/>
      <c r="K86" s="13"/>
      <c r="L86" s="12"/>
      <c r="M86" s="12"/>
      <c r="N86" s="12"/>
      <c r="O86" s="13"/>
    </row>
    <row r="87" spans="1:15" ht="12" customHeight="1">
      <c r="A87" s="11"/>
      <c r="B87" s="12"/>
      <c r="C87" s="12"/>
      <c r="D87" s="12"/>
      <c r="E87" s="12"/>
      <c r="F87" s="12"/>
      <c r="G87" s="12"/>
      <c r="H87" s="12"/>
      <c r="I87" s="11"/>
      <c r="J87" s="12"/>
      <c r="K87" s="13"/>
      <c r="L87" s="12"/>
      <c r="M87" s="12"/>
      <c r="N87" s="12"/>
      <c r="O87" s="13"/>
    </row>
    <row r="88" spans="1:15" ht="12" customHeight="1">
      <c r="A88" s="11"/>
      <c r="B88" s="12"/>
      <c r="C88" s="12" t="s">
        <v>79</v>
      </c>
      <c r="D88" s="12"/>
      <c r="E88" s="12"/>
      <c r="F88" s="12"/>
      <c r="G88" s="12"/>
      <c r="H88" s="12"/>
      <c r="I88" s="11"/>
      <c r="J88" s="45">
        <v>374844</v>
      </c>
      <c r="K88" s="46"/>
      <c r="L88" s="45"/>
      <c r="M88" s="45">
        <v>376458</v>
      </c>
      <c r="N88" s="12"/>
      <c r="O88" s="13"/>
    </row>
    <row r="89" spans="1:15" ht="12" customHeight="1">
      <c r="A89" s="11"/>
      <c r="B89" s="12"/>
      <c r="C89" s="12"/>
      <c r="D89" s="12"/>
      <c r="E89" s="12"/>
      <c r="F89" s="12"/>
      <c r="G89" s="12"/>
      <c r="H89" s="12"/>
      <c r="I89" s="11"/>
      <c r="J89" s="45"/>
      <c r="K89" s="46"/>
      <c r="L89" s="45"/>
      <c r="M89" s="45"/>
      <c r="N89" s="12"/>
      <c r="O89" s="13"/>
    </row>
    <row r="90" spans="1:15" ht="12" customHeight="1">
      <c r="A90" s="11"/>
      <c r="B90" s="12"/>
      <c r="C90" s="12" t="s">
        <v>80</v>
      </c>
      <c r="D90" s="12"/>
      <c r="E90" s="12"/>
      <c r="F90" s="12"/>
      <c r="G90" s="12"/>
      <c r="H90" s="12"/>
      <c r="I90" s="11"/>
      <c r="J90" s="45">
        <v>112</v>
      </c>
      <c r="K90" s="46"/>
      <c r="L90" s="45"/>
      <c r="M90" s="45">
        <v>120</v>
      </c>
      <c r="N90" s="12"/>
      <c r="O90" s="13"/>
    </row>
    <row r="91" spans="1:15" ht="12" customHeight="1">
      <c r="A91" s="11"/>
      <c r="B91" s="12"/>
      <c r="C91" s="12"/>
      <c r="D91" s="12"/>
      <c r="E91" s="12"/>
      <c r="F91" s="12"/>
      <c r="G91" s="12"/>
      <c r="H91" s="12"/>
      <c r="I91" s="11"/>
      <c r="J91" s="45"/>
      <c r="K91" s="46"/>
      <c r="L91" s="45"/>
      <c r="M91" s="45"/>
      <c r="N91" s="12"/>
      <c r="O91" s="13"/>
    </row>
    <row r="92" spans="1:15" ht="12" customHeight="1">
      <c r="A92" s="11"/>
      <c r="B92" s="12"/>
      <c r="C92" s="12" t="s">
        <v>142</v>
      </c>
      <c r="D92" s="12"/>
      <c r="E92" s="12"/>
      <c r="F92" s="12"/>
      <c r="G92" s="12"/>
      <c r="H92" s="12"/>
      <c r="I92" s="11"/>
      <c r="J92" s="45">
        <v>35133</v>
      </c>
      <c r="K92" s="46"/>
      <c r="L92" s="45"/>
      <c r="M92" s="45">
        <v>33817</v>
      </c>
      <c r="N92" s="12"/>
      <c r="O92" s="13"/>
    </row>
    <row r="93" spans="1:15" ht="12" customHeight="1">
      <c r="A93" s="11"/>
      <c r="B93" s="12"/>
      <c r="C93" s="12"/>
      <c r="D93" s="12"/>
      <c r="E93" s="12"/>
      <c r="F93" s="12"/>
      <c r="G93" s="12"/>
      <c r="H93" s="12"/>
      <c r="I93" s="11"/>
      <c r="J93" s="45"/>
      <c r="K93" s="46"/>
      <c r="L93" s="45"/>
      <c r="M93" s="45"/>
      <c r="N93" s="12"/>
      <c r="O93" s="13"/>
    </row>
    <row r="94" spans="1:15" ht="12" customHeight="1">
      <c r="A94" s="11"/>
      <c r="B94" s="12"/>
      <c r="C94" s="12" t="s">
        <v>81</v>
      </c>
      <c r="D94" s="12"/>
      <c r="E94" s="12"/>
      <c r="F94" s="12"/>
      <c r="G94" s="12"/>
      <c r="H94" s="12"/>
      <c r="I94" s="11"/>
      <c r="J94" s="45"/>
      <c r="K94" s="46"/>
      <c r="L94" s="45"/>
      <c r="M94" s="45"/>
      <c r="N94" s="12"/>
      <c r="O94" s="13"/>
    </row>
    <row r="95" spans="1:15" ht="12" customHeight="1">
      <c r="A95" s="11"/>
      <c r="B95" s="12"/>
      <c r="C95" s="12"/>
      <c r="D95" s="12" t="s">
        <v>65</v>
      </c>
      <c r="E95" s="12"/>
      <c r="F95" s="12"/>
      <c r="G95" s="12"/>
      <c r="H95" s="12"/>
      <c r="I95" s="11"/>
      <c r="J95" s="77">
        <v>734</v>
      </c>
      <c r="K95" s="46"/>
      <c r="L95" s="45"/>
      <c r="M95" s="77">
        <v>1651</v>
      </c>
      <c r="N95" s="12"/>
      <c r="O95" s="13"/>
    </row>
    <row r="96" spans="1:15" ht="12" customHeight="1">
      <c r="A96" s="11"/>
      <c r="B96" s="12"/>
      <c r="C96" s="12"/>
      <c r="D96" s="12" t="s">
        <v>66</v>
      </c>
      <c r="E96" s="12"/>
      <c r="F96" s="12"/>
      <c r="G96" s="12"/>
      <c r="H96" s="12"/>
      <c r="I96" s="11"/>
      <c r="J96" s="78">
        <v>41898</v>
      </c>
      <c r="K96" s="46"/>
      <c r="L96" s="45"/>
      <c r="M96" s="78">
        <v>41647</v>
      </c>
      <c r="N96" s="12"/>
      <c r="O96" s="13"/>
    </row>
    <row r="97" spans="1:15" ht="12" customHeight="1">
      <c r="A97" s="11"/>
      <c r="B97" s="12"/>
      <c r="C97" s="12"/>
      <c r="D97" s="12" t="s">
        <v>67</v>
      </c>
      <c r="E97" s="12"/>
      <c r="F97" s="12"/>
      <c r="G97" s="12"/>
      <c r="H97" s="12"/>
      <c r="I97" s="11"/>
      <c r="J97" s="78">
        <f>33770+95520</f>
        <v>129290</v>
      </c>
      <c r="K97" s="46"/>
      <c r="L97" s="45"/>
      <c r="M97" s="78">
        <v>133750</v>
      </c>
      <c r="N97" s="12"/>
      <c r="O97" s="13"/>
    </row>
    <row r="98" spans="1:15" ht="12" customHeight="1">
      <c r="A98" s="11"/>
      <c r="B98" s="12"/>
      <c r="C98" s="12"/>
      <c r="D98" s="12" t="s">
        <v>68</v>
      </c>
      <c r="E98" s="12"/>
      <c r="F98" s="12"/>
      <c r="G98" s="12"/>
      <c r="H98" s="12"/>
      <c r="I98" s="11"/>
      <c r="J98" s="78">
        <v>1265</v>
      </c>
      <c r="K98" s="46"/>
      <c r="L98" s="45"/>
      <c r="M98" s="78">
        <v>65</v>
      </c>
      <c r="N98" s="12"/>
      <c r="O98" s="13"/>
    </row>
    <row r="99" spans="1:15" ht="12" customHeight="1">
      <c r="A99" s="11"/>
      <c r="B99" s="12"/>
      <c r="C99" s="12"/>
      <c r="D99" s="12" t="s">
        <v>69</v>
      </c>
      <c r="E99" s="12"/>
      <c r="F99" s="12"/>
      <c r="G99" s="12"/>
      <c r="H99" s="12"/>
      <c r="I99" s="11"/>
      <c r="J99" s="78">
        <v>4078</v>
      </c>
      <c r="K99" s="46"/>
      <c r="L99" s="45"/>
      <c r="M99" s="78">
        <v>4952</v>
      </c>
      <c r="N99" s="12"/>
      <c r="O99" s="13"/>
    </row>
    <row r="100" spans="1:15" ht="12" customHeight="1">
      <c r="A100" s="11"/>
      <c r="B100" s="12"/>
      <c r="C100" s="12"/>
      <c r="D100" s="12"/>
      <c r="E100" s="12"/>
      <c r="F100" s="12"/>
      <c r="G100" s="12"/>
      <c r="H100" s="12"/>
      <c r="I100" s="11"/>
      <c r="J100" s="79">
        <f>SUM(J95:J99)</f>
        <v>177265</v>
      </c>
      <c r="K100" s="46"/>
      <c r="L100" s="45"/>
      <c r="M100" s="79">
        <f>SUM(M95:M99)</f>
        <v>182065</v>
      </c>
      <c r="N100" s="12"/>
      <c r="O100" s="13"/>
    </row>
    <row r="101" spans="1:15" ht="12" customHeight="1">
      <c r="A101" s="11"/>
      <c r="B101" s="12"/>
      <c r="C101" s="12"/>
      <c r="D101" s="12"/>
      <c r="E101" s="12"/>
      <c r="F101" s="12"/>
      <c r="G101" s="12"/>
      <c r="H101" s="12"/>
      <c r="I101" s="11"/>
      <c r="J101" s="45"/>
      <c r="K101" s="46"/>
      <c r="L101" s="45"/>
      <c r="M101" s="45"/>
      <c r="N101" s="12"/>
      <c r="O101" s="13"/>
    </row>
    <row r="102" spans="1:15" ht="12" customHeight="1">
      <c r="A102" s="11"/>
      <c r="B102" s="12"/>
      <c r="C102" s="12"/>
      <c r="D102" s="12"/>
      <c r="E102" s="12"/>
      <c r="F102" s="12"/>
      <c r="G102" s="12"/>
      <c r="H102" s="12"/>
      <c r="I102" s="11"/>
      <c r="J102" s="45"/>
      <c r="K102" s="46"/>
      <c r="L102" s="45"/>
      <c r="M102" s="45"/>
      <c r="N102" s="12"/>
      <c r="O102" s="13"/>
    </row>
    <row r="103" spans="1:15" ht="12" customHeight="1">
      <c r="A103" s="11"/>
      <c r="B103" s="12"/>
      <c r="C103" s="12" t="s">
        <v>82</v>
      </c>
      <c r="D103" s="12"/>
      <c r="E103" s="12"/>
      <c r="F103" s="12"/>
      <c r="G103" s="12"/>
      <c r="H103" s="12"/>
      <c r="I103" s="11"/>
      <c r="J103" s="77"/>
      <c r="K103" s="46"/>
      <c r="L103" s="45"/>
      <c r="M103" s="77"/>
      <c r="N103" s="12"/>
      <c r="O103" s="13"/>
    </row>
    <row r="104" spans="1:15" ht="12" customHeight="1">
      <c r="A104" s="11"/>
      <c r="B104" s="12"/>
      <c r="C104" s="12"/>
      <c r="D104" s="12" t="s">
        <v>70</v>
      </c>
      <c r="E104" s="12"/>
      <c r="F104" s="12"/>
      <c r="G104" s="12"/>
      <c r="H104" s="12"/>
      <c r="I104" s="11"/>
      <c r="J104" s="78">
        <f>49201+20622+1629</f>
        <v>71452</v>
      </c>
      <c r="K104" s="46"/>
      <c r="L104" s="45"/>
      <c r="M104" s="78">
        <v>77831</v>
      </c>
      <c r="N104" s="12"/>
      <c r="O104" s="13"/>
    </row>
    <row r="105" spans="1:15" ht="12" customHeight="1">
      <c r="A105" s="11"/>
      <c r="B105" s="12"/>
      <c r="C105" s="12"/>
      <c r="D105" s="12" t="s">
        <v>71</v>
      </c>
      <c r="E105" s="12"/>
      <c r="F105" s="12"/>
      <c r="G105" s="12"/>
      <c r="H105" s="12"/>
      <c r="I105" s="11"/>
      <c r="J105" s="78">
        <f>95593+80000</f>
        <v>175593</v>
      </c>
      <c r="K105" s="46"/>
      <c r="L105" s="45"/>
      <c r="M105" s="78">
        <v>174630</v>
      </c>
      <c r="N105" s="12"/>
      <c r="O105" s="13"/>
    </row>
    <row r="106" spans="1:15" ht="12" customHeight="1">
      <c r="A106" s="11"/>
      <c r="B106" s="12"/>
      <c r="C106" s="12"/>
      <c r="D106" s="12" t="s">
        <v>72</v>
      </c>
      <c r="E106" s="12"/>
      <c r="F106" s="12"/>
      <c r="G106" s="12"/>
      <c r="H106" s="12"/>
      <c r="I106" s="11"/>
      <c r="J106" s="78">
        <f>119733-80000</f>
        <v>39733</v>
      </c>
      <c r="K106" s="46"/>
      <c r="L106" s="45"/>
      <c r="M106" s="78">
        <v>32735</v>
      </c>
      <c r="N106" s="12"/>
      <c r="O106" s="13"/>
    </row>
    <row r="107" spans="1:15" ht="12" customHeight="1">
      <c r="A107" s="11"/>
      <c r="B107" s="12"/>
      <c r="C107" s="12"/>
      <c r="D107" s="12" t="s">
        <v>156</v>
      </c>
      <c r="E107" s="12"/>
      <c r="F107" s="12"/>
      <c r="G107" s="12"/>
      <c r="H107" s="12"/>
      <c r="I107" s="11"/>
      <c r="J107" s="78">
        <v>43818</v>
      </c>
      <c r="K107" s="46"/>
      <c r="L107" s="45"/>
      <c r="M107" s="78">
        <v>43818</v>
      </c>
      <c r="N107" s="12"/>
      <c r="O107" s="13"/>
    </row>
    <row r="108" spans="1:15" ht="12" customHeight="1">
      <c r="A108" s="11"/>
      <c r="B108" s="12"/>
      <c r="C108" s="12"/>
      <c r="D108" s="12" t="s">
        <v>40</v>
      </c>
      <c r="E108" s="12"/>
      <c r="F108" s="12"/>
      <c r="G108" s="12"/>
      <c r="H108" s="12"/>
      <c r="I108" s="11"/>
      <c r="J108" s="78">
        <v>1210</v>
      </c>
      <c r="K108" s="46"/>
      <c r="L108" s="45"/>
      <c r="M108" s="78">
        <v>1529</v>
      </c>
      <c r="N108" s="12"/>
      <c r="O108" s="13"/>
    </row>
    <row r="109" spans="1:15" ht="12" customHeight="1">
      <c r="A109" s="11"/>
      <c r="B109" s="12"/>
      <c r="C109" s="12"/>
      <c r="D109" s="12"/>
      <c r="E109" s="12"/>
      <c r="F109" s="12"/>
      <c r="G109" s="12"/>
      <c r="H109" s="12"/>
      <c r="I109" s="11"/>
      <c r="J109" s="79">
        <f>SUM(J104:J108)</f>
        <v>331806</v>
      </c>
      <c r="K109" s="46"/>
      <c r="L109" s="45"/>
      <c r="M109" s="79">
        <f>SUM(M104:M108)</f>
        <v>330543</v>
      </c>
      <c r="N109" s="12"/>
      <c r="O109" s="13"/>
    </row>
    <row r="110" spans="1:15" ht="12" customHeight="1">
      <c r="A110" s="11"/>
      <c r="B110" s="12"/>
      <c r="C110" s="12"/>
      <c r="D110" s="12"/>
      <c r="E110" s="12"/>
      <c r="F110" s="12"/>
      <c r="G110" s="12"/>
      <c r="H110" s="12"/>
      <c r="I110" s="11"/>
      <c r="J110" s="45"/>
      <c r="K110" s="46"/>
      <c r="L110" s="45"/>
      <c r="M110" s="45"/>
      <c r="N110" s="12"/>
      <c r="O110" s="13"/>
    </row>
    <row r="111" spans="1:15" ht="12" customHeight="1">
      <c r="A111" s="11"/>
      <c r="B111" s="12"/>
      <c r="C111" s="12" t="s">
        <v>83</v>
      </c>
      <c r="D111" s="12"/>
      <c r="E111" s="12"/>
      <c r="F111" s="12"/>
      <c r="G111" s="12"/>
      <c r="H111" s="12"/>
      <c r="I111" s="11"/>
      <c r="J111" s="45">
        <f>J100-J109</f>
        <v>-154541</v>
      </c>
      <c r="K111" s="46"/>
      <c r="L111" s="45"/>
      <c r="M111" s="45">
        <f>M100-M109</f>
        <v>-148478</v>
      </c>
      <c r="N111" s="12"/>
      <c r="O111" s="13"/>
    </row>
    <row r="112" spans="1:15" ht="12" customHeight="1">
      <c r="A112" s="11"/>
      <c r="B112" s="12"/>
      <c r="C112" s="12"/>
      <c r="D112" s="12"/>
      <c r="E112" s="12"/>
      <c r="F112" s="12"/>
      <c r="G112" s="12"/>
      <c r="H112" s="12"/>
      <c r="I112" s="11"/>
      <c r="J112" s="45"/>
      <c r="K112" s="46"/>
      <c r="L112" s="45"/>
      <c r="M112" s="45"/>
      <c r="N112" s="12"/>
      <c r="O112" s="13"/>
    </row>
    <row r="113" spans="1:15" ht="12" customHeight="1">
      <c r="A113" s="11"/>
      <c r="B113" s="12"/>
      <c r="C113" s="12"/>
      <c r="D113" s="12"/>
      <c r="E113" s="12"/>
      <c r="F113" s="12"/>
      <c r="G113" s="12"/>
      <c r="H113" s="12"/>
      <c r="I113" s="11"/>
      <c r="J113" s="45"/>
      <c r="K113" s="46"/>
      <c r="L113" s="45"/>
      <c r="M113" s="45"/>
      <c r="N113" s="12"/>
      <c r="O113" s="13"/>
    </row>
    <row r="114" spans="1:15" ht="12" customHeight="1">
      <c r="A114" s="11"/>
      <c r="B114" s="12"/>
      <c r="C114" s="12" t="s">
        <v>84</v>
      </c>
      <c r="D114" s="12"/>
      <c r="E114" s="12"/>
      <c r="F114" s="12"/>
      <c r="G114" s="12"/>
      <c r="H114" s="12"/>
      <c r="I114" s="11"/>
      <c r="J114" s="45">
        <v>13054</v>
      </c>
      <c r="K114" s="46"/>
      <c r="L114" s="45"/>
      <c r="M114" s="45">
        <v>13054</v>
      </c>
      <c r="N114" s="12"/>
      <c r="O114" s="13"/>
    </row>
    <row r="115" spans="1:15" ht="12" customHeight="1">
      <c r="A115" s="11"/>
      <c r="B115" s="12"/>
      <c r="C115" s="12"/>
      <c r="D115" s="12"/>
      <c r="E115" s="12"/>
      <c r="F115" s="12"/>
      <c r="G115" s="12"/>
      <c r="H115" s="12"/>
      <c r="I115" s="11"/>
      <c r="J115" s="45"/>
      <c r="K115" s="46"/>
      <c r="L115" s="45"/>
      <c r="M115" s="45"/>
      <c r="N115" s="12"/>
      <c r="O115" s="13"/>
    </row>
    <row r="116" spans="1:15" ht="12" customHeight="1">
      <c r="A116" s="11"/>
      <c r="B116" s="12"/>
      <c r="C116" s="12"/>
      <c r="D116" s="12"/>
      <c r="E116" s="12"/>
      <c r="F116" s="12"/>
      <c r="G116" s="12"/>
      <c r="H116" s="12"/>
      <c r="I116" s="11"/>
      <c r="J116" s="45"/>
      <c r="K116" s="46"/>
      <c r="L116" s="45"/>
      <c r="M116" s="45"/>
      <c r="N116" s="12"/>
      <c r="O116" s="13"/>
    </row>
    <row r="117" spans="1:15" ht="12" customHeight="1" thickBot="1">
      <c r="A117" s="11"/>
      <c r="B117" s="12"/>
      <c r="C117" s="12"/>
      <c r="D117" s="12"/>
      <c r="E117" s="12"/>
      <c r="F117" s="12"/>
      <c r="G117" s="12"/>
      <c r="H117" s="12"/>
      <c r="I117" s="11"/>
      <c r="J117" s="6">
        <f>J88+J90+J92+J111+J114</f>
        <v>268602</v>
      </c>
      <c r="K117" s="46"/>
      <c r="L117" s="45"/>
      <c r="M117" s="6">
        <f>M88+M90+M92+M111+M114</f>
        <v>274971</v>
      </c>
      <c r="N117" s="12"/>
      <c r="O117" s="13"/>
    </row>
    <row r="118" spans="1:15" ht="12" customHeight="1">
      <c r="A118" s="11"/>
      <c r="B118" s="12"/>
      <c r="C118" s="12"/>
      <c r="D118" s="12"/>
      <c r="E118" s="12"/>
      <c r="F118" s="12"/>
      <c r="G118" s="12"/>
      <c r="H118" s="12"/>
      <c r="I118" s="11"/>
      <c r="J118" s="45"/>
      <c r="K118" s="46"/>
      <c r="L118" s="45"/>
      <c r="M118" s="45"/>
      <c r="N118" s="12"/>
      <c r="O118" s="13"/>
    </row>
    <row r="119" spans="1:15" ht="12" customHeight="1">
      <c r="A119" s="11"/>
      <c r="B119" s="12"/>
      <c r="C119" s="12"/>
      <c r="D119" s="12"/>
      <c r="E119" s="12"/>
      <c r="F119" s="12"/>
      <c r="G119" s="12"/>
      <c r="H119" s="12"/>
      <c r="I119" s="11"/>
      <c r="J119" s="45"/>
      <c r="K119" s="46"/>
      <c r="L119" s="45"/>
      <c r="M119" s="45"/>
      <c r="N119" s="12"/>
      <c r="O119" s="13"/>
    </row>
    <row r="120" spans="1:15" ht="12" customHeight="1">
      <c r="A120" s="11"/>
      <c r="B120" s="12"/>
      <c r="C120" s="12"/>
      <c r="D120" s="12"/>
      <c r="E120" s="12"/>
      <c r="F120" s="12"/>
      <c r="G120" s="12"/>
      <c r="H120" s="12"/>
      <c r="I120" s="11"/>
      <c r="J120" s="45"/>
      <c r="K120" s="46"/>
      <c r="L120" s="45"/>
      <c r="M120" s="45"/>
      <c r="N120" s="12"/>
      <c r="O120" s="13"/>
    </row>
    <row r="121" spans="1:15" ht="12" customHeight="1">
      <c r="A121" s="11"/>
      <c r="B121" s="12"/>
      <c r="C121" s="12" t="s">
        <v>85</v>
      </c>
      <c r="D121" s="12"/>
      <c r="E121" s="12"/>
      <c r="F121" s="12"/>
      <c r="G121" s="12"/>
      <c r="H121" s="12"/>
      <c r="I121" s="11"/>
      <c r="J121" s="45">
        <v>270149</v>
      </c>
      <c r="K121" s="46"/>
      <c r="L121" s="45"/>
      <c r="M121" s="45">
        <v>270149</v>
      </c>
      <c r="N121" s="12"/>
      <c r="O121" s="13"/>
    </row>
    <row r="122" spans="1:15" ht="12" customHeight="1">
      <c r="A122" s="11"/>
      <c r="B122" s="12"/>
      <c r="C122" s="12"/>
      <c r="D122" s="12"/>
      <c r="E122" s="12"/>
      <c r="F122" s="12"/>
      <c r="G122" s="12"/>
      <c r="H122" s="12"/>
      <c r="I122" s="11"/>
      <c r="J122" s="45"/>
      <c r="K122" s="46"/>
      <c r="L122" s="45"/>
      <c r="M122" s="45"/>
      <c r="N122" s="12"/>
      <c r="O122" s="13"/>
    </row>
    <row r="123" spans="1:15" ht="12" customHeight="1">
      <c r="A123" s="11"/>
      <c r="B123" s="12"/>
      <c r="C123" s="12" t="s">
        <v>73</v>
      </c>
      <c r="D123" s="12"/>
      <c r="E123" s="12"/>
      <c r="F123" s="12"/>
      <c r="G123" s="12"/>
      <c r="H123" s="12"/>
      <c r="I123" s="11"/>
      <c r="J123" s="45"/>
      <c r="K123" s="46"/>
      <c r="L123" s="45"/>
      <c r="M123" s="45"/>
      <c r="N123" s="12"/>
      <c r="O123" s="13"/>
    </row>
    <row r="124" spans="1:15" ht="12" customHeight="1">
      <c r="A124" s="11"/>
      <c r="B124" s="12"/>
      <c r="C124" s="12"/>
      <c r="D124" s="12" t="s">
        <v>74</v>
      </c>
      <c r="E124" s="12"/>
      <c r="F124" s="12"/>
      <c r="G124" s="12"/>
      <c r="H124" s="12"/>
      <c r="I124" s="11"/>
      <c r="J124" s="45">
        <v>51056</v>
      </c>
      <c r="K124" s="46"/>
      <c r="L124" s="45"/>
      <c r="M124" s="45">
        <v>51056</v>
      </c>
      <c r="N124" s="12"/>
      <c r="O124" s="13"/>
    </row>
    <row r="125" spans="1:15" ht="12" customHeight="1">
      <c r="A125" s="11"/>
      <c r="B125" s="12"/>
      <c r="C125" s="12"/>
      <c r="D125" s="12" t="s">
        <v>75</v>
      </c>
      <c r="E125" s="12"/>
      <c r="F125" s="12"/>
      <c r="G125" s="12"/>
      <c r="H125" s="12"/>
      <c r="I125" s="11"/>
      <c r="J125" s="45">
        <v>3616</v>
      </c>
      <c r="K125" s="46"/>
      <c r="L125" s="45"/>
      <c r="M125" s="45">
        <v>3616</v>
      </c>
      <c r="N125" s="12"/>
      <c r="O125" s="13"/>
    </row>
    <row r="126" spans="1:15" ht="12" customHeight="1">
      <c r="A126" s="11"/>
      <c r="B126" s="12"/>
      <c r="C126" s="12"/>
      <c r="D126" s="12" t="s">
        <v>76</v>
      </c>
      <c r="E126" s="12"/>
      <c r="F126" s="12"/>
      <c r="G126" s="12"/>
      <c r="H126" s="12"/>
      <c r="I126" s="11"/>
      <c r="J126" s="45">
        <v>17839</v>
      </c>
      <c r="K126" s="46"/>
      <c r="L126" s="45"/>
      <c r="M126" s="45">
        <v>17839</v>
      </c>
      <c r="N126" s="12"/>
      <c r="O126" s="13"/>
    </row>
    <row r="127" spans="1:15" ht="12" customHeight="1">
      <c r="A127" s="11"/>
      <c r="B127" s="12"/>
      <c r="C127" s="12"/>
      <c r="D127" s="12" t="s">
        <v>77</v>
      </c>
      <c r="E127" s="12"/>
      <c r="F127" s="12"/>
      <c r="G127" s="12"/>
      <c r="H127" s="12"/>
      <c r="I127" s="11"/>
      <c r="J127" s="45">
        <v>-136610</v>
      </c>
      <c r="K127" s="46"/>
      <c r="L127" s="45"/>
      <c r="M127" s="45">
        <v>-132970</v>
      </c>
      <c r="N127" s="12"/>
      <c r="O127" s="13"/>
    </row>
    <row r="128" spans="1:15" ht="12" customHeight="1">
      <c r="A128" s="11"/>
      <c r="B128" s="12"/>
      <c r="C128" s="12"/>
      <c r="D128" s="12" t="s">
        <v>78</v>
      </c>
      <c r="E128" s="12"/>
      <c r="F128" s="12"/>
      <c r="G128" s="12"/>
      <c r="H128" s="12"/>
      <c r="I128" s="11"/>
      <c r="J128" s="45">
        <f>13844-5901</f>
        <v>7943</v>
      </c>
      <c r="K128" s="46"/>
      <c r="L128" s="45"/>
      <c r="M128" s="45">
        <f>13844-5901</f>
        <v>7943</v>
      </c>
      <c r="N128" s="12"/>
      <c r="O128" s="13"/>
    </row>
    <row r="129" spans="1:15" ht="12" customHeight="1">
      <c r="A129" s="11"/>
      <c r="B129" s="12"/>
      <c r="C129" s="12"/>
      <c r="D129" s="12"/>
      <c r="E129" s="12"/>
      <c r="F129" s="12"/>
      <c r="G129" s="12"/>
      <c r="H129" s="12"/>
      <c r="I129" s="11"/>
      <c r="J129" s="45"/>
      <c r="K129" s="46"/>
      <c r="L129" s="45"/>
      <c r="M129" s="45"/>
      <c r="N129" s="12"/>
      <c r="O129" s="13"/>
    </row>
    <row r="130" spans="1:15" ht="12" customHeight="1">
      <c r="A130" s="11"/>
      <c r="B130" s="12"/>
      <c r="C130" s="12" t="s">
        <v>86</v>
      </c>
      <c r="D130" s="12"/>
      <c r="E130" s="12"/>
      <c r="F130" s="12"/>
      <c r="G130" s="12"/>
      <c r="H130" s="12"/>
      <c r="I130" s="11"/>
      <c r="J130" s="7">
        <f>SUM(J121:J129)</f>
        <v>213993</v>
      </c>
      <c r="K130" s="46"/>
      <c r="L130" s="45"/>
      <c r="M130" s="7">
        <f>SUM(M121:M129)</f>
        <v>217633</v>
      </c>
      <c r="N130" s="12"/>
      <c r="O130" s="13"/>
    </row>
    <row r="131" spans="1:15" ht="12" customHeight="1">
      <c r="A131" s="11"/>
      <c r="B131" s="12"/>
      <c r="C131" s="12"/>
      <c r="D131" s="12"/>
      <c r="E131" s="12"/>
      <c r="F131" s="12"/>
      <c r="G131" s="12"/>
      <c r="H131" s="12"/>
      <c r="I131" s="11"/>
      <c r="J131" s="45"/>
      <c r="K131" s="46"/>
      <c r="L131" s="45"/>
      <c r="M131" s="45"/>
      <c r="N131" s="12"/>
      <c r="O131" s="13"/>
    </row>
    <row r="132" spans="1:15" ht="12" customHeight="1">
      <c r="A132" s="11"/>
      <c r="B132" s="12"/>
      <c r="C132" s="12" t="s">
        <v>87</v>
      </c>
      <c r="D132" s="12"/>
      <c r="E132" s="12"/>
      <c r="F132" s="12"/>
      <c r="G132" s="12"/>
      <c r="H132" s="12"/>
      <c r="I132" s="11"/>
      <c r="J132" s="54" t="s">
        <v>145</v>
      </c>
      <c r="K132" s="46"/>
      <c r="L132" s="45"/>
      <c r="M132" s="54" t="s">
        <v>145</v>
      </c>
      <c r="N132" s="12"/>
      <c r="O132" s="13"/>
    </row>
    <row r="133" spans="1:15" ht="12" customHeight="1">
      <c r="A133" s="11"/>
      <c r="B133" s="12"/>
      <c r="C133" s="12"/>
      <c r="D133" s="12"/>
      <c r="E133" s="12"/>
      <c r="F133" s="12"/>
      <c r="G133" s="12"/>
      <c r="H133" s="12"/>
      <c r="I133" s="11"/>
      <c r="J133" s="45"/>
      <c r="K133" s="46"/>
      <c r="L133" s="45"/>
      <c r="M133" s="45"/>
      <c r="N133" s="12"/>
      <c r="O133" s="13"/>
    </row>
    <row r="134" spans="1:15" ht="12" customHeight="1">
      <c r="A134" s="11"/>
      <c r="B134" s="12"/>
      <c r="C134" s="12" t="s">
        <v>149</v>
      </c>
      <c r="D134" s="12"/>
      <c r="E134" s="12"/>
      <c r="F134" s="12"/>
      <c r="G134" s="12"/>
      <c r="H134" s="12"/>
      <c r="I134" s="11"/>
      <c r="J134" s="45">
        <v>53717</v>
      </c>
      <c r="K134" s="46"/>
      <c r="L134" s="45"/>
      <c r="M134" s="45">
        <v>55572</v>
      </c>
      <c r="N134" s="12"/>
      <c r="O134" s="13"/>
    </row>
    <row r="135" spans="1:15" ht="12" customHeight="1">
      <c r="A135" s="11"/>
      <c r="B135" s="12"/>
      <c r="C135" s="12"/>
      <c r="D135" s="12"/>
      <c r="E135" s="12"/>
      <c r="F135" s="12"/>
      <c r="G135" s="12"/>
      <c r="H135" s="12"/>
      <c r="I135" s="11"/>
      <c r="J135" s="45"/>
      <c r="K135" s="46"/>
      <c r="L135" s="45"/>
      <c r="M135" s="45"/>
      <c r="N135" s="12"/>
      <c r="O135" s="13"/>
    </row>
    <row r="136" spans="1:15" ht="12" customHeight="1">
      <c r="A136" s="11"/>
      <c r="B136" s="12"/>
      <c r="C136" s="12" t="s">
        <v>150</v>
      </c>
      <c r="D136" s="12"/>
      <c r="E136" s="12"/>
      <c r="F136" s="12"/>
      <c r="G136" s="12"/>
      <c r="H136" s="12"/>
      <c r="I136" s="11"/>
      <c r="J136" s="45">
        <f>597+295</f>
        <v>892</v>
      </c>
      <c r="K136" s="46"/>
      <c r="L136" s="45"/>
      <c r="M136" s="45">
        <f>1225+541</f>
        <v>1766</v>
      </c>
      <c r="N136" s="12"/>
      <c r="O136" s="13"/>
    </row>
    <row r="137" spans="1:15" ht="12" customHeight="1">
      <c r="A137" s="11"/>
      <c r="B137" s="12"/>
      <c r="C137" s="12"/>
      <c r="D137" s="12"/>
      <c r="E137" s="12"/>
      <c r="F137" s="12"/>
      <c r="G137" s="12"/>
      <c r="H137" s="12"/>
      <c r="I137" s="11"/>
      <c r="J137" s="45"/>
      <c r="K137" s="46"/>
      <c r="L137" s="45"/>
      <c r="M137" s="45"/>
      <c r="N137" s="12"/>
      <c r="O137" s="13"/>
    </row>
    <row r="138" spans="1:15" ht="12" customHeight="1">
      <c r="A138" s="11"/>
      <c r="B138" s="12"/>
      <c r="C138" s="12"/>
      <c r="D138" s="12"/>
      <c r="E138" s="12"/>
      <c r="F138" s="12"/>
      <c r="G138" s="12"/>
      <c r="H138" s="12"/>
      <c r="I138" s="11"/>
      <c r="J138" s="45"/>
      <c r="K138" s="46"/>
      <c r="L138" s="45"/>
      <c r="M138" s="45"/>
      <c r="N138" s="12"/>
      <c r="O138" s="13"/>
    </row>
    <row r="139" spans="1:15" ht="12" customHeight="1" thickBot="1">
      <c r="A139" s="11"/>
      <c r="B139" s="12"/>
      <c r="C139" s="12"/>
      <c r="D139" s="12"/>
      <c r="E139" s="12"/>
      <c r="F139" s="12"/>
      <c r="G139" s="12"/>
      <c r="H139" s="12"/>
      <c r="I139" s="11"/>
      <c r="J139" s="6">
        <f>SUM(J130:J137)</f>
        <v>268602</v>
      </c>
      <c r="K139" s="46"/>
      <c r="L139" s="45"/>
      <c r="M139" s="6">
        <f>SUM(M130:M137)</f>
        <v>274971</v>
      </c>
      <c r="N139" s="12"/>
      <c r="O139" s="13"/>
    </row>
    <row r="140" spans="1:15" ht="12" customHeight="1">
      <c r="A140" s="11"/>
      <c r="B140" s="12"/>
      <c r="C140" s="12"/>
      <c r="D140" s="12"/>
      <c r="E140" s="12"/>
      <c r="F140" s="12"/>
      <c r="G140" s="12"/>
      <c r="H140" s="12"/>
      <c r="I140" s="11"/>
      <c r="J140" s="45"/>
      <c r="K140" s="46"/>
      <c r="L140" s="45"/>
      <c r="M140" s="45"/>
      <c r="N140" s="12"/>
      <c r="O140" s="13"/>
    </row>
    <row r="141" spans="1:15" ht="12" customHeight="1">
      <c r="A141" s="11"/>
      <c r="B141" s="12"/>
      <c r="C141" s="12"/>
      <c r="D141" s="12"/>
      <c r="E141" s="12"/>
      <c r="F141" s="12"/>
      <c r="G141" s="12"/>
      <c r="H141" s="12"/>
      <c r="I141" s="11"/>
      <c r="J141" s="45"/>
      <c r="K141" s="46"/>
      <c r="L141" s="45"/>
      <c r="M141" s="45"/>
      <c r="N141" s="12"/>
      <c r="O141" s="13"/>
    </row>
    <row r="142" spans="1:15" ht="12" customHeight="1">
      <c r="A142" s="11"/>
      <c r="B142" s="12"/>
      <c r="C142" s="12" t="s">
        <v>88</v>
      </c>
      <c r="D142" s="12"/>
      <c r="E142" s="12"/>
      <c r="F142" s="12"/>
      <c r="G142" s="12"/>
      <c r="H142" s="12"/>
      <c r="I142" s="11"/>
      <c r="J142" s="45">
        <f>(J130-J114)/J121*100</f>
        <v>74.38080466705411</v>
      </c>
      <c r="K142" s="46"/>
      <c r="L142" s="45"/>
      <c r="M142" s="71">
        <f>((M130-M114)/M121)*100</f>
        <v>75.72820924748936</v>
      </c>
      <c r="N142" s="12"/>
      <c r="O142" s="13"/>
    </row>
    <row r="143" spans="1:15" ht="12" customHeight="1">
      <c r="A143" s="11"/>
      <c r="B143" s="12"/>
      <c r="C143" s="12"/>
      <c r="D143" s="12"/>
      <c r="E143" s="12"/>
      <c r="F143" s="12"/>
      <c r="G143" s="12"/>
      <c r="H143" s="12"/>
      <c r="I143" s="11"/>
      <c r="J143" s="45"/>
      <c r="K143" s="46"/>
      <c r="L143" s="45"/>
      <c r="M143" s="71"/>
      <c r="N143" s="12"/>
      <c r="O143" s="13"/>
    </row>
    <row r="144" spans="1:15" ht="12" customHeight="1">
      <c r="A144" s="19"/>
      <c r="B144" s="20"/>
      <c r="C144" s="20"/>
      <c r="D144" s="20"/>
      <c r="E144" s="20"/>
      <c r="F144" s="20"/>
      <c r="G144" s="20"/>
      <c r="H144" s="20"/>
      <c r="I144" s="19"/>
      <c r="J144" s="72"/>
      <c r="K144" s="76"/>
      <c r="L144" s="72"/>
      <c r="M144" s="72"/>
      <c r="N144" s="20"/>
      <c r="O144" s="21"/>
    </row>
    <row r="145" spans="10:13" ht="12.75">
      <c r="J145" s="5"/>
      <c r="K145" s="5"/>
      <c r="L145" s="5"/>
      <c r="M145" s="5"/>
    </row>
    <row r="146" spans="10:13" ht="12.75">
      <c r="J146" s="5"/>
      <c r="K146" s="5"/>
      <c r="L146" s="5"/>
      <c r="M146" s="5"/>
    </row>
    <row r="147" spans="10:13" ht="12.75">
      <c r="J147" s="5"/>
      <c r="K147" s="5"/>
      <c r="L147" s="5"/>
      <c r="M147" s="5"/>
    </row>
    <row r="148" spans="2:13" ht="15" customHeight="1">
      <c r="B148" s="88" t="s">
        <v>89</v>
      </c>
      <c r="J148" s="5"/>
      <c r="K148" s="5"/>
      <c r="L148" s="5"/>
      <c r="M148" s="5"/>
    </row>
    <row r="149" spans="2:13" ht="12.75" customHeight="1">
      <c r="B149" s="1"/>
      <c r="J149" s="5"/>
      <c r="K149" s="5"/>
      <c r="L149" s="5"/>
      <c r="M149" s="5"/>
    </row>
    <row r="150" spans="2:13" ht="12.75" customHeight="1">
      <c r="B150" s="1"/>
      <c r="J150" s="5"/>
      <c r="K150" s="5"/>
      <c r="L150" s="5"/>
      <c r="M150" s="5"/>
    </row>
    <row r="151" spans="2:13" ht="12.75" customHeight="1">
      <c r="B151" s="4" t="s">
        <v>14</v>
      </c>
      <c r="C151" s="1" t="s">
        <v>90</v>
      </c>
      <c r="J151" s="5"/>
      <c r="K151" s="5"/>
      <c r="L151" s="5"/>
      <c r="M151" s="5"/>
    </row>
    <row r="152" spans="10:13" ht="12.75" customHeight="1">
      <c r="J152" s="5"/>
      <c r="K152" s="5"/>
      <c r="L152" s="5"/>
      <c r="M152" s="5"/>
    </row>
    <row r="153" spans="10:13" ht="12.75" customHeight="1">
      <c r="J153" s="5"/>
      <c r="K153" s="5"/>
      <c r="L153" s="5"/>
      <c r="M153" s="5"/>
    </row>
    <row r="154" spans="10:13" ht="12.75" customHeight="1">
      <c r="J154" s="5"/>
      <c r="K154" s="5"/>
      <c r="L154" s="5"/>
      <c r="M154" s="5"/>
    </row>
    <row r="155" spans="10:13" ht="12.75" customHeight="1">
      <c r="J155" s="5"/>
      <c r="K155" s="5"/>
      <c r="L155" s="5"/>
      <c r="M155" s="5"/>
    </row>
    <row r="156" spans="10:13" ht="12.75" customHeight="1">
      <c r="J156" s="5"/>
      <c r="K156" s="5"/>
      <c r="L156" s="5"/>
      <c r="M156" s="5"/>
    </row>
    <row r="157" spans="2:13" ht="12.75" customHeight="1">
      <c r="B157" s="4" t="s">
        <v>21</v>
      </c>
      <c r="C157" s="1" t="s">
        <v>91</v>
      </c>
      <c r="J157" s="5"/>
      <c r="K157" s="5"/>
      <c r="L157" s="5"/>
      <c r="M157" s="5"/>
    </row>
    <row r="158" spans="2:13" s="9" customFormat="1" ht="12.75" customHeight="1">
      <c r="B158" s="92"/>
      <c r="C158" s="9" t="s">
        <v>157</v>
      </c>
      <c r="J158" s="93"/>
      <c r="K158" s="93"/>
      <c r="L158" s="93"/>
      <c r="M158" s="93"/>
    </row>
    <row r="159" spans="2:13" ht="12.75" customHeight="1">
      <c r="B159" s="4"/>
      <c r="C159" s="1"/>
      <c r="J159" s="5"/>
      <c r="K159" s="5"/>
      <c r="L159" s="5"/>
      <c r="M159" s="5"/>
    </row>
    <row r="160" spans="2:13" ht="12.75" customHeight="1">
      <c r="B160" s="4"/>
      <c r="C160" s="1"/>
      <c r="J160" s="5"/>
      <c r="K160" s="5"/>
      <c r="L160" s="5"/>
      <c r="M160" s="5"/>
    </row>
    <row r="161" spans="2:13" ht="12.75" customHeight="1">
      <c r="B161" s="4"/>
      <c r="C161" s="1"/>
      <c r="J161" s="5"/>
      <c r="K161" s="5"/>
      <c r="L161" s="5"/>
      <c r="M161" s="5"/>
    </row>
    <row r="162" spans="2:13" ht="12.75" customHeight="1">
      <c r="B162" s="4" t="s">
        <v>56</v>
      </c>
      <c r="C162" s="1" t="s">
        <v>152</v>
      </c>
      <c r="J162" s="5"/>
      <c r="K162" s="5"/>
      <c r="L162" s="5"/>
      <c r="M162" s="5"/>
    </row>
    <row r="163" spans="3:13" ht="12.75" customHeight="1">
      <c r="C163" s="8"/>
      <c r="J163" s="5"/>
      <c r="K163" s="5"/>
      <c r="L163" s="5"/>
      <c r="M163" s="5"/>
    </row>
    <row r="164" spans="10:13" ht="12.75" customHeight="1">
      <c r="J164" s="5"/>
      <c r="K164" s="5"/>
      <c r="L164" s="5"/>
      <c r="M164" s="5"/>
    </row>
    <row r="165" spans="10:13" ht="12.75" customHeight="1">
      <c r="J165" s="5"/>
      <c r="K165" s="5"/>
      <c r="L165" s="5"/>
      <c r="M165" s="5"/>
    </row>
    <row r="166" spans="10:13" ht="12.75" customHeight="1">
      <c r="J166" s="5"/>
      <c r="K166" s="5"/>
      <c r="L166" s="5"/>
      <c r="M166" s="5"/>
    </row>
    <row r="167" spans="2:13" ht="12.75" customHeight="1">
      <c r="B167" s="4" t="s">
        <v>92</v>
      </c>
      <c r="C167" s="1" t="s">
        <v>162</v>
      </c>
      <c r="J167" s="5"/>
      <c r="K167" s="5"/>
      <c r="L167" s="5"/>
      <c r="M167" s="5"/>
    </row>
    <row r="168" spans="3:13" ht="12.75" customHeight="1">
      <c r="C168" t="s">
        <v>165</v>
      </c>
      <c r="J168" s="5"/>
      <c r="K168" s="5"/>
      <c r="L168" s="5"/>
      <c r="M168" s="5"/>
    </row>
    <row r="169" spans="10:13" ht="12.75" customHeight="1">
      <c r="J169" s="5"/>
      <c r="K169" s="5"/>
      <c r="L169" s="5"/>
      <c r="M169" s="5"/>
    </row>
    <row r="170" spans="10:13" ht="12.75" customHeight="1">
      <c r="J170" s="5"/>
      <c r="K170" s="5"/>
      <c r="L170" s="5"/>
      <c r="M170" s="5"/>
    </row>
    <row r="171" spans="10:13" ht="12.75" customHeight="1">
      <c r="J171" s="5"/>
      <c r="K171" s="5"/>
      <c r="L171" s="5"/>
      <c r="M171" s="5"/>
    </row>
    <row r="172" spans="2:13" ht="12.75" customHeight="1">
      <c r="B172" s="4" t="s">
        <v>94</v>
      </c>
      <c r="C172" s="1" t="s">
        <v>40</v>
      </c>
      <c r="J172" s="5"/>
      <c r="K172" s="5"/>
      <c r="L172" s="5"/>
      <c r="M172" s="5"/>
    </row>
    <row r="173" spans="3:13" ht="12.75" customHeight="1">
      <c r="C173" t="s">
        <v>158</v>
      </c>
      <c r="J173" s="5"/>
      <c r="K173" s="5"/>
      <c r="L173" s="5"/>
      <c r="M173" s="5"/>
    </row>
    <row r="174" spans="10:13" ht="12.75" customHeight="1">
      <c r="J174" s="5"/>
      <c r="K174" s="5"/>
      <c r="L174" s="5"/>
      <c r="M174" s="5"/>
    </row>
    <row r="175" spans="10:13" ht="12.75" customHeight="1">
      <c r="J175" s="5"/>
      <c r="K175" s="5"/>
      <c r="L175" s="5"/>
      <c r="M175" s="5"/>
    </row>
    <row r="176" spans="10:13" ht="12.75" customHeight="1">
      <c r="J176" s="5"/>
      <c r="K176" s="5"/>
      <c r="L176" s="5"/>
      <c r="M176" s="5"/>
    </row>
    <row r="177" spans="2:13" ht="12.75" customHeight="1">
      <c r="B177" s="4" t="s">
        <v>96</v>
      </c>
      <c r="C177" s="1" t="s">
        <v>93</v>
      </c>
      <c r="J177" s="5"/>
      <c r="K177" s="5"/>
      <c r="L177" s="5"/>
      <c r="M177" s="5"/>
    </row>
    <row r="178" spans="3:13" ht="12.75" customHeight="1">
      <c r="C178" t="s">
        <v>159</v>
      </c>
      <c r="J178" s="5"/>
      <c r="K178" s="5"/>
      <c r="L178" s="5"/>
      <c r="M178" s="5"/>
    </row>
    <row r="179" spans="10:13" ht="12.75" customHeight="1">
      <c r="J179" s="5"/>
      <c r="K179" s="5"/>
      <c r="L179" s="5"/>
      <c r="M179" s="5"/>
    </row>
    <row r="180" spans="10:13" ht="12.75" customHeight="1">
      <c r="J180" s="5"/>
      <c r="K180" s="5"/>
      <c r="L180" s="5"/>
      <c r="M180" s="5"/>
    </row>
    <row r="181" spans="10:13" ht="12.75" customHeight="1">
      <c r="J181" s="5"/>
      <c r="K181" s="5"/>
      <c r="L181" s="5"/>
      <c r="M181" s="5"/>
    </row>
    <row r="182" spans="2:13" ht="12.75" customHeight="1">
      <c r="B182" s="4" t="s">
        <v>101</v>
      </c>
      <c r="C182" s="1" t="s">
        <v>95</v>
      </c>
      <c r="J182" s="5"/>
      <c r="K182" s="5"/>
      <c r="L182" s="5"/>
      <c r="M182" s="5"/>
    </row>
    <row r="183" spans="3:13" ht="12.75" customHeight="1">
      <c r="C183" t="s">
        <v>160</v>
      </c>
      <c r="J183" s="5"/>
      <c r="K183" s="5"/>
      <c r="L183" s="5"/>
      <c r="M183" s="5"/>
    </row>
    <row r="184" spans="10:13" ht="12.75" customHeight="1">
      <c r="J184" s="5"/>
      <c r="K184" s="5"/>
      <c r="L184" s="5"/>
      <c r="M184" s="5"/>
    </row>
    <row r="185" spans="10:13" ht="12.75" customHeight="1">
      <c r="J185" s="5"/>
      <c r="K185" s="5"/>
      <c r="L185" s="5"/>
      <c r="M185" s="5"/>
    </row>
    <row r="186" spans="10:13" ht="12.75" customHeight="1">
      <c r="J186" s="5"/>
      <c r="K186" s="5"/>
      <c r="L186" s="5"/>
      <c r="M186" s="5"/>
    </row>
    <row r="187" spans="2:13" ht="12.75" customHeight="1">
      <c r="B187" s="4" t="s">
        <v>104</v>
      </c>
      <c r="C187" s="1" t="s">
        <v>97</v>
      </c>
      <c r="J187" s="5"/>
      <c r="K187" s="5"/>
      <c r="L187" s="5"/>
      <c r="M187" s="5"/>
    </row>
    <row r="188" spans="3:13" ht="12.75" customHeight="1">
      <c r="C188" t="s">
        <v>98</v>
      </c>
      <c r="J188" s="5"/>
      <c r="K188" s="5"/>
      <c r="L188" s="5"/>
      <c r="M188" s="5"/>
    </row>
    <row r="189" spans="10:13" ht="12.75" customHeight="1">
      <c r="J189" s="5"/>
      <c r="K189" s="5"/>
      <c r="L189" s="5"/>
      <c r="M189" s="5"/>
    </row>
    <row r="190" spans="10:13" ht="12.75" customHeight="1">
      <c r="J190" s="5"/>
      <c r="K190" s="5"/>
      <c r="L190" s="5"/>
      <c r="M190" s="5"/>
    </row>
    <row r="191" spans="10:13" ht="12.75" customHeight="1">
      <c r="J191" s="5"/>
      <c r="K191" s="5"/>
      <c r="L191" s="5"/>
      <c r="M191" s="5"/>
    </row>
    <row r="192" spans="10:13" ht="12.75" customHeight="1">
      <c r="J192" s="5"/>
      <c r="K192" s="5"/>
      <c r="L192" s="5"/>
      <c r="M192" s="5"/>
    </row>
    <row r="193" spans="10:13" ht="12.75" customHeight="1">
      <c r="J193" s="5"/>
      <c r="K193" s="5"/>
      <c r="L193" s="5"/>
      <c r="M193" s="5"/>
    </row>
    <row r="194" spans="10:13" ht="12.75" customHeight="1">
      <c r="J194" s="5"/>
      <c r="K194" s="5"/>
      <c r="L194" s="5"/>
      <c r="M194" s="5"/>
    </row>
    <row r="195" spans="10:13" ht="12.75" customHeight="1">
      <c r="J195" s="5"/>
      <c r="K195" s="5"/>
      <c r="L195" s="5"/>
      <c r="M195" s="5"/>
    </row>
    <row r="196" spans="10:13" ht="12.75" customHeight="1">
      <c r="J196" s="5"/>
      <c r="K196" s="5"/>
      <c r="L196" s="5"/>
      <c r="M196" s="5"/>
    </row>
    <row r="197" spans="10:13" ht="12.75" customHeight="1">
      <c r="J197" s="5"/>
      <c r="K197" s="5"/>
      <c r="L197" s="5"/>
      <c r="M197" s="5"/>
    </row>
    <row r="198" spans="10:13" ht="12.75" customHeight="1">
      <c r="J198" s="5"/>
      <c r="K198" s="5"/>
      <c r="L198" s="5"/>
      <c r="M198" s="5"/>
    </row>
    <row r="199" spans="10:13" ht="12.75" customHeight="1">
      <c r="J199" s="5"/>
      <c r="K199" s="5"/>
      <c r="L199" s="5"/>
      <c r="M199" s="5"/>
    </row>
    <row r="200" spans="10:13" ht="12.75" customHeight="1">
      <c r="J200" s="5"/>
      <c r="K200" s="5"/>
      <c r="L200" s="5"/>
      <c r="M200" s="5"/>
    </row>
    <row r="201" spans="10:13" ht="12.75" customHeight="1">
      <c r="J201" s="5"/>
      <c r="K201" s="5"/>
      <c r="L201" s="5"/>
      <c r="M201" s="5"/>
    </row>
    <row r="202" spans="2:13" ht="12.75" customHeight="1">
      <c r="B202" s="4" t="s">
        <v>106</v>
      </c>
      <c r="C202" s="1" t="s">
        <v>102</v>
      </c>
      <c r="J202" s="5"/>
      <c r="K202" s="5"/>
      <c r="L202" s="5"/>
      <c r="M202" s="5"/>
    </row>
    <row r="203" spans="3:13" ht="12.75" customHeight="1">
      <c r="C203" t="s">
        <v>103</v>
      </c>
      <c r="J203" s="5"/>
      <c r="K203" s="5"/>
      <c r="L203" s="5"/>
      <c r="M203" s="5"/>
    </row>
    <row r="204" spans="10:13" ht="12.75" customHeight="1">
      <c r="J204" s="5"/>
      <c r="K204" s="5"/>
      <c r="L204" s="5"/>
      <c r="M204" s="5"/>
    </row>
    <row r="205" spans="10:13" ht="12.75" customHeight="1">
      <c r="J205" s="5"/>
      <c r="K205" s="5"/>
      <c r="L205" s="5"/>
      <c r="M205" s="5"/>
    </row>
    <row r="206" spans="10:13" ht="12.75" customHeight="1">
      <c r="J206" s="5"/>
      <c r="K206" s="5"/>
      <c r="L206" s="5"/>
      <c r="M206" s="5"/>
    </row>
    <row r="207" spans="2:13" ht="12.75" customHeight="1">
      <c r="B207" s="4" t="s">
        <v>108</v>
      </c>
      <c r="C207" s="1" t="s">
        <v>105</v>
      </c>
      <c r="J207" s="5"/>
      <c r="K207" s="5"/>
      <c r="L207" s="5"/>
      <c r="M207" s="5"/>
    </row>
    <row r="208" spans="10:13" ht="12.75" customHeight="1">
      <c r="J208" s="5"/>
      <c r="K208" s="5"/>
      <c r="L208" s="5"/>
      <c r="M208" s="5"/>
    </row>
    <row r="209" spans="10:13" ht="12.75" customHeight="1">
      <c r="J209" s="5"/>
      <c r="K209" s="5"/>
      <c r="L209" s="5"/>
      <c r="M209" s="5"/>
    </row>
    <row r="210" spans="10:13" ht="12.75" customHeight="1">
      <c r="J210" s="5"/>
      <c r="K210" s="5"/>
      <c r="L210" s="5"/>
      <c r="M210" s="5"/>
    </row>
    <row r="211" spans="10:13" ht="12.75" customHeight="1">
      <c r="J211" s="5"/>
      <c r="K211" s="5"/>
      <c r="L211" s="5"/>
      <c r="M211" s="5"/>
    </row>
    <row r="212" spans="10:13" ht="12.75" customHeight="1">
      <c r="J212" s="5"/>
      <c r="K212" s="5"/>
      <c r="L212" s="5"/>
      <c r="M212" s="5"/>
    </row>
    <row r="213" spans="10:13" ht="12.75" customHeight="1">
      <c r="J213" s="5"/>
      <c r="K213" s="5"/>
      <c r="L213" s="5"/>
      <c r="M213" s="5"/>
    </row>
    <row r="214" spans="2:13" ht="12.75" customHeight="1">
      <c r="B214" s="4" t="s">
        <v>110</v>
      </c>
      <c r="C214" s="1" t="s">
        <v>109</v>
      </c>
      <c r="J214" s="5"/>
      <c r="K214" s="5"/>
      <c r="L214" s="5"/>
      <c r="M214" s="5"/>
    </row>
    <row r="215" ht="12.75" customHeight="1"/>
    <row r="216" ht="12.75" customHeight="1"/>
    <row r="217" ht="12.75" customHeight="1"/>
    <row r="218" ht="12.75" customHeight="1"/>
    <row r="219" spans="2:13" ht="12.75" customHeight="1">
      <c r="B219" s="4" t="s">
        <v>112</v>
      </c>
      <c r="C219" s="1" t="s">
        <v>107</v>
      </c>
      <c r="J219" s="5"/>
      <c r="K219" s="5"/>
      <c r="L219" s="5"/>
      <c r="M219" s="5"/>
    </row>
    <row r="220" spans="2:14" ht="12.75" customHeight="1">
      <c r="B220" s="4"/>
      <c r="C220" s="1"/>
      <c r="J220" s="5"/>
      <c r="K220" s="5"/>
      <c r="L220" s="83"/>
      <c r="M220" s="80"/>
      <c r="N220" s="59"/>
    </row>
    <row r="221" spans="10:14" ht="12.75" customHeight="1">
      <c r="J221" s="5"/>
      <c r="K221" s="5"/>
      <c r="L221" s="84"/>
      <c r="M221" s="63" t="s">
        <v>59</v>
      </c>
      <c r="N221" s="60"/>
    </row>
    <row r="222" spans="10:14" ht="12.75" customHeight="1">
      <c r="J222" s="5"/>
      <c r="K222" s="5"/>
      <c r="L222" s="84"/>
      <c r="M222" s="63" t="s">
        <v>60</v>
      </c>
      <c r="N222" s="60"/>
    </row>
    <row r="223" spans="10:14" ht="12.75" customHeight="1">
      <c r="J223" s="5"/>
      <c r="K223" s="5"/>
      <c r="L223" s="84"/>
      <c r="M223" s="63" t="s">
        <v>10</v>
      </c>
      <c r="N223" s="60"/>
    </row>
    <row r="224" spans="10:14" ht="12.75" customHeight="1">
      <c r="J224" s="5"/>
      <c r="K224" s="5"/>
      <c r="L224" s="84"/>
      <c r="M224" s="63" t="s">
        <v>8</v>
      </c>
      <c r="N224" s="60"/>
    </row>
    <row r="225" spans="10:14" ht="12.75" customHeight="1">
      <c r="J225" s="5"/>
      <c r="K225" s="5"/>
      <c r="L225" s="84"/>
      <c r="M225" s="63" t="s">
        <v>155</v>
      </c>
      <c r="N225" s="60"/>
    </row>
    <row r="226" spans="10:14" ht="12.75" customHeight="1">
      <c r="J226" s="5"/>
      <c r="K226" s="5"/>
      <c r="L226" s="84"/>
      <c r="M226" s="63" t="s">
        <v>13</v>
      </c>
      <c r="N226" s="60"/>
    </row>
    <row r="227" spans="10:14" ht="12.75" customHeight="1">
      <c r="J227" s="5"/>
      <c r="K227" s="5"/>
      <c r="L227" s="85"/>
      <c r="M227" s="86"/>
      <c r="N227" s="75"/>
    </row>
    <row r="228" spans="10:14" ht="12.75" customHeight="1">
      <c r="J228" s="5"/>
      <c r="K228" s="5"/>
      <c r="L228" s="81"/>
      <c r="M228" s="45"/>
      <c r="N228" s="13"/>
    </row>
    <row r="229" spans="3:14" ht="12.75" customHeight="1">
      <c r="C229" t="s">
        <v>71</v>
      </c>
      <c r="J229" s="5"/>
      <c r="K229" s="5"/>
      <c r="L229" s="81"/>
      <c r="M229" s="45">
        <v>175593</v>
      </c>
      <c r="N229" s="13"/>
    </row>
    <row r="230" spans="3:14" ht="12.75" customHeight="1">
      <c r="C230" t="s">
        <v>143</v>
      </c>
      <c r="J230" s="5"/>
      <c r="K230" s="5"/>
      <c r="L230" s="81"/>
      <c r="M230" s="45">
        <v>39733</v>
      </c>
      <c r="N230" s="13"/>
    </row>
    <row r="231" spans="3:14" ht="12.75" customHeight="1">
      <c r="C231" t="s">
        <v>144</v>
      </c>
      <c r="J231" s="5"/>
      <c r="K231" s="5"/>
      <c r="L231" s="81"/>
      <c r="M231" s="45">
        <v>53717</v>
      </c>
      <c r="N231" s="13"/>
    </row>
    <row r="232" spans="3:14" ht="12.75" customHeight="1">
      <c r="C232" t="s">
        <v>163</v>
      </c>
      <c r="J232" s="5"/>
      <c r="K232" s="5"/>
      <c r="L232" s="81"/>
      <c r="M232" s="45">
        <v>43818</v>
      </c>
      <c r="N232" s="13"/>
    </row>
    <row r="233" spans="10:14" ht="12.75" customHeight="1">
      <c r="J233" s="5"/>
      <c r="K233" s="5"/>
      <c r="L233" s="81"/>
      <c r="M233" s="45"/>
      <c r="N233" s="13"/>
    </row>
    <row r="234" spans="10:14" ht="12.75" customHeight="1" thickBot="1">
      <c r="J234" s="5"/>
      <c r="K234" s="5"/>
      <c r="L234" s="81"/>
      <c r="M234" s="6">
        <f>SUM(M229:M233)</f>
        <v>312861</v>
      </c>
      <c r="N234" s="13"/>
    </row>
    <row r="235" spans="10:14" ht="12.75" customHeight="1">
      <c r="J235" s="5"/>
      <c r="K235" s="5"/>
      <c r="L235" s="82"/>
      <c r="M235" s="72"/>
      <c r="N235" s="21"/>
    </row>
    <row r="236" spans="10:13" ht="12.75" customHeight="1">
      <c r="J236" s="5"/>
      <c r="K236" s="5"/>
      <c r="L236" s="5"/>
      <c r="M236" s="5"/>
    </row>
    <row r="237" spans="10:13" ht="12.75" customHeight="1">
      <c r="J237" s="5"/>
      <c r="K237" s="5"/>
      <c r="L237" s="5"/>
      <c r="M237" s="5"/>
    </row>
    <row r="238" spans="10:13" ht="12.75" customHeight="1">
      <c r="J238" s="5"/>
      <c r="K238" s="5"/>
      <c r="L238" s="5"/>
      <c r="M238" s="5"/>
    </row>
    <row r="239" spans="10:13" ht="12.75" customHeight="1">
      <c r="J239" s="5"/>
      <c r="K239" s="5"/>
      <c r="L239" s="5"/>
      <c r="M239" s="5"/>
    </row>
    <row r="240" spans="10:13" ht="12.75" customHeight="1">
      <c r="J240" s="5"/>
      <c r="K240" s="5"/>
      <c r="L240" s="5"/>
      <c r="M240" s="5"/>
    </row>
    <row r="241" ht="12.75" customHeight="1"/>
    <row r="242" spans="2:3" ht="12.75" customHeight="1">
      <c r="B242" s="4" t="s">
        <v>114</v>
      </c>
      <c r="C242" s="1" t="s">
        <v>113</v>
      </c>
    </row>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spans="2:3" ht="12.75" customHeight="1">
      <c r="B260" s="4" t="s">
        <v>133</v>
      </c>
      <c r="C260" s="1" t="s">
        <v>115</v>
      </c>
    </row>
    <row r="261" spans="6:14" ht="12.75" customHeight="1">
      <c r="F261" s="57"/>
      <c r="G261" s="58"/>
      <c r="H261" s="58"/>
      <c r="I261" s="57"/>
      <c r="J261" s="58"/>
      <c r="K261" s="59"/>
      <c r="L261" s="58"/>
      <c r="M261" s="58"/>
      <c r="N261" s="59"/>
    </row>
    <row r="262" spans="6:14" ht="12.75" customHeight="1">
      <c r="F262" s="55"/>
      <c r="G262" s="62" t="s">
        <v>122</v>
      </c>
      <c r="H262" s="56"/>
      <c r="I262" s="55"/>
      <c r="J262" s="56"/>
      <c r="K262" s="60"/>
      <c r="L262" s="56"/>
      <c r="M262" s="56"/>
      <c r="N262" s="60"/>
    </row>
    <row r="263" spans="6:14" ht="12.75" customHeight="1">
      <c r="F263" s="55"/>
      <c r="G263" s="63"/>
      <c r="H263" s="63"/>
      <c r="I263" s="87"/>
      <c r="J263" s="63" t="s">
        <v>164</v>
      </c>
      <c r="K263" s="64"/>
      <c r="L263" s="63"/>
      <c r="M263" s="63" t="s">
        <v>121</v>
      </c>
      <c r="N263" s="60"/>
    </row>
    <row r="264" spans="6:14" ht="12.75" customHeight="1">
      <c r="F264" s="55"/>
      <c r="G264" s="63"/>
      <c r="H264" s="63"/>
      <c r="I264" s="87"/>
      <c r="J264" s="63" t="s">
        <v>117</v>
      </c>
      <c r="K264" s="64"/>
      <c r="L264" s="63"/>
      <c r="M264" s="63" t="s">
        <v>120</v>
      </c>
      <c r="N264" s="60"/>
    </row>
    <row r="265" spans="6:14" ht="12.75" customHeight="1">
      <c r="F265" s="55"/>
      <c r="G265" s="63" t="s">
        <v>116</v>
      </c>
      <c r="H265" s="63"/>
      <c r="I265" s="87"/>
      <c r="J265" s="63" t="s">
        <v>118</v>
      </c>
      <c r="K265" s="64"/>
      <c r="L265" s="63"/>
      <c r="M265" s="63" t="s">
        <v>119</v>
      </c>
      <c r="N265" s="60"/>
    </row>
    <row r="266" spans="6:14" s="3" customFormat="1" ht="12.75" customHeight="1">
      <c r="F266" s="87"/>
      <c r="G266" s="63" t="s">
        <v>13</v>
      </c>
      <c r="H266" s="63"/>
      <c r="I266" s="87"/>
      <c r="J266" s="63" t="s">
        <v>13</v>
      </c>
      <c r="K266" s="64"/>
      <c r="L266" s="63"/>
      <c r="M266" s="63" t="s">
        <v>13</v>
      </c>
      <c r="N266" s="64"/>
    </row>
    <row r="267" spans="6:14" ht="12.75" customHeight="1">
      <c r="F267" s="73"/>
      <c r="G267" s="74"/>
      <c r="H267" s="74"/>
      <c r="I267" s="73"/>
      <c r="J267" s="74"/>
      <c r="K267" s="75"/>
      <c r="L267" s="74"/>
      <c r="M267" s="74"/>
      <c r="N267" s="75"/>
    </row>
    <row r="268" spans="6:14" ht="12.75" customHeight="1">
      <c r="F268" s="11"/>
      <c r="G268" s="12"/>
      <c r="H268" s="12"/>
      <c r="I268" s="11"/>
      <c r="J268" s="12"/>
      <c r="K268" s="13"/>
      <c r="L268" s="12"/>
      <c r="M268" s="12"/>
      <c r="N268" s="13"/>
    </row>
    <row r="269" spans="3:14" ht="12.75" customHeight="1">
      <c r="C269" t="s">
        <v>99</v>
      </c>
      <c r="D269" s="10" t="s">
        <v>123</v>
      </c>
      <c r="F269" s="11"/>
      <c r="G269" s="12"/>
      <c r="H269" s="12"/>
      <c r="I269" s="11"/>
      <c r="J269" s="12"/>
      <c r="K269" s="13"/>
      <c r="L269" s="12"/>
      <c r="M269" s="12"/>
      <c r="N269" s="13"/>
    </row>
    <row r="270" spans="4:14" ht="12.75" customHeight="1">
      <c r="D270" t="s">
        <v>124</v>
      </c>
      <c r="F270" s="11"/>
      <c r="G270" s="45">
        <v>12950</v>
      </c>
      <c r="H270" s="45"/>
      <c r="I270" s="81"/>
      <c r="J270" s="45">
        <v>-1905</v>
      </c>
      <c r="K270" s="46"/>
      <c r="L270" s="45"/>
      <c r="M270" s="45">
        <v>476660</v>
      </c>
      <c r="N270" s="13"/>
    </row>
    <row r="271" spans="4:14" ht="12.75" customHeight="1">
      <c r="D271" t="s">
        <v>125</v>
      </c>
      <c r="F271" s="11"/>
      <c r="G271" s="45">
        <v>310</v>
      </c>
      <c r="H271" s="45"/>
      <c r="I271" s="81"/>
      <c r="J271" s="45">
        <v>-37</v>
      </c>
      <c r="K271" s="46"/>
      <c r="L271" s="45"/>
      <c r="M271" s="45">
        <v>49345</v>
      </c>
      <c r="N271" s="13"/>
    </row>
    <row r="272" spans="4:14" ht="12.75" customHeight="1">
      <c r="D272" t="s">
        <v>126</v>
      </c>
      <c r="F272" s="11"/>
      <c r="G272" s="45">
        <v>3969</v>
      </c>
      <c r="H272" s="45"/>
      <c r="I272" s="81"/>
      <c r="J272" s="45">
        <v>-33</v>
      </c>
      <c r="K272" s="46"/>
      <c r="L272" s="45"/>
      <c r="M272" s="45">
        <v>24276</v>
      </c>
      <c r="N272" s="13"/>
    </row>
    <row r="273" spans="4:14" ht="12.75" customHeight="1">
      <c r="D273" t="s">
        <v>127</v>
      </c>
      <c r="F273" s="11"/>
      <c r="G273" s="45">
        <v>8436</v>
      </c>
      <c r="H273" s="45"/>
      <c r="I273" s="81"/>
      <c r="J273" s="45">
        <v>-98</v>
      </c>
      <c r="K273" s="46"/>
      <c r="L273" s="45"/>
      <c r="M273" s="45">
        <v>47202</v>
      </c>
      <c r="N273" s="13"/>
    </row>
    <row r="274" spans="4:14" ht="12.75" customHeight="1">
      <c r="D274" t="s">
        <v>128</v>
      </c>
      <c r="F274" s="11"/>
      <c r="G274" s="45">
        <v>5017</v>
      </c>
      <c r="H274" s="45"/>
      <c r="I274" s="81"/>
      <c r="J274" s="45">
        <v>-917</v>
      </c>
      <c r="K274" s="46"/>
      <c r="L274" s="45"/>
      <c r="M274" s="45">
        <v>2925</v>
      </c>
      <c r="N274" s="13"/>
    </row>
    <row r="275" spans="6:14" ht="12.75" customHeight="1">
      <c r="F275" s="11"/>
      <c r="G275" s="45"/>
      <c r="H275" s="45"/>
      <c r="I275" s="81"/>
      <c r="J275" s="45"/>
      <c r="K275" s="46"/>
      <c r="L275" s="45"/>
      <c r="M275" s="45"/>
      <c r="N275" s="13"/>
    </row>
    <row r="276" spans="6:14" ht="12.75" customHeight="1" thickBot="1">
      <c r="F276" s="11"/>
      <c r="G276" s="6">
        <f>SUM(G270:G275)</f>
        <v>30682</v>
      </c>
      <c r="H276" s="45"/>
      <c r="I276" s="81"/>
      <c r="J276" s="6">
        <f>SUM(J270:J275)</f>
        <v>-2990</v>
      </c>
      <c r="K276" s="46"/>
      <c r="L276" s="45"/>
      <c r="M276" s="6">
        <f>SUM(M270:M275)</f>
        <v>600408</v>
      </c>
      <c r="N276" s="13"/>
    </row>
    <row r="277" spans="6:14" ht="12.75" customHeight="1">
      <c r="F277" s="11"/>
      <c r="G277" s="45"/>
      <c r="H277" s="45"/>
      <c r="I277" s="81"/>
      <c r="J277" s="45"/>
      <c r="K277" s="46"/>
      <c r="L277" s="45"/>
      <c r="M277" s="45"/>
      <c r="N277" s="13"/>
    </row>
    <row r="278" spans="3:14" ht="12.75" customHeight="1">
      <c r="C278" t="s">
        <v>100</v>
      </c>
      <c r="D278" s="10" t="s">
        <v>129</v>
      </c>
      <c r="F278" s="11"/>
      <c r="G278" s="45"/>
      <c r="H278" s="45"/>
      <c r="I278" s="81"/>
      <c r="J278" s="45"/>
      <c r="K278" s="46"/>
      <c r="L278" s="45"/>
      <c r="M278" s="45"/>
      <c r="N278" s="13"/>
    </row>
    <row r="279" spans="4:14" ht="12.75" customHeight="1">
      <c r="D279" t="s">
        <v>130</v>
      </c>
      <c r="F279" s="11"/>
      <c r="G279" s="45">
        <v>27091</v>
      </c>
      <c r="H279" s="45"/>
      <c r="I279" s="81"/>
      <c r="J279" s="45">
        <v>-2801</v>
      </c>
      <c r="K279" s="46"/>
      <c r="L279" s="45"/>
      <c r="M279" s="45">
        <v>583170</v>
      </c>
      <c r="N279" s="13"/>
    </row>
    <row r="280" spans="4:14" ht="12.75" customHeight="1">
      <c r="D280" t="s">
        <v>131</v>
      </c>
      <c r="F280" s="11"/>
      <c r="G280" s="54" t="s">
        <v>145</v>
      </c>
      <c r="H280" s="45"/>
      <c r="I280" s="81"/>
      <c r="J280" s="45">
        <v>-110</v>
      </c>
      <c r="K280" s="46"/>
      <c r="L280" s="45"/>
      <c r="M280" s="45">
        <v>5248</v>
      </c>
      <c r="N280" s="13"/>
    </row>
    <row r="281" spans="4:14" ht="12.75" customHeight="1">
      <c r="D281" t="s">
        <v>132</v>
      </c>
      <c r="F281" s="11"/>
      <c r="G281" s="45">
        <v>3591</v>
      </c>
      <c r="H281" s="45"/>
      <c r="I281" s="81"/>
      <c r="J281" s="45">
        <v>-79</v>
      </c>
      <c r="K281" s="46"/>
      <c r="L281" s="45"/>
      <c r="M281" s="45">
        <v>11990</v>
      </c>
      <c r="N281" s="13"/>
    </row>
    <row r="282" spans="6:14" ht="12.75" customHeight="1">
      <c r="F282" s="11"/>
      <c r="G282" s="45"/>
      <c r="H282" s="45"/>
      <c r="I282" s="81"/>
      <c r="J282" s="45"/>
      <c r="K282" s="46"/>
      <c r="L282" s="45"/>
      <c r="M282" s="45"/>
      <c r="N282" s="13"/>
    </row>
    <row r="283" spans="6:14" ht="12.75" customHeight="1" thickBot="1">
      <c r="F283" s="11"/>
      <c r="G283" s="6">
        <f>SUM(G279:G282)</f>
        <v>30682</v>
      </c>
      <c r="H283" s="45"/>
      <c r="I283" s="81"/>
      <c r="J283" s="6">
        <f>SUM(J279:J282)</f>
        <v>-2990</v>
      </c>
      <c r="K283" s="46"/>
      <c r="L283" s="45"/>
      <c r="M283" s="6">
        <f>SUM(M279:M282)</f>
        <v>600408</v>
      </c>
      <c r="N283" s="13"/>
    </row>
    <row r="284" spans="6:14" ht="12.75" customHeight="1">
      <c r="F284" s="11"/>
      <c r="G284" s="12"/>
      <c r="H284" s="12"/>
      <c r="I284" s="11"/>
      <c r="J284" s="12"/>
      <c r="K284" s="13"/>
      <c r="L284" s="12"/>
      <c r="M284" s="12"/>
      <c r="N284" s="13"/>
    </row>
    <row r="285" spans="6:14" ht="12.75" customHeight="1">
      <c r="F285" s="19"/>
      <c r="G285" s="20"/>
      <c r="H285" s="20"/>
      <c r="I285" s="19"/>
      <c r="J285" s="20"/>
      <c r="K285" s="21"/>
      <c r="L285" s="20"/>
      <c r="M285" s="20"/>
      <c r="N285" s="21"/>
    </row>
    <row r="286" ht="12.75" customHeight="1"/>
    <row r="287" ht="12.75" customHeight="1"/>
    <row r="288" ht="12.75" customHeight="1"/>
    <row r="289" spans="2:3" ht="12.75" customHeight="1">
      <c r="B289" s="4" t="s">
        <v>135</v>
      </c>
      <c r="C289" s="1" t="s">
        <v>111</v>
      </c>
    </row>
    <row r="290" ht="12.75" customHeight="1">
      <c r="C290" t="s">
        <v>161</v>
      </c>
    </row>
    <row r="291" ht="12.75" customHeight="1"/>
    <row r="292" ht="12.75" customHeight="1"/>
    <row r="293" ht="12.75" customHeight="1"/>
    <row r="294" spans="2:3" ht="12.75" customHeight="1">
      <c r="B294" s="4" t="s">
        <v>137</v>
      </c>
      <c r="C294" s="1" t="s">
        <v>134</v>
      </c>
    </row>
    <row r="295" ht="12.75" customHeight="1"/>
    <row r="296" ht="12.75" customHeight="1"/>
    <row r="297" ht="12.75" customHeight="1"/>
    <row r="298" ht="12.75" customHeight="1"/>
    <row r="299" ht="12.75" customHeight="1"/>
    <row r="300" spans="2:3" ht="12.75" customHeight="1">
      <c r="B300" s="4" t="s">
        <v>139</v>
      </c>
      <c r="C300" s="1" t="s">
        <v>136</v>
      </c>
    </row>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spans="2:3" ht="12.75" customHeight="1">
      <c r="B312" s="4" t="s">
        <v>141</v>
      </c>
      <c r="C312" s="1" t="s">
        <v>138</v>
      </c>
    </row>
    <row r="313" ht="12.75" customHeight="1"/>
    <row r="314" ht="12.75" customHeight="1"/>
    <row r="315" ht="12.75" customHeight="1"/>
    <row r="316" ht="12.75" customHeight="1"/>
    <row r="317" ht="12.75" customHeight="1"/>
    <row r="318" ht="12.75" customHeight="1"/>
    <row r="319" ht="12.75" customHeight="1"/>
    <row r="320" spans="2:3" ht="12.75" customHeight="1">
      <c r="B320" s="4" t="s">
        <v>153</v>
      </c>
      <c r="C320" s="1" t="s">
        <v>140</v>
      </c>
    </row>
    <row r="321" ht="12.75" customHeight="1"/>
    <row r="322" ht="12.75" customHeight="1"/>
    <row r="323" ht="12.75" customHeight="1"/>
    <row r="324" ht="12.75" customHeight="1"/>
    <row r="325" ht="12.75" customHeight="1"/>
    <row r="326" ht="12.7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sheetData>
  <printOptions/>
  <pageMargins left="1.141732283464567" right="0.1968503937007874" top="0.3937007874015748" bottom="0.3937007874015748" header="0.5118110236220472" footer="0.5118110236220472"/>
  <pageSetup horizontalDpi="180" verticalDpi="18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Lien Hoe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dc:creator>
  <cp:keywords/>
  <dc:description/>
  <cp:lastModifiedBy>Lien Hoe Corporation Berhad</cp:lastModifiedBy>
  <cp:lastPrinted>2000-05-29T03:09:55Z</cp:lastPrinted>
  <dcterms:created xsi:type="dcterms:W3CDTF">1999-10-27T03:45:45Z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