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ncome statement" sheetId="1" r:id="rId1"/>
    <sheet name="balance sheet" sheetId="2" r:id="rId2"/>
    <sheet name="equity" sheetId="3" r:id="rId3"/>
    <sheet name="cashflow" sheetId="4" r:id="rId4"/>
    <sheet name="notes" sheetId="5" r:id="rId5"/>
  </sheets>
  <externalReferences>
    <externalReference r:id="rId8"/>
  </externalReferences>
  <definedNames/>
  <calcPr calcMode="autoNoTable" fullCalcOnLoad="1"/>
</workbook>
</file>

<file path=xl/sharedStrings.xml><?xml version="1.0" encoding="utf-8"?>
<sst xmlns="http://schemas.openxmlformats.org/spreadsheetml/2006/main" count="373" uniqueCount="260">
  <si>
    <t>KIAN JOO CAN FACTORY BERHAD</t>
  </si>
  <si>
    <t>(Incorporated in Malaysia)</t>
  </si>
  <si>
    <t>(Co. Reg. No. 3186-P)</t>
  </si>
  <si>
    <t>Condensed Consolidated Income Statements for the fourth quarter ended 31 December 2004</t>
  </si>
  <si>
    <t>(The figures have not been audited)</t>
  </si>
  <si>
    <t>INDIVIDUAL QUARTER</t>
  </si>
  <si>
    <t>CUMULATIVE QUARTER</t>
  </si>
  <si>
    <t>Current Year</t>
  </si>
  <si>
    <t>Preceding Year</t>
  </si>
  <si>
    <t xml:space="preserve">Current Year </t>
  </si>
  <si>
    <t>Quarter</t>
  </si>
  <si>
    <t xml:space="preserve">Corresponding </t>
  </si>
  <si>
    <t>To Date</t>
  </si>
  <si>
    <t>Period</t>
  </si>
  <si>
    <t>31.12.2004</t>
  </si>
  <si>
    <t>31.12.2003</t>
  </si>
  <si>
    <t>RM'000</t>
  </si>
  <si>
    <t>%</t>
  </si>
  <si>
    <t>Revenue</t>
  </si>
  <si>
    <t>Operating Expenses</t>
  </si>
  <si>
    <t>Other Operating Income</t>
  </si>
  <si>
    <t>Profit from Operations</t>
  </si>
  <si>
    <t>Interest expense</t>
  </si>
  <si>
    <t>Interest income</t>
  </si>
  <si>
    <t>Share of profit of Associated Company</t>
  </si>
  <si>
    <t>Profit Before Taxation</t>
  </si>
  <si>
    <t>Taxation</t>
  </si>
  <si>
    <t>Profit after Taxation</t>
  </si>
  <si>
    <t>Minority Interest</t>
  </si>
  <si>
    <t>Net Profit for the period</t>
  </si>
  <si>
    <t>Earnings per share: -</t>
  </si>
  <si>
    <t>(a)   Basic (sen)</t>
  </si>
  <si>
    <t>(b)   Fully diluted (sen)</t>
  </si>
  <si>
    <t>The Condensed Consolidated Income Statements should be read in conjunction with the Annual Financial Report</t>
  </si>
  <si>
    <t>for the year ended 31 December 2003 and the accompanying explanatory notes attached to the</t>
  </si>
  <si>
    <t>interim financial statements.</t>
  </si>
  <si>
    <t xml:space="preserve">NOTE ON OPERATING EXPENSES: </t>
  </si>
  <si>
    <t xml:space="preserve">Included in operating expenses is depreciation </t>
  </si>
  <si>
    <t>expense as follows: -</t>
  </si>
  <si>
    <t>Condensed Consolidated Balance Sheet</t>
  </si>
  <si>
    <t>As at 31 December 2004</t>
  </si>
  <si>
    <t>As at end of</t>
  </si>
  <si>
    <t>As at preceding</t>
  </si>
  <si>
    <t>Current Quarter</t>
  </si>
  <si>
    <t>Year End</t>
  </si>
  <si>
    <t>Property, Plant &amp; Equipment</t>
  </si>
  <si>
    <t>Investments in Associated Company</t>
  </si>
  <si>
    <t>Other Investment</t>
  </si>
  <si>
    <t>Deferred Tax Assets</t>
  </si>
  <si>
    <t>Current Assets</t>
  </si>
  <si>
    <t xml:space="preserve">  Inventories</t>
  </si>
  <si>
    <t xml:space="preserve">  Trade receivables</t>
  </si>
  <si>
    <t xml:space="preserve">  Amount deu from assoicated company</t>
  </si>
  <si>
    <t xml:space="preserve">  Other receivables</t>
  </si>
  <si>
    <t xml:space="preserve">  Cash &amp; Cash Equivalents</t>
  </si>
  <si>
    <t>Current Liabilities</t>
  </si>
  <si>
    <t xml:space="preserve">  Trade payables</t>
  </si>
  <si>
    <t xml:space="preserve">  Other payables</t>
  </si>
  <si>
    <t xml:space="preserve">  Provisions</t>
  </si>
  <si>
    <t xml:space="preserve">  Borrowings</t>
  </si>
  <si>
    <t xml:space="preserve">  Taxation</t>
  </si>
  <si>
    <t>Net Current Assets</t>
  </si>
  <si>
    <t>Financed By: -</t>
  </si>
  <si>
    <t>Share Capital</t>
  </si>
  <si>
    <t>Reserves</t>
  </si>
  <si>
    <t>Shareholders' Fund</t>
  </si>
  <si>
    <t>Reserve on consolidation</t>
  </si>
  <si>
    <t>Provisions</t>
  </si>
  <si>
    <t>Long Term Liabilities</t>
  </si>
  <si>
    <t xml:space="preserve">  Deferred Tax Liabilities</t>
  </si>
  <si>
    <t>Net tangible assets per share (RM)</t>
  </si>
  <si>
    <t>The Condensed Balance Sheet should be read in conjunction with the Annual Financial Report</t>
  </si>
  <si>
    <t>Condensed Consolidated Statement of Changes in Equity</t>
  </si>
  <si>
    <t>For the third quarter ended 31 December 2004.</t>
  </si>
  <si>
    <t>Non-distributable reserves</t>
  </si>
  <si>
    <t xml:space="preserve">Distributable </t>
  </si>
  <si>
    <t>Share</t>
  </si>
  <si>
    <t xml:space="preserve">Share </t>
  </si>
  <si>
    <t xml:space="preserve">Revaluation </t>
  </si>
  <si>
    <t xml:space="preserve">Capital </t>
  </si>
  <si>
    <t xml:space="preserve">Exchange </t>
  </si>
  <si>
    <t>Retained</t>
  </si>
  <si>
    <t>Capital</t>
  </si>
  <si>
    <t>Premium</t>
  </si>
  <si>
    <t>Reserve</t>
  </si>
  <si>
    <t>Profits</t>
  </si>
  <si>
    <t>Total</t>
  </si>
  <si>
    <t>Balance as at 1 January 2004 -</t>
  </si>
  <si>
    <t>Profit for the year</t>
  </si>
  <si>
    <t>-</t>
  </si>
  <si>
    <t>Dividends</t>
  </si>
  <si>
    <t>Issuance pursuant to ESOS</t>
  </si>
  <si>
    <t>Dilution arising of a subsidiary company issue of shares</t>
  </si>
  <si>
    <t xml:space="preserve"> pursuant to ESOS</t>
  </si>
  <si>
    <t>Currency translation difference</t>
  </si>
  <si>
    <t>*</t>
  </si>
  <si>
    <t>Balance as at 31 December 2004 -</t>
  </si>
  <si>
    <t>Balance as at 1 January 2003 -</t>
  </si>
  <si>
    <t>Balance as at 31 December 2003 -</t>
  </si>
  <si>
    <t>* This represents gain/(loss) not recognised in the income statement.</t>
  </si>
  <si>
    <t>check - per balance sheet</t>
  </si>
  <si>
    <t>Condensed Consolidated Cash Flow Statement</t>
  </si>
  <si>
    <t>For the fourth quarter ended 31 December 2004.</t>
  </si>
  <si>
    <t>4th  Qtr ended</t>
  </si>
  <si>
    <t>31 Dec 2004</t>
  </si>
  <si>
    <t>31 Dec 2003</t>
  </si>
  <si>
    <t>Net cash generated from operating activities</t>
  </si>
  <si>
    <t>Net cash used in investing activities</t>
  </si>
  <si>
    <t>Net cash used in financing activities</t>
  </si>
  <si>
    <t>Net Decrease in Cash and Cash Equivalents</t>
  </si>
  <si>
    <t>Effect of Exchange Rate Changes</t>
  </si>
  <si>
    <t>Cash and Cash Equivalents at 1 January 2004</t>
  </si>
  <si>
    <t>*Cash and Cash Equivalents at 31 December 2004</t>
  </si>
  <si>
    <t>*Cash and Cash Equivalents at 31 December 2004 comprised the following:</t>
  </si>
  <si>
    <t xml:space="preserve">  Cash and bank balances</t>
  </si>
  <si>
    <t xml:space="preserve">  Short term deposits</t>
  </si>
  <si>
    <t xml:space="preserve">  Bank Overdraft (included with short term borrowing in Note 22)</t>
  </si>
  <si>
    <t>CHECK</t>
  </si>
  <si>
    <t>NOTES TO THE INTERIM FINANCIAL REPORT (UNAUDITED)</t>
  </si>
  <si>
    <t>Accounting Policies and Methods of Computation</t>
  </si>
  <si>
    <t>The interim financial statements have been prepared in accordance with MASB 26, Interim Financial Reporting</t>
  </si>
  <si>
    <t>and paragraph 9.22 of the Listing Requirements of the Bursa Securities Malaysia Berhad (formerly known as</t>
  </si>
  <si>
    <t>Malaysia Securities Exchange Board).</t>
  </si>
  <si>
    <t>The interim financial report should be read in conjunction with the audited financial statements of the Group for</t>
  </si>
  <si>
    <t>the financial year ended 31 December 2003</t>
  </si>
  <si>
    <t>The accounting policies and methods of computation adopted by the Group in this interim financial report are</t>
  </si>
  <si>
    <t xml:space="preserve">consistent with those adopted in the audited financial statements for the financial year ended 31 December 2003. </t>
  </si>
  <si>
    <t>Qualification of audit report of the preceding annual financial statements</t>
  </si>
  <si>
    <t>There were no qualification on audit report of the preceding financial statements.</t>
  </si>
  <si>
    <t>Seasonal or Cyclical Factors</t>
  </si>
  <si>
    <t>The business operations of the Group are not materially affected by any seasonal or cyclical factors.</t>
  </si>
  <si>
    <t>Extraordinary Items</t>
  </si>
  <si>
    <t>There were no extraordinary items for the financial period under review.</t>
  </si>
  <si>
    <t>Changes in estimates</t>
  </si>
  <si>
    <t xml:space="preserve">There were no changes in estimates of amounts reported in prior interim periods of the current financial year or </t>
  </si>
  <si>
    <t>in prior financial years that have a material effect in the current financial period.</t>
  </si>
  <si>
    <t>Issuance, cancellations, repurchases, resale and repayments of debt and equity securities</t>
  </si>
  <si>
    <t xml:space="preserve">There were no issuance, cancellations, repurchases, resale and repayments of debt and equity securities for </t>
  </si>
  <si>
    <t>the current financial period under review.</t>
  </si>
  <si>
    <t>The details of the issued and paid-up capital of the Company as at 31 December 2004 are as follows: -</t>
  </si>
  <si>
    <t>No. of Shares</t>
  </si>
  <si>
    <t>RM</t>
  </si>
  <si>
    <t>As at 1 January 2004 -</t>
  </si>
  <si>
    <t>Ordinary shares issued pursuant to ESOS</t>
  </si>
  <si>
    <t>Dividends Paid</t>
  </si>
  <si>
    <t>For the financial period under review, a final tax exempt dividend of 10% (5 sen per share) for the financial year ended</t>
  </si>
  <si>
    <t>31 December 2003 amounting to RM8.856 million  was paid on 8 July 2004 and an interim tax exempt dividend of 10%</t>
  </si>
  <si>
    <t xml:space="preserve">(5 sen per share) for the financial year ended 31 December 2004,  amounting to RM8.866 million was paid on </t>
  </si>
  <si>
    <t>28 September 2004.</t>
  </si>
  <si>
    <t>Segmental Reporting</t>
  </si>
  <si>
    <t>Segmental results for the period ended 31 December 2004 are as follows: -</t>
  </si>
  <si>
    <t>Valuation of property, plant and equipment</t>
  </si>
  <si>
    <t xml:space="preserve">There were no amendments in the valuation of property, plant and equipment since the last annual financial </t>
  </si>
  <si>
    <t>statements.</t>
  </si>
  <si>
    <t>Material events subsequent to the end of the interim period</t>
  </si>
  <si>
    <t xml:space="preserve">There are no material events subsequent to the end of the period under review that have not been reflected in the </t>
  </si>
  <si>
    <t>quarterly financial statements.</t>
  </si>
  <si>
    <t>Changes in the Composition of the Group</t>
  </si>
  <si>
    <t>During the financial year under review, the Company announced the followings: -</t>
  </si>
  <si>
    <t>1.  The incorporation of a 100% owned subsidiary company, Kian Joo Canpack Sdn Bhd, to provide contract packing services</t>
  </si>
  <si>
    <t xml:space="preserve">     for carbonated beverages in 190ml/250ml 2pc slim cans for both the domestic and export market. Total investment cost</t>
  </si>
  <si>
    <t xml:space="preserve">     is estimated to be RM28 million and commercial production is targeted to commence early 2005.</t>
  </si>
  <si>
    <t>2.  The incorporation of a 100% owned subsidiary company, Kian Joo Canpack (Shah Alam) Sdn Bhd, to provide contract</t>
  </si>
  <si>
    <t xml:space="preserve">     packing services for milk powder on OEM basis. The investment cost is estimated to be RM2.7 million for the purchase of</t>
  </si>
  <si>
    <t xml:space="preserve">     machinery and commercial production is expected to commence first quarter 2005.</t>
  </si>
  <si>
    <t>Changes in contingent liabilities or contingent assets</t>
  </si>
  <si>
    <t>There were no material changes in contingent liabilities or contingent assets since the last annual balance sheet date.</t>
  </si>
  <si>
    <t>Related Party Transactions</t>
  </si>
  <si>
    <t xml:space="preserve">Financial </t>
  </si>
  <si>
    <t>Period to date</t>
  </si>
  <si>
    <t>Sales to associated company</t>
  </si>
  <si>
    <t>Management fees receivable from associated company</t>
  </si>
  <si>
    <t>Rental receivable from associate company</t>
  </si>
  <si>
    <t>Purchase from associated company</t>
  </si>
  <si>
    <t>Apart from the above, the Group also entered into the following related party transactions : -</t>
  </si>
  <si>
    <t xml:space="preserve">     Sales of trading inventories              Hercules Sdn Bhd</t>
  </si>
  <si>
    <t xml:space="preserve">     by a subsidiary company                 ("Hercules")</t>
  </si>
  <si>
    <t xml:space="preserve">     Sales of trading inventories              Metal Closures &amp; Seals Sdn Bhd</t>
  </si>
  <si>
    <t xml:space="preserve">     by a subsidiary company                 ("Metal Closures")</t>
  </si>
  <si>
    <t xml:space="preserve">     The parties are deemed related to the Group by virtue of common directorship held by See Leong Chye @</t>
  </si>
  <si>
    <t xml:space="preserve">      Sze Leong Chye in Hercules,  Metal Closures and a subsidiary company.</t>
  </si>
  <si>
    <t xml:space="preserve">     The above transactions were entered into in the normal course of business on terms that the Directors</t>
  </si>
  <si>
    <t xml:space="preserve">     consider comparable to those had the transactions been entered into with third parties.</t>
  </si>
  <si>
    <t>Review of Performance of the Company and its Principal Subsidiaries</t>
  </si>
  <si>
    <t xml:space="preserve">For the financial period ended 31 December 2004, Group revenue improved 14.0% to RM575.977 million  as </t>
  </si>
  <si>
    <t>compared to RM505.068 million for the corresponding preceding period. Profit before tax was up 7.7% from</t>
  </si>
  <si>
    <t xml:space="preserve">RM52.491 million in the preceding period to RM56.512  million for the current period under review. </t>
  </si>
  <si>
    <t>The improved revenue and profit before tax were mainly contributed by the aluminium can and general can divisions.</t>
  </si>
  <si>
    <t>The corrugated and plastic divisions continue to be adversely affected by rising raw material cost and</t>
  </si>
  <si>
    <t>competitive market condition.</t>
  </si>
  <si>
    <t>Comparison with Preceding Quarter's Results</t>
  </si>
  <si>
    <t>Group revenue was lower at  4.9% in the current quarter at RM149.035 million as compared to RM156.653 million in</t>
  </si>
  <si>
    <t>preceding quarter. Profit before tax was down 25.3% at RM13.553 million as compared to RM18.133 million in the</t>
  </si>
  <si>
    <t>preceding quarter.  Raw material price increase and shortage of material has significantly affected contribution from</t>
  </si>
  <si>
    <t>the general can division during the quarter under review.</t>
  </si>
  <si>
    <t>Current Year Prospects</t>
  </si>
  <si>
    <t>The condition in year 2004 of competitive market and escalating raw material prices is expected to continue in year 2005.</t>
  </si>
  <si>
    <t xml:space="preserve">The Group will continue to focus efforts on growth, both in the domestic and regional market, and expansion of products  </t>
  </si>
  <si>
    <t>range and services to meet the challenges ahead.</t>
  </si>
  <si>
    <t>Variance from Forecast Profit and Profit Guarantee</t>
  </si>
  <si>
    <t>This is not applicable to the Group.</t>
  </si>
  <si>
    <t>Year to date</t>
  </si>
  <si>
    <t>Income Tax</t>
  </si>
  <si>
    <t>- current year</t>
  </si>
  <si>
    <t>- over / (under) provision</t>
  </si>
  <si>
    <t>Deferred taxation</t>
  </si>
  <si>
    <t>Share of taxation of associated company</t>
  </si>
  <si>
    <t>The effective tax rate for the financial period under review is lower than the statutory tax rate due to certain</t>
  </si>
  <si>
    <t xml:space="preserve">tax incentive being claimed for tax purposes and utilisation of unabsorbed tax losses by certain </t>
  </si>
  <si>
    <t xml:space="preserve">subsidiary companies. </t>
  </si>
  <si>
    <t>Profits on Sale of Unquoted Investments and /or Properties</t>
  </si>
  <si>
    <t>There were no profits on sale of investments and/or properties for the financial period under review.</t>
  </si>
  <si>
    <t>Purchase or Disposal of Quoted Securities</t>
  </si>
  <si>
    <t>(a)  There were no purchase or disposal of quoted securities for the financial period under review.</t>
  </si>
  <si>
    <t>(b)  Investment in quoted shares as at 31 December 2004</t>
  </si>
  <si>
    <t>At Cost</t>
  </si>
  <si>
    <t>At Book Value</t>
  </si>
  <si>
    <t>At Market Value</t>
  </si>
  <si>
    <t>Quoted shares -</t>
  </si>
  <si>
    <t>Status of Corporate Proposals</t>
  </si>
  <si>
    <t>There were no corporate proposals announced which were pending completion.</t>
  </si>
  <si>
    <t>Group Borrowings and Debt Securities</t>
  </si>
  <si>
    <t>Total Group borrowings as at 31 December 2004 are as follows:-</t>
  </si>
  <si>
    <t>Current</t>
  </si>
  <si>
    <t>Non-current</t>
  </si>
  <si>
    <t>The detail of borrowings which are denominated in Vietnam Dong are as follows: -</t>
  </si>
  <si>
    <t>VND '000 000</t>
  </si>
  <si>
    <t>(NOTE - VND 4146 = RM1)</t>
  </si>
  <si>
    <t>All the Group borrowings are unsecured.</t>
  </si>
  <si>
    <t>Off Balance Sheet Financial Instruments</t>
  </si>
  <si>
    <t>The Group has not entered into any contract for financial instruments with off Balance Sheet risks.</t>
  </si>
  <si>
    <t>Material Litigation</t>
  </si>
  <si>
    <t>There was no pending litigation against the Group for the financial period under review.</t>
  </si>
  <si>
    <t>Dividend</t>
  </si>
  <si>
    <t>The Directors are recommending a final tax-exempt dividend of 10% (5 sen per share), amounting to</t>
  </si>
  <si>
    <t>RM8.874 million, subject to approval by shareholders at the forthcoming Annual General Meeting of</t>
  </si>
  <si>
    <t>the Company.</t>
  </si>
  <si>
    <t>Earnings per share</t>
  </si>
  <si>
    <t xml:space="preserve">Current </t>
  </si>
  <si>
    <t>Financial</t>
  </si>
  <si>
    <t>Basic earnings per share</t>
  </si>
  <si>
    <t>Issued ordinary shares at beginning of period</t>
  </si>
  <si>
    <t>Effect of ordinary shares issued during the period</t>
  </si>
  <si>
    <t>Weighted average number of ordinary shares</t>
  </si>
  <si>
    <t>Basic earnings per share (sen)</t>
  </si>
  <si>
    <t>Diluted earnings per share</t>
  </si>
  <si>
    <t>Effect of Employee Share Option Scheme</t>
  </si>
  <si>
    <t>Weighted average number of ordinary shares (diluted)</t>
  </si>
  <si>
    <t>Diluted earnings per share (sen)</t>
  </si>
  <si>
    <t>Authorisation for Issue</t>
  </si>
  <si>
    <t>The interim financial statements were authorised for issue by the Board of Directors in accordance with a resolution</t>
  </si>
  <si>
    <t>of the directors on 25 February 2005</t>
  </si>
  <si>
    <t xml:space="preserve">      </t>
  </si>
  <si>
    <t>BY ORDER OF THE BOARD,</t>
  </si>
  <si>
    <t>Chia Kwok Why</t>
  </si>
  <si>
    <t>Secretary.</t>
  </si>
  <si>
    <t>Batu Caves, Selangor Darul Ehsan.</t>
  </si>
  <si>
    <t>25 February 2005</t>
  </si>
  <si>
    <r>
      <t xml:space="preserve">KIAN JOO CAN FACTORY BERHAD </t>
    </r>
    <r>
      <rPr>
        <sz val="8"/>
        <rFont val="Arial"/>
        <family val="2"/>
      </rPr>
      <t>(3186-P)</t>
    </r>
  </si>
  <si>
    <r>
      <t xml:space="preserve">(i)  </t>
    </r>
    <r>
      <rPr>
        <u val="single"/>
        <sz val="8"/>
        <rFont val="Arial"/>
        <family val="2"/>
      </rPr>
      <t xml:space="preserve">Nature of transaction </t>
    </r>
    <r>
      <rPr>
        <sz val="8"/>
        <rFont val="Arial"/>
        <family val="2"/>
      </rPr>
      <t xml:space="preserve">                     </t>
    </r>
    <r>
      <rPr>
        <u val="single"/>
        <sz val="8"/>
        <rFont val="Arial"/>
        <family val="2"/>
      </rPr>
      <t xml:space="preserve"> Identity of related party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</si>
</sst>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</numFmts>
  <fonts count="1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37" fontId="3" fillId="0" borderId="2" xfId="0" applyNumberFormat="1" applyFont="1" applyFill="1" applyBorder="1" applyAlignment="1">
      <alignment/>
    </xf>
    <xf numFmtId="164" fontId="3" fillId="0" borderId="2" xfId="19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3" xfId="0" applyNumberFormat="1" applyFont="1" applyFill="1" applyBorder="1" applyAlignment="1">
      <alignment/>
    </xf>
    <xf numFmtId="37" fontId="3" fillId="0" borderId="4" xfId="0" applyNumberFormat="1" applyFont="1" applyFill="1" applyBorder="1" applyAlignment="1">
      <alignment/>
    </xf>
    <xf numFmtId="37" fontId="0" fillId="0" borderId="5" xfId="0" applyNumberFormat="1" applyFont="1" applyFill="1" applyBorder="1" applyAlignment="1">
      <alignment/>
    </xf>
    <xf numFmtId="39" fontId="0" fillId="0" borderId="0" xfId="0" applyNumberFormat="1" applyFont="1" applyFill="1" applyAlignment="1">
      <alignment horizontal="right"/>
    </xf>
    <xf numFmtId="39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horizontal="right"/>
    </xf>
    <xf numFmtId="37" fontId="5" fillId="0" borderId="0" xfId="0" applyNumberFormat="1" applyFont="1" applyFill="1" applyAlignment="1">
      <alignment/>
    </xf>
    <xf numFmtId="37" fontId="0" fillId="0" borderId="6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7" fontId="0" fillId="0" borderId="7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center"/>
    </xf>
    <xf numFmtId="37" fontId="2" fillId="0" borderId="3" xfId="0" applyNumberFormat="1" applyFont="1" applyFill="1" applyBorder="1" applyAlignment="1">
      <alignment horizontal="right"/>
    </xf>
    <xf numFmtId="37" fontId="0" fillId="0" borderId="3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 quotePrefix="1">
      <alignment horizontal="right"/>
    </xf>
    <xf numFmtId="37" fontId="4" fillId="0" borderId="0" xfId="0" applyNumberFormat="1" applyFont="1" applyFill="1" applyAlignment="1" quotePrefix="1">
      <alignment horizontal="center"/>
    </xf>
    <xf numFmtId="37" fontId="4" fillId="0" borderId="0" xfId="0" applyNumberFormat="1" applyFont="1" applyFill="1" applyAlignment="1">
      <alignment/>
    </xf>
    <xf numFmtId="37" fontId="4" fillId="0" borderId="8" xfId="0" applyNumberFormat="1" applyFont="1" applyFill="1" applyBorder="1" applyAlignment="1">
      <alignment/>
    </xf>
    <xf numFmtId="37" fontId="2" fillId="0" borderId="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9" xfId="0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6" fillId="0" borderId="0" xfId="0" applyNumberFormat="1" applyFont="1" applyFill="1" applyAlignment="1">
      <alignment/>
    </xf>
    <xf numFmtId="165" fontId="4" fillId="0" borderId="0" xfId="15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5" fontId="2" fillId="0" borderId="0" xfId="15" applyNumberFormat="1" applyFont="1" applyFill="1" applyAlignment="1">
      <alignment/>
    </xf>
    <xf numFmtId="165" fontId="2" fillId="0" borderId="6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2" fillId="0" borderId="0" xfId="0" applyFont="1" applyFill="1" applyAlignment="1">
      <alignment horizontal="left" indent="2"/>
    </xf>
    <xf numFmtId="165" fontId="2" fillId="0" borderId="13" xfId="15" applyNumberFormat="1" applyFont="1" applyFill="1" applyBorder="1" applyAlignment="1">
      <alignment/>
    </xf>
    <xf numFmtId="165" fontId="2" fillId="0" borderId="14" xfId="15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65" fontId="2" fillId="0" borderId="16" xfId="15" applyNumberFormat="1" applyFont="1" applyFill="1" applyBorder="1" applyAlignment="1">
      <alignment horizontal="left"/>
    </xf>
    <xf numFmtId="165" fontId="2" fillId="0" borderId="17" xfId="15" applyNumberFormat="1" applyFont="1" applyFill="1" applyBorder="1" applyAlignment="1">
      <alignment horizontal="center"/>
    </xf>
    <xf numFmtId="165" fontId="2" fillId="0" borderId="18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165" fontId="2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165" fontId="2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5" fontId="2" fillId="0" borderId="5" xfId="15" applyNumberFormat="1" applyFont="1" applyFill="1" applyBorder="1" applyAlignment="1">
      <alignment/>
    </xf>
    <xf numFmtId="0" fontId="2" fillId="2" borderId="0" xfId="0" applyFont="1" applyFill="1" applyAlignment="1">
      <alignment horizontal="left" indent="1"/>
    </xf>
    <xf numFmtId="0" fontId="4" fillId="0" borderId="0" xfId="0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43" fontId="2" fillId="0" borderId="0" xfId="15" applyFont="1" applyFill="1" applyAlignment="1">
      <alignment/>
    </xf>
    <xf numFmtId="165" fontId="2" fillId="0" borderId="2" xfId="15" applyNumberFormat="1" applyFont="1" applyFill="1" applyBorder="1" applyAlignment="1">
      <alignment/>
    </xf>
    <xf numFmtId="165" fontId="2" fillId="0" borderId="19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 horizontal="center"/>
    </xf>
    <xf numFmtId="165" fontId="4" fillId="0" borderId="3" xfId="15" applyNumberFormat="1" applyFont="1" applyFill="1" applyBorder="1" applyAlignment="1">
      <alignment horizontal="right"/>
    </xf>
    <xf numFmtId="165" fontId="4" fillId="0" borderId="0" xfId="15" applyNumberFormat="1" applyFont="1" applyFill="1" applyBorder="1" applyAlignment="1">
      <alignment horizontal="right"/>
    </xf>
    <xf numFmtId="165" fontId="4" fillId="0" borderId="1" xfId="15" applyNumberFormat="1" applyFont="1" applyFill="1" applyBorder="1" applyAlignment="1">
      <alignment horizontal="right"/>
    </xf>
    <xf numFmtId="165" fontId="4" fillId="0" borderId="4" xfId="15" applyNumberFormat="1" applyFont="1" applyFill="1" applyBorder="1" applyAlignment="1">
      <alignment horizontal="right"/>
    </xf>
    <xf numFmtId="165" fontId="2" fillId="0" borderId="2" xfId="15" applyNumberFormat="1" applyFont="1" applyFill="1" applyBorder="1" applyAlignment="1">
      <alignment horizontal="center"/>
    </xf>
    <xf numFmtId="165" fontId="2" fillId="0" borderId="2" xfId="15" applyNumberFormat="1" applyFont="1" applyFill="1" applyBorder="1" applyAlignment="1">
      <alignment horizontal="right"/>
    </xf>
    <xf numFmtId="165" fontId="2" fillId="0" borderId="4" xfId="15" applyNumberFormat="1" applyFont="1" applyFill="1" applyBorder="1" applyAlignment="1">
      <alignment horizontal="right"/>
    </xf>
    <xf numFmtId="165" fontId="2" fillId="0" borderId="19" xfId="15" applyNumberFormat="1" applyFont="1" applyFill="1" applyBorder="1" applyAlignment="1">
      <alignment horizontal="right"/>
    </xf>
    <xf numFmtId="165" fontId="4" fillId="0" borderId="0" xfId="15" applyNumberFormat="1" applyFont="1" applyFill="1" applyBorder="1" applyAlignment="1">
      <alignment horizontal="center"/>
    </xf>
    <xf numFmtId="165" fontId="2" fillId="0" borderId="20" xfId="15" applyNumberFormat="1" applyFont="1" applyFill="1" applyBorder="1" applyAlignment="1">
      <alignment/>
    </xf>
    <xf numFmtId="37" fontId="2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7" fontId="2" fillId="0" borderId="3" xfId="0" applyNumberFormat="1" applyFont="1" applyFill="1" applyBorder="1" applyAlignment="1">
      <alignment horizontal="center"/>
    </xf>
    <xf numFmtId="37" fontId="9" fillId="0" borderId="0" xfId="0" applyNumberFormat="1" applyFont="1" applyFill="1" applyAlignment="1">
      <alignment horizontal="right"/>
    </xf>
    <xf numFmtId="37" fontId="10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37" fontId="9" fillId="0" borderId="3" xfId="0" applyNumberFormat="1" applyFont="1" applyFill="1" applyBorder="1" applyAlignment="1">
      <alignment/>
    </xf>
    <xf numFmtId="37" fontId="9" fillId="0" borderId="5" xfId="0" applyNumberFormat="1" applyFont="1" applyFill="1" applyBorder="1" applyAlignment="1">
      <alignment/>
    </xf>
    <xf numFmtId="39" fontId="9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lse\KJCF2\KLSE4QTR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CBS"/>
      <sheetName val="Equity"/>
      <sheetName val="CF"/>
      <sheetName val="NOTES"/>
      <sheetName val="SEG REP"/>
      <sheetName val="stats"/>
      <sheetName val="G-QTRLY"/>
      <sheetName val="G-YRLY"/>
      <sheetName val="Perf"/>
      <sheetName val="FDEPS"/>
      <sheetName val="C4QTR04"/>
      <sheetName val="PA-J"/>
      <sheetName val="JN"/>
      <sheetName val="AUDIT JN"/>
      <sheetName val="AUDIT ADJ"/>
      <sheetName val="CONSOL"/>
      <sheetName val="SEG-CUM"/>
      <sheetName val="SEG-QTR"/>
      <sheetName val="kj vietnam"/>
      <sheetName val="RATIO-CORR QTR"/>
      <sheetName val="RATIO-PRE QTR"/>
      <sheetName val="KJCF-QTR"/>
      <sheetName val="KJCF-CUM"/>
      <sheetName val="RENTAL"/>
      <sheetName val="INT-LOAN"/>
      <sheetName val="INTERCO-FA"/>
      <sheetName val="LOANS"/>
      <sheetName val="DIV"/>
      <sheetName val="MI"/>
      <sheetName val="ASS COS"/>
      <sheetName val="PURCHASES"/>
      <sheetName val="ALUM"/>
      <sheetName val="SEG-RATIO"/>
    </sheetNames>
    <sheetDataSet>
      <sheetData sheetId="1">
        <row r="50">
          <cell r="B50">
            <v>556802.992</v>
          </cell>
        </row>
      </sheetData>
      <sheetData sheetId="11">
        <row r="43">
          <cell r="AF43">
            <v>49789.16400000002</v>
          </cell>
        </row>
        <row r="47">
          <cell r="AF47">
            <v>-17721.666</v>
          </cell>
        </row>
        <row r="114">
          <cell r="AF114">
            <v>88736.831</v>
          </cell>
        </row>
        <row r="115">
          <cell r="AF115">
            <v>-201.503</v>
          </cell>
        </row>
        <row r="118">
          <cell r="AF118">
            <v>509.371</v>
          </cell>
        </row>
        <row r="119">
          <cell r="AF119">
            <v>6704.15</v>
          </cell>
        </row>
        <row r="121">
          <cell r="AF121">
            <v>4480</v>
          </cell>
        </row>
        <row r="122">
          <cell r="AF122">
            <v>456574.143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4">
      <selection activeCell="C19" sqref="C19"/>
    </sheetView>
  </sheetViews>
  <sheetFormatPr defaultColWidth="9.140625" defaultRowHeight="12.75"/>
  <cols>
    <col min="1" max="1" width="45.00390625" style="3" customWidth="1"/>
    <col min="2" max="3" width="16.421875" style="3" customWidth="1"/>
    <col min="4" max="4" width="10.28125" style="3" hidden="1" customWidth="1"/>
    <col min="5" max="6" width="16.421875" style="3" customWidth="1"/>
    <col min="7" max="7" width="2.8515625" style="3" customWidth="1"/>
    <col min="8" max="16384" width="9.140625" style="3" customWidth="1"/>
  </cols>
  <sheetData>
    <row r="1" spans="1:7" ht="15.75">
      <c r="A1" s="90" t="s">
        <v>0</v>
      </c>
      <c r="B1" s="90"/>
      <c r="C1" s="90"/>
      <c r="D1" s="90"/>
      <c r="E1" s="90"/>
      <c r="F1" s="90"/>
      <c r="G1" s="1"/>
    </row>
    <row r="2" spans="1:7" ht="12.75">
      <c r="A2" s="91" t="s">
        <v>1</v>
      </c>
      <c r="B2" s="91"/>
      <c r="C2" s="91"/>
      <c r="D2" s="91"/>
      <c r="E2" s="91"/>
      <c r="F2" s="91"/>
      <c r="G2" s="2"/>
    </row>
    <row r="3" spans="1:7" ht="12.75">
      <c r="A3" s="91" t="s">
        <v>2</v>
      </c>
      <c r="B3" s="91"/>
      <c r="C3" s="91"/>
      <c r="D3" s="91"/>
      <c r="E3" s="91"/>
      <c r="F3" s="91"/>
      <c r="G3" s="2"/>
    </row>
    <row r="5" spans="1:7" ht="12.75">
      <c r="A5" s="89" t="s">
        <v>3</v>
      </c>
      <c r="B5" s="89"/>
      <c r="C5" s="89"/>
      <c r="D5" s="89"/>
      <c r="E5" s="89"/>
      <c r="F5" s="89"/>
      <c r="G5" s="4"/>
    </row>
    <row r="6" spans="1:7" ht="12.75">
      <c r="A6" s="87" t="s">
        <v>4</v>
      </c>
      <c r="B6" s="88"/>
      <c r="C6" s="88"/>
      <c r="D6" s="88"/>
      <c r="E6" s="88"/>
      <c r="F6" s="88"/>
      <c r="G6" s="6"/>
    </row>
    <row r="7" ht="12.75">
      <c r="A7" s="7"/>
    </row>
    <row r="8" ht="12.75">
      <c r="A8" s="7"/>
    </row>
    <row r="9" spans="2:7" ht="12.75">
      <c r="B9" s="89" t="s">
        <v>5</v>
      </c>
      <c r="C9" s="89"/>
      <c r="D9" s="4"/>
      <c r="E9" s="89" t="s">
        <v>6</v>
      </c>
      <c r="F9" s="89"/>
      <c r="G9" s="4"/>
    </row>
    <row r="10" spans="2:7" ht="12.75">
      <c r="B10" s="94" t="s">
        <v>7</v>
      </c>
      <c r="C10" s="8" t="s">
        <v>8</v>
      </c>
      <c r="D10" s="8"/>
      <c r="E10" s="8" t="s">
        <v>9</v>
      </c>
      <c r="F10" s="8" t="s">
        <v>8</v>
      </c>
      <c r="G10" s="8"/>
    </row>
    <row r="11" spans="2:7" ht="12.75">
      <c r="B11" s="94" t="s">
        <v>10</v>
      </c>
      <c r="C11" s="8" t="s">
        <v>11</v>
      </c>
      <c r="D11" s="8"/>
      <c r="E11" s="8" t="s">
        <v>12</v>
      </c>
      <c r="F11" s="8" t="s">
        <v>11</v>
      </c>
      <c r="G11" s="8"/>
    </row>
    <row r="12" spans="2:7" ht="12.75">
      <c r="B12" s="94"/>
      <c r="C12" s="8" t="s">
        <v>10</v>
      </c>
      <c r="D12" s="8"/>
      <c r="E12" s="8"/>
      <c r="F12" s="8" t="s">
        <v>13</v>
      </c>
      <c r="G12" s="8"/>
    </row>
    <row r="13" spans="2:7" ht="12.75">
      <c r="B13" s="94" t="s">
        <v>14</v>
      </c>
      <c r="C13" s="8" t="s">
        <v>15</v>
      </c>
      <c r="D13" s="8"/>
      <c r="E13" s="8" t="s">
        <v>14</v>
      </c>
      <c r="F13" s="8" t="s">
        <v>15</v>
      </c>
      <c r="G13" s="8"/>
    </row>
    <row r="14" spans="2:7" ht="12.75">
      <c r="B14" s="94" t="s">
        <v>16</v>
      </c>
      <c r="C14" s="8" t="s">
        <v>16</v>
      </c>
      <c r="D14" s="9" t="s">
        <v>17</v>
      </c>
      <c r="E14" s="8" t="s">
        <v>16</v>
      </c>
      <c r="F14" s="8" t="s">
        <v>16</v>
      </c>
      <c r="G14" s="8"/>
    </row>
    <row r="15" spans="2:7" ht="12.75">
      <c r="B15" s="95"/>
      <c r="D15" s="10"/>
      <c r="F15" s="4"/>
      <c r="G15" s="4"/>
    </row>
    <row r="16" spans="2:4" ht="12.75">
      <c r="B16" s="95"/>
      <c r="D16" s="10"/>
    </row>
    <row r="17" spans="1:6" ht="12.75">
      <c r="A17" s="3" t="s">
        <v>18</v>
      </c>
      <c r="B17" s="96">
        <v>149472.70299999998</v>
      </c>
      <c r="C17" s="3">
        <v>132157</v>
      </c>
      <c r="D17" s="11">
        <v>0.1310237293522097</v>
      </c>
      <c r="E17" s="3">
        <v>575977.252</v>
      </c>
      <c r="F17" s="3">
        <v>505068</v>
      </c>
    </row>
    <row r="18" spans="2:4" ht="12.75">
      <c r="B18" s="96"/>
      <c r="D18" s="10"/>
    </row>
    <row r="19" spans="1:6" ht="12.75">
      <c r="A19" s="3" t="s">
        <v>19</v>
      </c>
      <c r="B19" s="96">
        <v>-138142.10299999994</v>
      </c>
      <c r="C19" s="3">
        <v>-125718.758</v>
      </c>
      <c r="D19" s="11">
        <v>0.09881854703018894</v>
      </c>
      <c r="E19" s="3">
        <v>-525033.7989999999</v>
      </c>
      <c r="F19" s="3">
        <v>-460863.227</v>
      </c>
    </row>
    <row r="20" spans="2:4" ht="12.75">
      <c r="B20" s="96"/>
      <c r="D20" s="10"/>
    </row>
    <row r="21" spans="1:6" ht="12.75">
      <c r="A21" s="3" t="s">
        <v>20</v>
      </c>
      <c r="B21" s="96">
        <v>2751.8009999999995</v>
      </c>
      <c r="C21" s="3">
        <v>1451</v>
      </c>
      <c r="D21" s="11">
        <v>0.8964858718125427</v>
      </c>
      <c r="E21" s="12">
        <v>8031.276999999998</v>
      </c>
      <c r="F21" s="3">
        <v>7914</v>
      </c>
    </row>
    <row r="22" spans="2:7" ht="12.75">
      <c r="B22" s="97"/>
      <c r="C22" s="13"/>
      <c r="D22" s="14"/>
      <c r="E22" s="13"/>
      <c r="F22" s="13"/>
      <c r="G22" s="13"/>
    </row>
    <row r="23" spans="1:6" ht="12.75">
      <c r="A23" s="3" t="s">
        <v>21</v>
      </c>
      <c r="B23" s="96">
        <v>14082.401000000034</v>
      </c>
      <c r="C23" s="3">
        <v>7889.241999999969</v>
      </c>
      <c r="D23" s="11">
        <v>0.7850131863111931</v>
      </c>
      <c r="E23" s="3">
        <v>58974.73</v>
      </c>
      <c r="F23" s="3">
        <v>52119</v>
      </c>
    </row>
    <row r="24" spans="2:4" ht="12.75">
      <c r="B24" s="96"/>
      <c r="D24" s="10"/>
    </row>
    <row r="25" spans="1:6" ht="12.75">
      <c r="A25" s="3" t="s">
        <v>22</v>
      </c>
      <c r="B25" s="96">
        <v>-1537.4479999999994</v>
      </c>
      <c r="C25" s="3">
        <v>-1129.2420000000002</v>
      </c>
      <c r="D25" s="11">
        <v>0.3614867318077074</v>
      </c>
      <c r="E25" s="3">
        <v>-5560.2119999999995</v>
      </c>
      <c r="F25" s="3">
        <v>-7181.772999999999</v>
      </c>
    </row>
    <row r="26" spans="1:6" ht="12.75">
      <c r="A26" s="3" t="s">
        <v>23</v>
      </c>
      <c r="B26" s="96">
        <v>261.999</v>
      </c>
      <c r="C26" s="3">
        <v>131</v>
      </c>
      <c r="D26" s="11">
        <v>0.9999923664122139</v>
      </c>
      <c r="E26" s="3">
        <v>1510.06</v>
      </c>
      <c r="F26" s="3">
        <v>2849</v>
      </c>
    </row>
    <row r="27" spans="1:6" ht="12.75">
      <c r="A27" s="3" t="s">
        <v>24</v>
      </c>
      <c r="B27" s="96">
        <v>745.479</v>
      </c>
      <c r="C27" s="3">
        <v>830</v>
      </c>
      <c r="D27" s="11">
        <v>-0.10183253012048188</v>
      </c>
      <c r="E27" s="3">
        <v>1587.479</v>
      </c>
      <c r="F27" s="3">
        <v>4705</v>
      </c>
    </row>
    <row r="28" spans="2:7" ht="12.75">
      <c r="B28" s="97"/>
      <c r="C28" s="13"/>
      <c r="D28" s="14"/>
      <c r="E28" s="13"/>
      <c r="F28" s="13"/>
      <c r="G28" s="13"/>
    </row>
    <row r="29" spans="1:6" ht="12.75">
      <c r="A29" s="3" t="s">
        <v>25</v>
      </c>
      <c r="B29" s="96">
        <v>13552.431000000033</v>
      </c>
      <c r="C29" s="3">
        <v>7720.999999999969</v>
      </c>
      <c r="D29" s="11">
        <v>0.7552688770884713</v>
      </c>
      <c r="E29" s="3">
        <v>56512.057</v>
      </c>
      <c r="F29" s="3">
        <v>52491</v>
      </c>
    </row>
    <row r="30" spans="2:4" ht="12.75">
      <c r="B30" s="96"/>
      <c r="D30" s="10"/>
    </row>
    <row r="31" spans="1:6" ht="12.75">
      <c r="A31" s="3" t="s">
        <v>26</v>
      </c>
      <c r="B31" s="96">
        <v>1365.9430000000002</v>
      </c>
      <c r="C31" s="3">
        <v>6309.182000000001</v>
      </c>
      <c r="D31" s="11">
        <v>-0.7834991921298197</v>
      </c>
      <c r="E31" s="3">
        <v>-7391.396</v>
      </c>
      <c r="F31" s="3">
        <v>-4172.5931999999975</v>
      </c>
    </row>
    <row r="32" spans="2:7" ht="12.75">
      <c r="B32" s="97"/>
      <c r="C32" s="13"/>
      <c r="D32" s="14"/>
      <c r="E32" s="13"/>
      <c r="F32" s="13"/>
      <c r="G32" s="13"/>
    </row>
    <row r="33" spans="1:6" ht="12.75">
      <c r="A33" s="3" t="s">
        <v>27</v>
      </c>
      <c r="B33" s="96">
        <v>14918.374000000033</v>
      </c>
      <c r="C33" s="3">
        <v>14030.18199999997</v>
      </c>
      <c r="D33" s="11">
        <v>0.06330580743714263</v>
      </c>
      <c r="E33" s="3">
        <v>49120.661</v>
      </c>
      <c r="F33" s="3">
        <v>48318.406800000004</v>
      </c>
    </row>
    <row r="34" spans="2:4" ht="12.75">
      <c r="B34" s="96"/>
      <c r="D34" s="10"/>
    </row>
    <row r="35" spans="1:6" ht="12.75">
      <c r="A35" s="3" t="s">
        <v>28</v>
      </c>
      <c r="B35" s="96">
        <v>334.67300000000006</v>
      </c>
      <c r="C35" s="3">
        <v>-474.1864997609996</v>
      </c>
      <c r="D35" s="11">
        <v>-1.7057834842803044</v>
      </c>
      <c r="E35" s="3">
        <v>668.503</v>
      </c>
      <c r="F35" s="3">
        <v>-2280.1624997609997</v>
      </c>
    </row>
    <row r="36" spans="2:7" ht="12.75">
      <c r="B36" s="97"/>
      <c r="C36" s="13"/>
      <c r="D36" s="14"/>
      <c r="E36" s="13"/>
      <c r="F36" s="13"/>
      <c r="G36" s="13"/>
    </row>
    <row r="37" spans="1:7" ht="13.5" thickBot="1">
      <c r="A37" s="3" t="s">
        <v>29</v>
      </c>
      <c r="B37" s="98">
        <v>15253.047000000033</v>
      </c>
      <c r="C37" s="15">
        <v>13555.99550023897</v>
      </c>
      <c r="D37" s="11">
        <v>0.1251882607759162</v>
      </c>
      <c r="E37" s="15">
        <v>49790.164</v>
      </c>
      <c r="F37" s="15">
        <v>46038</v>
      </c>
      <c r="G37" s="15"/>
    </row>
    <row r="38" spans="2:4" ht="13.5" thickTop="1">
      <c r="B38" s="96"/>
      <c r="D38" s="14"/>
    </row>
    <row r="39" ht="12.75">
      <c r="B39" s="96"/>
    </row>
    <row r="40" spans="1:2" ht="12.75">
      <c r="A40" s="3" t="s">
        <v>30</v>
      </c>
      <c r="B40" s="96"/>
    </row>
    <row r="41" spans="1:7" ht="12.75">
      <c r="A41" s="3" t="s">
        <v>31</v>
      </c>
      <c r="B41" s="99">
        <v>8.594541248574364</v>
      </c>
      <c r="C41" s="16">
        <v>7.722220123763159</v>
      </c>
      <c r="E41" s="17">
        <v>28.151144737791352</v>
      </c>
      <c r="F41" s="16">
        <v>26.41260085404748</v>
      </c>
      <c r="G41" s="16"/>
    </row>
    <row r="42" spans="1:7" ht="12.75">
      <c r="A42" s="3" t="s">
        <v>32</v>
      </c>
      <c r="B42" s="99">
        <v>8.489776380253577</v>
      </c>
      <c r="C42" s="16">
        <v>7.639718335412715</v>
      </c>
      <c r="E42" s="16">
        <v>27.77159039424206</v>
      </c>
      <c r="F42" s="16">
        <v>26.09776409952702</v>
      </c>
      <c r="G42" s="16"/>
    </row>
    <row r="43" spans="2:7" ht="12.75">
      <c r="B43" s="8"/>
      <c r="C43" s="18"/>
      <c r="E43" s="18"/>
      <c r="F43" s="18"/>
      <c r="G43" s="18"/>
    </row>
    <row r="46" ht="12.75">
      <c r="A46" s="7" t="s">
        <v>33</v>
      </c>
    </row>
    <row r="47" ht="12.75">
      <c r="A47" s="7" t="s">
        <v>34</v>
      </c>
    </row>
    <row r="48" ht="12.75">
      <c r="A48" s="7" t="s">
        <v>35</v>
      </c>
    </row>
    <row r="50" ht="12.75">
      <c r="A50" s="19" t="s">
        <v>36</v>
      </c>
    </row>
    <row r="52" ht="12.75">
      <c r="A52" s="3" t="s">
        <v>37</v>
      </c>
    </row>
    <row r="53" spans="1:7" ht="13.5" thickBot="1">
      <c r="A53" s="3" t="s">
        <v>38</v>
      </c>
      <c r="B53" s="20">
        <v>11728.646999999994</v>
      </c>
      <c r="C53" s="20">
        <v>9998.575999999994</v>
      </c>
      <c r="D53" s="20"/>
      <c r="E53" s="20">
        <v>39153.34</v>
      </c>
      <c r="F53" s="20">
        <v>40348.13</v>
      </c>
      <c r="G53" s="12"/>
    </row>
    <row r="54" ht="13.5" thickTop="1"/>
  </sheetData>
  <mergeCells count="7">
    <mergeCell ref="A6:F6"/>
    <mergeCell ref="B9:C9"/>
    <mergeCell ref="E9:F9"/>
    <mergeCell ref="A1:F1"/>
    <mergeCell ref="A2:F2"/>
    <mergeCell ref="A3:F3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8">
      <selection activeCell="A69" sqref="A69"/>
    </sheetView>
  </sheetViews>
  <sheetFormatPr defaultColWidth="9.140625" defaultRowHeight="12.75"/>
  <cols>
    <col min="1" max="1" width="57.57421875" style="3" customWidth="1"/>
    <col min="2" max="3" width="16.421875" style="3" customWidth="1"/>
    <col min="4" max="4" width="16.00390625" style="3" customWidth="1"/>
    <col min="5" max="5" width="0.2890625" style="3" hidden="1" customWidth="1"/>
    <col min="6" max="7" width="11.421875" style="3" hidden="1" customWidth="1"/>
    <col min="8" max="16384" width="9.140625" style="3" customWidth="1"/>
  </cols>
  <sheetData>
    <row r="1" spans="1:7" ht="15.75">
      <c r="A1" s="92" t="s">
        <v>0</v>
      </c>
      <c r="B1" s="92"/>
      <c r="C1" s="92"/>
      <c r="D1" s="21"/>
      <c r="E1" s="21"/>
      <c r="F1" s="21"/>
      <c r="G1" s="21"/>
    </row>
    <row r="2" spans="1:7" ht="12.75">
      <c r="A2" s="91" t="s">
        <v>1</v>
      </c>
      <c r="B2" s="91"/>
      <c r="C2" s="91"/>
      <c r="D2" s="2"/>
      <c r="E2" s="2"/>
      <c r="F2" s="2"/>
      <c r="G2" s="2"/>
    </row>
    <row r="3" spans="1:7" ht="12.75">
      <c r="A3" s="91" t="s">
        <v>2</v>
      </c>
      <c r="B3" s="91"/>
      <c r="C3" s="91"/>
      <c r="D3" s="2"/>
      <c r="E3" s="2"/>
      <c r="F3" s="2"/>
      <c r="G3" s="2"/>
    </row>
    <row r="6" ht="12.75">
      <c r="A6" s="7" t="s">
        <v>39</v>
      </c>
    </row>
    <row r="7" ht="12.75">
      <c r="A7" s="7" t="s">
        <v>40</v>
      </c>
    </row>
    <row r="8" ht="12.75">
      <c r="A8" s="7"/>
    </row>
    <row r="10" spans="2:3" ht="12.75">
      <c r="B10" s="4" t="s">
        <v>41</v>
      </c>
      <c r="C10" s="4" t="s">
        <v>42</v>
      </c>
    </row>
    <row r="11" spans="2:3" ht="12.75">
      <c r="B11" s="4" t="s">
        <v>43</v>
      </c>
      <c r="C11" s="4" t="s">
        <v>44</v>
      </c>
    </row>
    <row r="12" spans="2:3" ht="12.75">
      <c r="B12" s="4" t="s">
        <v>14</v>
      </c>
      <c r="C12" s="4" t="s">
        <v>15</v>
      </c>
    </row>
    <row r="13" spans="2:3" ht="12.75">
      <c r="B13" s="4" t="s">
        <v>16</v>
      </c>
      <c r="C13" s="4" t="s">
        <v>16</v>
      </c>
    </row>
    <row r="14" ht="12.75">
      <c r="C14" s="4"/>
    </row>
    <row r="16" spans="1:3" ht="12.75">
      <c r="A16" s="3" t="s">
        <v>45</v>
      </c>
      <c r="B16" s="3">
        <v>421511.201</v>
      </c>
      <c r="C16" s="3">
        <v>391862</v>
      </c>
    </row>
    <row r="18" spans="1:3" ht="12.75">
      <c r="A18" s="3" t="s">
        <v>46</v>
      </c>
      <c r="B18" s="3">
        <v>20900.391</v>
      </c>
      <c r="C18" s="3">
        <v>19756</v>
      </c>
    </row>
    <row r="20" spans="1:3" ht="12.75">
      <c r="A20" s="3" t="s">
        <v>47</v>
      </c>
      <c r="B20" s="3">
        <v>0</v>
      </c>
      <c r="C20" s="3">
        <v>150</v>
      </c>
    </row>
    <row r="22" spans="1:3" ht="12.75">
      <c r="A22" s="3" t="s">
        <v>48</v>
      </c>
      <c r="B22" s="3">
        <v>14872.884</v>
      </c>
      <c r="C22" s="3">
        <v>9490</v>
      </c>
    </row>
    <row r="24" ht="12.75">
      <c r="A24" s="3" t="s">
        <v>49</v>
      </c>
    </row>
    <row r="25" spans="1:3" ht="12.75">
      <c r="A25" s="3" t="s">
        <v>50</v>
      </c>
      <c r="B25" s="3">
        <v>154851.45</v>
      </c>
      <c r="C25" s="3">
        <v>116290</v>
      </c>
    </row>
    <row r="26" spans="1:3" ht="12.75">
      <c r="A26" s="3" t="s">
        <v>51</v>
      </c>
      <c r="B26" s="3">
        <v>155700.035</v>
      </c>
      <c r="C26" s="3">
        <v>144884</v>
      </c>
    </row>
    <row r="27" spans="1:3" ht="12.75">
      <c r="A27" s="3" t="s">
        <v>52</v>
      </c>
      <c r="B27" s="3">
        <v>2516.624</v>
      </c>
      <c r="C27" s="3">
        <v>1092</v>
      </c>
    </row>
    <row r="28" spans="1:3" ht="12.75">
      <c r="A28" s="3" t="s">
        <v>53</v>
      </c>
      <c r="B28" s="3">
        <v>13301.477</v>
      </c>
      <c r="C28" s="3">
        <v>14059</v>
      </c>
    </row>
    <row r="29" spans="1:3" ht="12.75">
      <c r="A29" s="3" t="s">
        <v>54</v>
      </c>
      <c r="B29" s="3">
        <v>40302.1</v>
      </c>
      <c r="C29" s="3">
        <v>51568</v>
      </c>
    </row>
    <row r="30" spans="2:3" ht="12.75">
      <c r="B30" s="22">
        <v>366671.686</v>
      </c>
      <c r="C30" s="22">
        <v>327893</v>
      </c>
    </row>
    <row r="32" ht="12.75">
      <c r="A32" s="3" t="s">
        <v>55</v>
      </c>
    </row>
    <row r="33" spans="1:3" ht="12.75">
      <c r="A33" s="3" t="s">
        <v>56</v>
      </c>
      <c r="B33" s="3">
        <v>37341.063</v>
      </c>
      <c r="C33" s="3">
        <v>19522</v>
      </c>
    </row>
    <row r="34" spans="1:3" ht="12.75">
      <c r="A34" s="3" t="s">
        <v>57</v>
      </c>
      <c r="B34" s="3">
        <v>22079.719</v>
      </c>
      <c r="C34" s="3">
        <v>18139</v>
      </c>
    </row>
    <row r="35" spans="1:3" ht="12.75">
      <c r="A35" s="3" t="s">
        <v>58</v>
      </c>
      <c r="B35" s="3">
        <v>3274.955</v>
      </c>
      <c r="C35" s="3">
        <v>4882</v>
      </c>
    </row>
    <row r="36" spans="1:3" ht="12.75">
      <c r="A36" s="3" t="s">
        <v>59</v>
      </c>
      <c r="B36" s="3">
        <v>78635.969</v>
      </c>
      <c r="C36" s="3">
        <v>85744</v>
      </c>
    </row>
    <row r="37" spans="1:3" ht="12.75">
      <c r="A37" s="3" t="s">
        <v>60</v>
      </c>
      <c r="B37" s="3">
        <v>1487.724</v>
      </c>
      <c r="C37" s="3">
        <v>4033</v>
      </c>
    </row>
    <row r="38" spans="2:3" ht="12.75">
      <c r="B38" s="22">
        <v>142819.43</v>
      </c>
      <c r="C38" s="22">
        <v>132320</v>
      </c>
    </row>
    <row r="40" spans="1:3" ht="12.75">
      <c r="A40" s="3" t="s">
        <v>61</v>
      </c>
      <c r="B40" s="3">
        <v>223852.256</v>
      </c>
      <c r="C40" s="3">
        <v>195573</v>
      </c>
    </row>
    <row r="42" spans="2:3" ht="13.5" thickBot="1">
      <c r="B42" s="15">
        <v>681136.7320000001</v>
      </c>
      <c r="C42" s="15">
        <v>616831</v>
      </c>
    </row>
    <row r="43" ht="13.5" thickTop="1"/>
    <row r="45" ht="12.75">
      <c r="A45" s="3" t="s">
        <v>62</v>
      </c>
    </row>
    <row r="47" spans="1:3" ht="12.75">
      <c r="A47" s="3" t="s">
        <v>63</v>
      </c>
      <c r="B47" s="3">
        <v>88736.831</v>
      </c>
      <c r="C47" s="3">
        <v>87877.68899999998</v>
      </c>
    </row>
    <row r="48" spans="1:3" ht="12.75">
      <c r="A48" s="3" t="s">
        <v>64</v>
      </c>
      <c r="B48" s="12">
        <v>468066.16099999996</v>
      </c>
      <c r="C48" s="12">
        <v>433141.058</v>
      </c>
    </row>
    <row r="49" spans="2:3" ht="12.75">
      <c r="B49" s="13"/>
      <c r="C49" s="13"/>
    </row>
    <row r="50" spans="1:3" ht="12.75">
      <c r="A50" s="3" t="s">
        <v>65</v>
      </c>
      <c r="B50" s="3">
        <v>556802.992</v>
      </c>
      <c r="C50" s="3">
        <v>521019</v>
      </c>
    </row>
    <row r="52" spans="1:3" ht="12.75">
      <c r="A52" s="3" t="s">
        <v>28</v>
      </c>
      <c r="B52" s="3">
        <v>27600.331</v>
      </c>
      <c r="C52" s="3">
        <v>30232</v>
      </c>
    </row>
    <row r="54" spans="1:3" ht="12.75">
      <c r="A54" s="3" t="s">
        <v>66</v>
      </c>
      <c r="B54" s="3">
        <v>6466</v>
      </c>
      <c r="C54" s="3">
        <v>6466</v>
      </c>
    </row>
    <row r="56" spans="1:3" ht="12.75">
      <c r="A56" s="3" t="s">
        <v>67</v>
      </c>
      <c r="B56" s="3">
        <v>22385.395</v>
      </c>
      <c r="C56" s="3">
        <v>18976</v>
      </c>
    </row>
    <row r="58" ht="12.75">
      <c r="A58" s="3" t="s">
        <v>68</v>
      </c>
    </row>
    <row r="59" spans="1:3" ht="12.75">
      <c r="A59" s="3" t="s">
        <v>59</v>
      </c>
      <c r="B59" s="3">
        <v>62643.086</v>
      </c>
      <c r="C59" s="3">
        <v>34133</v>
      </c>
    </row>
    <row r="60" spans="1:3" ht="12.75">
      <c r="A60" s="3" t="s">
        <v>69</v>
      </c>
      <c r="B60" s="3">
        <v>5239.928</v>
      </c>
      <c r="C60" s="3">
        <v>6005</v>
      </c>
    </row>
    <row r="62" spans="2:3" ht="13.5" thickBot="1">
      <c r="B62" s="15">
        <v>681136.732</v>
      </c>
      <c r="C62" s="15">
        <v>616831</v>
      </c>
    </row>
    <row r="63" ht="13.5" thickTop="1"/>
    <row r="64" spans="1:3" ht="12.75">
      <c r="A64" s="3" t="s">
        <v>70</v>
      </c>
      <c r="B64" s="17">
        <v>3.0535804687458357</v>
      </c>
      <c r="C64" s="17">
        <v>2.9104600144867265</v>
      </c>
    </row>
    <row r="67" ht="12.75">
      <c r="A67" s="7"/>
    </row>
    <row r="68" ht="12.75">
      <c r="A68" s="7" t="s">
        <v>71</v>
      </c>
    </row>
    <row r="69" ht="12.75">
      <c r="A69" s="7" t="s">
        <v>34</v>
      </c>
    </row>
    <row r="70" ht="12.75">
      <c r="A70" s="7" t="s">
        <v>35</v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0">
      <selection activeCell="B40" sqref="B40"/>
    </sheetView>
  </sheetViews>
  <sheetFormatPr defaultColWidth="9.140625" defaultRowHeight="12.75"/>
  <cols>
    <col min="1" max="1" width="37.8515625" style="3" customWidth="1"/>
    <col min="2" max="3" width="10.00390625" style="3" customWidth="1"/>
    <col min="4" max="4" width="9.421875" style="3" bestFit="1" customWidth="1"/>
    <col min="5" max="6" width="10.00390625" style="3" customWidth="1"/>
    <col min="7" max="7" width="1.7109375" style="3" bestFit="1" customWidth="1"/>
    <col min="8" max="8" width="11.7109375" style="3" bestFit="1" customWidth="1"/>
    <col min="9" max="9" width="12.57421875" style="3" customWidth="1"/>
    <col min="10" max="16384" width="9.140625" style="3" customWidth="1"/>
  </cols>
  <sheetData>
    <row r="1" spans="1:9" ht="15.75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9" ht="12.75">
      <c r="A2" s="91" t="s">
        <v>1</v>
      </c>
      <c r="B2" s="91"/>
      <c r="C2" s="91"/>
      <c r="D2" s="91"/>
      <c r="E2" s="91"/>
      <c r="F2" s="91"/>
      <c r="G2" s="91"/>
      <c r="H2" s="91"/>
      <c r="I2" s="91"/>
    </row>
    <row r="3" spans="1:9" ht="12.75">
      <c r="A3" s="91" t="s">
        <v>2</v>
      </c>
      <c r="B3" s="91"/>
      <c r="C3" s="91"/>
      <c r="D3" s="91"/>
      <c r="E3" s="91"/>
      <c r="F3" s="91"/>
      <c r="G3" s="91"/>
      <c r="H3" s="91"/>
      <c r="I3" s="91"/>
    </row>
    <row r="6" ht="12.75">
      <c r="A6" s="7" t="s">
        <v>72</v>
      </c>
    </row>
    <row r="7" ht="12.75">
      <c r="A7" s="7" t="s">
        <v>73</v>
      </c>
    </row>
    <row r="8" ht="12.75">
      <c r="A8" s="7"/>
    </row>
    <row r="9" spans="1:8" ht="12.75">
      <c r="A9" s="7"/>
      <c r="C9" s="23"/>
      <c r="D9" s="23"/>
      <c r="E9" s="23"/>
      <c r="F9" s="23"/>
      <c r="G9" s="23"/>
      <c r="H9" s="5"/>
    </row>
    <row r="10" spans="3:8" ht="12.75">
      <c r="C10" s="93" t="s">
        <v>74</v>
      </c>
      <c r="D10" s="93"/>
      <c r="E10" s="93"/>
      <c r="F10" s="93"/>
      <c r="G10" s="93"/>
      <c r="H10" s="24" t="s">
        <v>75</v>
      </c>
    </row>
    <row r="11" spans="2:9" ht="12.75">
      <c r="B11" s="25" t="s">
        <v>76</v>
      </c>
      <c r="C11" s="25" t="s">
        <v>77</v>
      </c>
      <c r="D11" s="25" t="s">
        <v>78</v>
      </c>
      <c r="E11" s="25" t="s">
        <v>79</v>
      </c>
      <c r="F11" s="25" t="s">
        <v>80</v>
      </c>
      <c r="G11" s="25"/>
      <c r="H11" s="25" t="s">
        <v>81</v>
      </c>
      <c r="I11" s="26"/>
    </row>
    <row r="12" spans="2:9" ht="12.75">
      <c r="B12" s="27" t="s">
        <v>82</v>
      </c>
      <c r="C12" s="27" t="s">
        <v>83</v>
      </c>
      <c r="D12" s="27" t="s">
        <v>84</v>
      </c>
      <c r="E12" s="27" t="s">
        <v>84</v>
      </c>
      <c r="F12" s="27" t="s">
        <v>84</v>
      </c>
      <c r="G12" s="27"/>
      <c r="H12" s="27" t="s">
        <v>85</v>
      </c>
      <c r="I12" s="28" t="s">
        <v>86</v>
      </c>
    </row>
    <row r="13" spans="2:9" ht="12.75">
      <c r="B13" s="5" t="s">
        <v>16</v>
      </c>
      <c r="C13" s="5" t="s">
        <v>16</v>
      </c>
      <c r="D13" s="5" t="s">
        <v>16</v>
      </c>
      <c r="E13" s="5" t="s">
        <v>16</v>
      </c>
      <c r="F13" s="5" t="s">
        <v>16</v>
      </c>
      <c r="G13" s="5"/>
      <c r="H13" s="5" t="s">
        <v>16</v>
      </c>
      <c r="I13" s="5" t="s">
        <v>16</v>
      </c>
    </row>
    <row r="14" spans="1:10" ht="12.75">
      <c r="A14" s="23"/>
      <c r="B14" s="12"/>
      <c r="C14" s="12"/>
      <c r="D14" s="12"/>
      <c r="E14" s="12"/>
      <c r="F14" s="12"/>
      <c r="G14" s="12"/>
      <c r="H14" s="12"/>
      <c r="I14" s="12"/>
      <c r="J14" s="12"/>
    </row>
    <row r="15" spans="1:9" ht="12.75">
      <c r="A15" s="23" t="s">
        <v>87</v>
      </c>
      <c r="B15" s="3">
        <v>87878.331</v>
      </c>
      <c r="C15" s="3">
        <v>3871.1</v>
      </c>
      <c r="D15" s="3">
        <v>455.122</v>
      </c>
      <c r="E15" s="3">
        <v>4480</v>
      </c>
      <c r="F15" s="3">
        <v>-173</v>
      </c>
      <c r="H15" s="3">
        <f>424506.645+1</f>
        <v>424507.645</v>
      </c>
      <c r="I15" s="12">
        <f>ROUND(SUM(B15:H15),3)</f>
        <v>521019.198</v>
      </c>
    </row>
    <row r="16" ht="12.75">
      <c r="A16" s="23"/>
    </row>
    <row r="17" spans="1:9" ht="12.75">
      <c r="A17" s="23" t="s">
        <v>88</v>
      </c>
      <c r="B17" s="18" t="s">
        <v>89</v>
      </c>
      <c r="C17" s="18" t="s">
        <v>89</v>
      </c>
      <c r="D17" s="18" t="s">
        <v>89</v>
      </c>
      <c r="E17" s="18" t="s">
        <v>89</v>
      </c>
      <c r="F17" s="18" t="s">
        <v>89</v>
      </c>
      <c r="G17" s="18"/>
      <c r="H17" s="3">
        <f>'[1]C4QTR04'!AF43</f>
        <v>49789.16400000002</v>
      </c>
      <c r="I17" s="12">
        <f>ROUND(SUM(B17:H17),3)</f>
        <v>49789.164</v>
      </c>
    </row>
    <row r="18" spans="1:9" ht="12.75">
      <c r="A18" s="23" t="s">
        <v>90</v>
      </c>
      <c r="B18" s="18" t="s">
        <v>89</v>
      </c>
      <c r="C18" s="18" t="s">
        <v>89</v>
      </c>
      <c r="D18" s="18" t="s">
        <v>89</v>
      </c>
      <c r="E18" s="18" t="s">
        <v>89</v>
      </c>
      <c r="F18" s="18" t="s">
        <v>89</v>
      </c>
      <c r="G18" s="18"/>
      <c r="H18" s="18">
        <f>'[1]C4QTR04'!AF47</f>
        <v>-17721.666</v>
      </c>
      <c r="I18" s="12">
        <f>ROUND(SUM(B18:H18),3)</f>
        <v>-17721.666</v>
      </c>
    </row>
    <row r="19" spans="1:9" ht="12.75">
      <c r="A19" s="23" t="s">
        <v>91</v>
      </c>
      <c r="B19" s="18">
        <v>858.5</v>
      </c>
      <c r="C19" s="18">
        <v>2833.05</v>
      </c>
      <c r="D19" s="18" t="s">
        <v>89</v>
      </c>
      <c r="E19" s="18" t="s">
        <v>89</v>
      </c>
      <c r="F19" s="18" t="s">
        <v>89</v>
      </c>
      <c r="G19" s="18"/>
      <c r="H19" s="18" t="s">
        <v>89</v>
      </c>
      <c r="I19" s="12">
        <f>ROUND(SUM(B19:H19),3)</f>
        <v>3691.55</v>
      </c>
    </row>
    <row r="20" spans="1:9" ht="12.75">
      <c r="A20" s="23" t="s">
        <v>92</v>
      </c>
      <c r="B20" s="18"/>
      <c r="C20" s="18"/>
      <c r="D20" s="18"/>
      <c r="E20" s="18"/>
      <c r="F20" s="18"/>
      <c r="G20" s="18"/>
      <c r="H20" s="18"/>
      <c r="I20" s="12"/>
    </row>
    <row r="21" spans="1:9" ht="12.75">
      <c r="A21" s="23" t="s">
        <v>93</v>
      </c>
      <c r="B21" s="18" t="s">
        <v>89</v>
      </c>
      <c r="C21" s="18" t="s">
        <v>89</v>
      </c>
      <c r="D21" s="18">
        <v>54.249</v>
      </c>
      <c r="E21" s="18"/>
      <c r="F21" s="18"/>
      <c r="G21" s="18"/>
      <c r="H21" s="18" t="s">
        <v>89</v>
      </c>
      <c r="I21" s="12">
        <f>ROUND(SUM(B21:H21),3)</f>
        <v>54.249</v>
      </c>
    </row>
    <row r="22" spans="1:9" ht="12.75">
      <c r="A22" s="23" t="s">
        <v>94</v>
      </c>
      <c r="B22" s="18" t="s">
        <v>89</v>
      </c>
      <c r="C22" s="18" t="s">
        <v>89</v>
      </c>
      <c r="D22" s="18" t="s">
        <v>89</v>
      </c>
      <c r="E22" s="18" t="s">
        <v>89</v>
      </c>
      <c r="F22" s="29">
        <f>-38.503+10</f>
        <v>-28.503</v>
      </c>
      <c r="G22" s="18" t="s">
        <v>95</v>
      </c>
      <c r="H22" s="18" t="s">
        <v>89</v>
      </c>
      <c r="I22" s="12">
        <f>ROUND(SUM(B22:H22),3)</f>
        <v>-28.503</v>
      </c>
    </row>
    <row r="23" ht="12.75">
      <c r="A23" s="23"/>
    </row>
    <row r="24" spans="1:9" ht="13.5" thickBot="1">
      <c r="A24" s="23" t="s">
        <v>96</v>
      </c>
      <c r="B24" s="15">
        <f aca="true" t="shared" si="0" ref="B24:I24">SUM(B15:B23)</f>
        <v>88736.831</v>
      </c>
      <c r="C24" s="15">
        <f t="shared" si="0"/>
        <v>6704.15</v>
      </c>
      <c r="D24" s="15">
        <f t="shared" si="0"/>
        <v>509.37100000000004</v>
      </c>
      <c r="E24" s="15">
        <f t="shared" si="0"/>
        <v>4480</v>
      </c>
      <c r="F24" s="15">
        <f t="shared" si="0"/>
        <v>-201.503</v>
      </c>
      <c r="G24" s="15"/>
      <c r="H24" s="15">
        <f t="shared" si="0"/>
        <v>456575.143</v>
      </c>
      <c r="I24" s="15">
        <f t="shared" si="0"/>
        <v>556803.992</v>
      </c>
    </row>
    <row r="25" ht="13.5" thickTop="1">
      <c r="A25" s="23"/>
    </row>
    <row r="26" ht="12.75">
      <c r="A26" s="23"/>
    </row>
    <row r="27" spans="1:9" ht="12.75">
      <c r="A27" s="23"/>
      <c r="B27" s="5"/>
      <c r="C27" s="5"/>
      <c r="D27" s="5"/>
      <c r="E27" s="5"/>
      <c r="F27" s="5"/>
      <c r="G27" s="5"/>
      <c r="H27" s="5"/>
      <c r="I27" s="5"/>
    </row>
    <row r="28" spans="1:9" ht="12.75">
      <c r="A28" s="23" t="s">
        <v>97</v>
      </c>
      <c r="B28" s="3">
        <v>86831</v>
      </c>
      <c r="C28" s="3">
        <v>416</v>
      </c>
      <c r="D28" s="3">
        <v>506</v>
      </c>
      <c r="E28" s="3">
        <v>4480</v>
      </c>
      <c r="F28" s="3">
        <v>75</v>
      </c>
      <c r="H28" s="3">
        <f>395920+1</f>
        <v>395921</v>
      </c>
      <c r="I28" s="3">
        <f>SUM(B28:H28)</f>
        <v>488229</v>
      </c>
    </row>
    <row r="29" ht="12.75">
      <c r="A29" s="23"/>
    </row>
    <row r="30" spans="1:9" ht="12.75">
      <c r="A30" s="23" t="s">
        <v>88</v>
      </c>
      <c r="B30" s="18" t="s">
        <v>89</v>
      </c>
      <c r="C30" s="18" t="s">
        <v>89</v>
      </c>
      <c r="D30" s="18" t="s">
        <v>89</v>
      </c>
      <c r="E30" s="18" t="s">
        <v>89</v>
      </c>
      <c r="F30" s="18" t="s">
        <v>89</v>
      </c>
      <c r="G30" s="18"/>
      <c r="H30" s="3">
        <v>46038</v>
      </c>
      <c r="I30" s="12">
        <v>46038</v>
      </c>
    </row>
    <row r="31" spans="1:9" ht="12.75">
      <c r="A31" s="23" t="s">
        <v>90</v>
      </c>
      <c r="B31" s="18" t="s">
        <v>89</v>
      </c>
      <c r="C31" s="18" t="s">
        <v>89</v>
      </c>
      <c r="D31" s="18" t="s">
        <v>89</v>
      </c>
      <c r="E31" s="18" t="s">
        <v>89</v>
      </c>
      <c r="F31" s="18" t="s">
        <v>89</v>
      </c>
      <c r="G31" s="18"/>
      <c r="H31" s="3">
        <v>-17451</v>
      </c>
      <c r="I31" s="12">
        <v>-17451</v>
      </c>
    </row>
    <row r="32" spans="1:9" ht="12.75">
      <c r="A32" s="23" t="s">
        <v>91</v>
      </c>
      <c r="B32" s="18">
        <v>1047</v>
      </c>
      <c r="C32" s="18">
        <v>3455</v>
      </c>
      <c r="D32" s="18" t="s">
        <v>89</v>
      </c>
      <c r="E32" s="18" t="s">
        <v>89</v>
      </c>
      <c r="F32" s="18" t="s">
        <v>89</v>
      </c>
      <c r="G32" s="18"/>
      <c r="H32" s="18" t="s">
        <v>89</v>
      </c>
      <c r="I32" s="12">
        <v>4502</v>
      </c>
    </row>
    <row r="33" spans="1:8" ht="12.75">
      <c r="A33" s="23" t="s">
        <v>92</v>
      </c>
      <c r="B33" s="18"/>
      <c r="C33" s="18"/>
      <c r="D33" s="18"/>
      <c r="E33" s="18"/>
      <c r="F33" s="18"/>
      <c r="G33" s="18"/>
      <c r="H33" s="18"/>
    </row>
    <row r="34" spans="1:9" ht="12.75">
      <c r="A34" s="23" t="s">
        <v>93</v>
      </c>
      <c r="B34" s="18"/>
      <c r="C34" s="18"/>
      <c r="D34" s="18">
        <v>-51</v>
      </c>
      <c r="E34" s="18"/>
      <c r="F34" s="18"/>
      <c r="G34" s="18"/>
      <c r="H34" s="18"/>
      <c r="I34" s="12">
        <v>-51</v>
      </c>
    </row>
    <row r="35" spans="1:9" ht="12.75">
      <c r="A35" s="23" t="s">
        <v>94</v>
      </c>
      <c r="B35" s="18" t="s">
        <v>89</v>
      </c>
      <c r="C35" s="18" t="s">
        <v>89</v>
      </c>
      <c r="D35" s="18" t="s">
        <v>89</v>
      </c>
      <c r="E35" s="18" t="s">
        <v>89</v>
      </c>
      <c r="F35" s="29">
        <v>-248</v>
      </c>
      <c r="G35" s="18" t="s">
        <v>95</v>
      </c>
      <c r="H35" s="18" t="s">
        <v>89</v>
      </c>
      <c r="I35" s="12">
        <v>-248</v>
      </c>
    </row>
    <row r="36" ht="12.75">
      <c r="A36" s="23"/>
    </row>
    <row r="37" spans="1:9" ht="13.5" thickBot="1">
      <c r="A37" s="23" t="s">
        <v>98</v>
      </c>
      <c r="B37" s="15">
        <v>87878</v>
      </c>
      <c r="C37" s="15">
        <v>3871</v>
      </c>
      <c r="D37" s="15">
        <v>455</v>
      </c>
      <c r="E37" s="15">
        <v>4480</v>
      </c>
      <c r="F37" s="15">
        <v>-173</v>
      </c>
      <c r="G37" s="15"/>
      <c r="H37" s="15">
        <f>SUM(H28:H36)</f>
        <v>424508</v>
      </c>
      <c r="I37" s="15">
        <f>SUM(I28:I36)</f>
        <v>521019</v>
      </c>
    </row>
    <row r="38" ht="13.5" thickTop="1">
      <c r="A38" s="7"/>
    </row>
    <row r="39" ht="12.75">
      <c r="A39" s="3" t="s">
        <v>99</v>
      </c>
    </row>
    <row r="40" ht="12.75">
      <c r="A40" s="7"/>
    </row>
    <row r="42" ht="12.75">
      <c r="A42" s="7" t="s">
        <v>71</v>
      </c>
    </row>
    <row r="43" ht="12.75">
      <c r="A43" s="7" t="s">
        <v>34</v>
      </c>
    </row>
    <row r="44" ht="12.75">
      <c r="A44" s="7" t="s">
        <v>35</v>
      </c>
    </row>
    <row r="47" spans="1:9" ht="12.75">
      <c r="A47" s="23" t="s">
        <v>100</v>
      </c>
      <c r="B47" s="23">
        <f>'[1]C4QTR04'!AF114</f>
        <v>88736.831</v>
      </c>
      <c r="C47" s="23">
        <f>'[1]C4QTR04'!AF119</f>
        <v>6704.15</v>
      </c>
      <c r="D47" s="23">
        <f>'[1]C4QTR04'!AF118</f>
        <v>509.371</v>
      </c>
      <c r="E47" s="23">
        <f>'[1]C4QTR04'!AF121</f>
        <v>4480</v>
      </c>
      <c r="F47" s="23">
        <f>'[1]C4QTR04'!AF115</f>
        <v>-201.503</v>
      </c>
      <c r="G47" s="23"/>
      <c r="H47" s="23">
        <f>'[1]C4QTR04'!AF122</f>
        <v>456574.143</v>
      </c>
      <c r="I47" s="23">
        <f>'[1]CBS'!B50</f>
        <v>556802.992</v>
      </c>
    </row>
    <row r="48" spans="2:9" ht="12.75">
      <c r="B48" s="23">
        <f>B24-B47</f>
        <v>0</v>
      </c>
      <c r="C48" s="23">
        <f>C24-C47</f>
        <v>0</v>
      </c>
      <c r="D48" s="23">
        <f>D24-D47</f>
        <v>0</v>
      </c>
      <c r="E48" s="23">
        <f>E24-E47</f>
        <v>0</v>
      </c>
      <c r="F48" s="23">
        <f>F24-F47</f>
        <v>0</v>
      </c>
      <c r="G48" s="23"/>
      <c r="H48" s="23">
        <f>H24-H47</f>
        <v>1</v>
      </c>
      <c r="I48" s="23">
        <f>I24-I47</f>
        <v>1</v>
      </c>
    </row>
  </sheetData>
  <mergeCells count="4">
    <mergeCell ref="A1:I1"/>
    <mergeCell ref="A2:I2"/>
    <mergeCell ref="A3:I3"/>
    <mergeCell ref="C10:G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0">
      <selection activeCell="B15" sqref="B15"/>
    </sheetView>
  </sheetViews>
  <sheetFormatPr defaultColWidth="9.140625" defaultRowHeight="12.75"/>
  <cols>
    <col min="1" max="1" width="67.7109375" style="3" customWidth="1"/>
    <col min="2" max="2" width="15.7109375" style="3" customWidth="1"/>
    <col min="3" max="3" width="16.421875" style="3" customWidth="1"/>
    <col min="4" max="4" width="11.28125" style="3" customWidth="1"/>
    <col min="5" max="7" width="11.421875" style="3" hidden="1" customWidth="1"/>
    <col min="8" max="16384" width="9.140625" style="3" customWidth="1"/>
  </cols>
  <sheetData>
    <row r="1" spans="1:7" ht="15.75">
      <c r="A1" s="92" t="s">
        <v>0</v>
      </c>
      <c r="B1" s="92"/>
      <c r="C1" s="21"/>
      <c r="D1" s="21"/>
      <c r="E1" s="21"/>
      <c r="F1" s="21"/>
      <c r="G1" s="21"/>
    </row>
    <row r="2" spans="1:7" ht="12.75">
      <c r="A2" s="91" t="s">
        <v>1</v>
      </c>
      <c r="B2" s="91"/>
      <c r="C2" s="2"/>
      <c r="D2" s="2"/>
      <c r="E2" s="2"/>
      <c r="F2" s="2"/>
      <c r="G2" s="2"/>
    </row>
    <row r="3" spans="1:7" ht="12.75">
      <c r="A3" s="91" t="s">
        <v>2</v>
      </c>
      <c r="B3" s="91"/>
      <c r="C3" s="2"/>
      <c r="D3" s="2"/>
      <c r="E3" s="2"/>
      <c r="F3" s="2"/>
      <c r="G3" s="2"/>
    </row>
    <row r="6" ht="12.75">
      <c r="A6" s="7" t="s">
        <v>101</v>
      </c>
    </row>
    <row r="7" ht="12.75">
      <c r="A7" s="7" t="s">
        <v>102</v>
      </c>
    </row>
    <row r="8" ht="12.75">
      <c r="A8" s="7"/>
    </row>
    <row r="9" spans="2:3" ht="12.75">
      <c r="B9" s="6" t="s">
        <v>103</v>
      </c>
      <c r="C9" s="6" t="s">
        <v>103</v>
      </c>
    </row>
    <row r="10" spans="2:3" ht="12.75">
      <c r="B10" s="30" t="s">
        <v>104</v>
      </c>
      <c r="C10" s="30" t="s">
        <v>105</v>
      </c>
    </row>
    <row r="11" spans="2:3" ht="12.75">
      <c r="B11" s="4" t="s">
        <v>16</v>
      </c>
      <c r="C11" s="4" t="s">
        <v>16</v>
      </c>
    </row>
    <row r="12" ht="12.75">
      <c r="B12" s="12"/>
    </row>
    <row r="13" spans="1:3" ht="12.75">
      <c r="A13" s="3" t="s">
        <v>106</v>
      </c>
      <c r="B13" s="12">
        <v>30482.214</v>
      </c>
      <c r="C13" s="3">
        <v>76958</v>
      </c>
    </row>
    <row r="14" ht="12.75">
      <c r="B14" s="12"/>
    </row>
    <row r="15" spans="1:3" ht="12.75">
      <c r="A15" s="3" t="s">
        <v>107</v>
      </c>
      <c r="B15" s="12">
        <v>-50580.116</v>
      </c>
      <c r="C15" s="3">
        <v>-66561</v>
      </c>
    </row>
    <row r="16" ht="12.75">
      <c r="B16" s="12"/>
    </row>
    <row r="17" spans="1:3" ht="12.75">
      <c r="A17" s="3" t="s">
        <v>108</v>
      </c>
      <c r="B17" s="12">
        <v>2581.949</v>
      </c>
      <c r="C17" s="3">
        <v>-40925</v>
      </c>
    </row>
    <row r="18" spans="2:3" ht="12.75">
      <c r="B18" s="13"/>
      <c r="C18" s="13"/>
    </row>
    <row r="19" spans="1:3" ht="12.75">
      <c r="A19" s="7" t="s">
        <v>109</v>
      </c>
      <c r="B19" s="12">
        <v>-17515.953</v>
      </c>
      <c r="C19" s="12">
        <v>-30528</v>
      </c>
    </row>
    <row r="20" spans="2:3" ht="12.75">
      <c r="B20" s="12"/>
      <c r="C20" s="12"/>
    </row>
    <row r="21" spans="1:3" ht="12.75">
      <c r="A21" s="3" t="s">
        <v>110</v>
      </c>
      <c r="B21" s="12">
        <v>-71.545</v>
      </c>
      <c r="C21" s="3">
        <v>50.172</v>
      </c>
    </row>
    <row r="22" ht="12.75">
      <c r="B22" s="12"/>
    </row>
    <row r="23" spans="1:3" ht="12.75">
      <c r="A23" s="3" t="s">
        <v>111</v>
      </c>
      <c r="B23" s="12">
        <v>47720.477</v>
      </c>
      <c r="C23" s="3">
        <v>78197.22499999998</v>
      </c>
    </row>
    <row r="24" ht="12.75">
      <c r="B24" s="12"/>
    </row>
    <row r="25" spans="1:3" ht="13.5" thickBot="1">
      <c r="A25" s="3" t="s">
        <v>112</v>
      </c>
      <c r="B25" s="15">
        <v>30132.979</v>
      </c>
      <c r="C25" s="15">
        <v>47719.396999999975</v>
      </c>
    </row>
    <row r="26" ht="13.5" thickTop="1">
      <c r="B26" s="12"/>
    </row>
    <row r="28" ht="12.75">
      <c r="A28" s="3" t="s">
        <v>113</v>
      </c>
    </row>
    <row r="29" spans="1:3" ht="12.75">
      <c r="A29" s="3" t="s">
        <v>114</v>
      </c>
      <c r="B29" s="3">
        <v>14724.06</v>
      </c>
      <c r="C29" s="3">
        <v>8049</v>
      </c>
    </row>
    <row r="30" spans="1:3" ht="12.75">
      <c r="A30" s="3" t="s">
        <v>115</v>
      </c>
      <c r="B30" s="3">
        <v>25578.04</v>
      </c>
      <c r="C30" s="3">
        <v>43519</v>
      </c>
    </row>
    <row r="31" spans="1:3" ht="12.75">
      <c r="A31" s="3" t="s">
        <v>116</v>
      </c>
      <c r="B31" s="3">
        <v>-10169.121</v>
      </c>
      <c r="C31" s="3">
        <v>-3849</v>
      </c>
    </row>
    <row r="33" spans="2:3" ht="13.5" thickBot="1">
      <c r="B33" s="15">
        <v>30132.979</v>
      </c>
      <c r="C33" s="15">
        <v>47719</v>
      </c>
    </row>
    <row r="34" ht="13.5" thickTop="1"/>
    <row r="38" ht="12.75">
      <c r="A38" s="7" t="s">
        <v>71</v>
      </c>
    </row>
    <row r="39" ht="12.75">
      <c r="A39" s="7" t="s">
        <v>34</v>
      </c>
    </row>
    <row r="40" ht="12.75">
      <c r="A40" s="7" t="s">
        <v>35</v>
      </c>
    </row>
    <row r="45" spans="1:2" ht="12.75">
      <c r="A45" s="23" t="s">
        <v>117</v>
      </c>
      <c r="B45" s="23">
        <v>30132.979</v>
      </c>
    </row>
    <row r="46" ht="12.75">
      <c r="B46" s="23">
        <v>0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3"/>
  <sheetViews>
    <sheetView workbookViewId="0" topLeftCell="A1">
      <selection activeCell="C28" sqref="C28"/>
    </sheetView>
  </sheetViews>
  <sheetFormatPr defaultColWidth="9.140625" defaultRowHeight="12.75"/>
  <cols>
    <col min="1" max="1" width="6.421875" style="23" customWidth="1"/>
    <col min="2" max="2" width="42.8515625" style="23" customWidth="1"/>
    <col min="3" max="3" width="24.7109375" style="23" customWidth="1"/>
    <col min="4" max="4" width="20.28125" style="23" customWidth="1"/>
    <col min="5" max="5" width="21.7109375" style="23" customWidth="1"/>
    <col min="6" max="6" width="19.57421875" style="23" customWidth="1"/>
    <col min="7" max="8" width="16.421875" style="23" customWidth="1"/>
    <col min="9" max="16384" width="9.140625" style="23" customWidth="1"/>
  </cols>
  <sheetData>
    <row r="1" spans="1:2" ht="11.25">
      <c r="A1" s="31"/>
      <c r="B1" s="31" t="s">
        <v>258</v>
      </c>
    </row>
    <row r="2" spans="1:6" ht="12" thickBot="1">
      <c r="A2" s="32"/>
      <c r="B2" s="32" t="s">
        <v>118</v>
      </c>
      <c r="C2" s="33"/>
      <c r="D2" s="33"/>
      <c r="E2" s="33"/>
      <c r="F2" s="33"/>
    </row>
    <row r="3" ht="11.25">
      <c r="A3" s="31"/>
    </row>
    <row r="4" spans="1:6" ht="11.25">
      <c r="A4" s="34">
        <v>1</v>
      </c>
      <c r="B4" s="34" t="s">
        <v>119</v>
      </c>
      <c r="C4" s="35"/>
      <c r="D4" s="35"/>
      <c r="E4" s="35"/>
      <c r="F4" s="35"/>
    </row>
    <row r="5" spans="1:6" ht="11.25">
      <c r="A5" s="35"/>
      <c r="B5" s="36" t="s">
        <v>120</v>
      </c>
      <c r="C5" s="36"/>
      <c r="D5" s="36"/>
      <c r="E5" s="36"/>
      <c r="F5" s="36"/>
    </row>
    <row r="6" spans="1:6" ht="11.25">
      <c r="A6" s="35"/>
      <c r="B6" s="36" t="s">
        <v>121</v>
      </c>
      <c r="C6" s="36"/>
      <c r="D6" s="36"/>
      <c r="E6" s="36"/>
      <c r="F6" s="36"/>
    </row>
    <row r="7" spans="1:6" ht="11.25">
      <c r="A7" s="35"/>
      <c r="B7" s="36" t="s">
        <v>122</v>
      </c>
      <c r="C7" s="36"/>
      <c r="D7" s="36"/>
      <c r="E7" s="36"/>
      <c r="F7" s="36"/>
    </row>
    <row r="8" spans="1:6" ht="11.25">
      <c r="A8" s="35"/>
      <c r="B8" s="36"/>
      <c r="C8" s="36"/>
      <c r="D8" s="36"/>
      <c r="E8" s="36"/>
      <c r="F8" s="36"/>
    </row>
    <row r="9" spans="1:6" ht="11.25">
      <c r="A9" s="35"/>
      <c r="B9" s="36" t="s">
        <v>123</v>
      </c>
      <c r="C9" s="36"/>
      <c r="D9" s="36"/>
      <c r="E9" s="36"/>
      <c r="F9" s="36"/>
    </row>
    <row r="10" spans="1:6" ht="11.25">
      <c r="A10" s="35"/>
      <c r="B10" s="36" t="s">
        <v>124</v>
      </c>
      <c r="C10" s="36"/>
      <c r="D10" s="36"/>
      <c r="E10" s="36"/>
      <c r="F10" s="36"/>
    </row>
    <row r="11" spans="1:6" ht="11.25">
      <c r="A11" s="35"/>
      <c r="B11" s="36"/>
      <c r="C11" s="36"/>
      <c r="D11" s="36"/>
      <c r="E11" s="36"/>
      <c r="F11" s="36"/>
    </row>
    <row r="12" spans="1:6" ht="11.25">
      <c r="A12" s="35"/>
      <c r="B12" s="36" t="s">
        <v>125</v>
      </c>
      <c r="C12" s="36"/>
      <c r="D12" s="36"/>
      <c r="E12" s="36"/>
      <c r="F12" s="36"/>
    </row>
    <row r="13" spans="1:6" ht="11.25">
      <c r="A13" s="35"/>
      <c r="B13" s="36" t="s">
        <v>126</v>
      </c>
      <c r="C13" s="36"/>
      <c r="D13" s="36"/>
      <c r="E13" s="36"/>
      <c r="F13" s="36"/>
    </row>
    <row r="14" spans="1:6" ht="11.25">
      <c r="A14" s="35"/>
      <c r="B14" s="36"/>
      <c r="C14" s="36"/>
      <c r="D14" s="36"/>
      <c r="E14" s="36"/>
      <c r="F14" s="36"/>
    </row>
    <row r="15" spans="1:6" ht="11.25">
      <c r="A15" s="34">
        <v>2</v>
      </c>
      <c r="B15" s="34" t="s">
        <v>127</v>
      </c>
      <c r="C15" s="35"/>
      <c r="D15" s="35"/>
      <c r="E15" s="35"/>
      <c r="F15" s="35"/>
    </row>
    <row r="16" spans="1:6" ht="11.25">
      <c r="A16" s="35"/>
      <c r="B16" s="35" t="s">
        <v>128</v>
      </c>
      <c r="C16" s="35"/>
      <c r="D16" s="35"/>
      <c r="E16" s="35"/>
      <c r="F16" s="35"/>
    </row>
    <row r="17" spans="1:6" ht="11.25">
      <c r="A17" s="35"/>
      <c r="B17" s="35"/>
      <c r="C17" s="35"/>
      <c r="D17" s="35"/>
      <c r="E17" s="35"/>
      <c r="F17" s="35"/>
    </row>
    <row r="18" spans="1:6" ht="11.25">
      <c r="A18" s="34">
        <v>3</v>
      </c>
      <c r="B18" s="34" t="s">
        <v>129</v>
      </c>
      <c r="C18" s="35"/>
      <c r="D18" s="35"/>
      <c r="E18" s="35"/>
      <c r="F18" s="35"/>
    </row>
    <row r="19" spans="1:6" ht="11.25">
      <c r="A19" s="35"/>
      <c r="B19" s="35" t="s">
        <v>130</v>
      </c>
      <c r="C19" s="35"/>
      <c r="D19" s="35"/>
      <c r="E19" s="35"/>
      <c r="F19" s="35"/>
    </row>
    <row r="20" spans="1:6" ht="11.25">
      <c r="A20" s="35"/>
      <c r="B20" s="35"/>
      <c r="C20" s="35"/>
      <c r="D20" s="35"/>
      <c r="E20" s="35"/>
      <c r="F20" s="35"/>
    </row>
    <row r="21" spans="1:6" ht="11.25">
      <c r="A21" s="34">
        <v>4</v>
      </c>
      <c r="B21" s="34" t="s">
        <v>131</v>
      </c>
      <c r="C21" s="35"/>
      <c r="D21" s="35"/>
      <c r="E21" s="35"/>
      <c r="F21" s="35"/>
    </row>
    <row r="22" spans="1:6" ht="11.25">
      <c r="A22" s="35"/>
      <c r="B22" s="35" t="s">
        <v>132</v>
      </c>
      <c r="C22" s="35"/>
      <c r="D22" s="35"/>
      <c r="E22" s="35"/>
      <c r="F22" s="35"/>
    </row>
    <row r="23" spans="1:6" ht="11.25">
      <c r="A23" s="35"/>
      <c r="B23" s="35"/>
      <c r="C23" s="35"/>
      <c r="D23" s="35"/>
      <c r="E23" s="35"/>
      <c r="F23" s="35"/>
    </row>
    <row r="24" spans="1:6" ht="11.25">
      <c r="A24" s="34">
        <v>5</v>
      </c>
      <c r="B24" s="34" t="s">
        <v>133</v>
      </c>
      <c r="C24" s="35"/>
      <c r="D24" s="35"/>
      <c r="E24" s="35"/>
      <c r="F24" s="35"/>
    </row>
    <row r="25" spans="1:6" ht="11.25">
      <c r="A25" s="35"/>
      <c r="B25" s="35" t="s">
        <v>134</v>
      </c>
      <c r="C25" s="35"/>
      <c r="D25" s="35"/>
      <c r="E25" s="35"/>
      <c r="F25" s="35"/>
    </row>
    <row r="26" spans="1:6" ht="11.25">
      <c r="A26" s="35"/>
      <c r="B26" s="35" t="s">
        <v>135</v>
      </c>
      <c r="C26" s="35"/>
      <c r="D26" s="35"/>
      <c r="E26" s="35"/>
      <c r="F26" s="35"/>
    </row>
    <row r="27" spans="1:6" ht="11.25">
      <c r="A27" s="35"/>
      <c r="B27" s="35"/>
      <c r="C27" s="35"/>
      <c r="D27" s="35"/>
      <c r="E27" s="35"/>
      <c r="F27" s="35"/>
    </row>
    <row r="28" spans="1:6" ht="11.25">
      <c r="A28" s="34">
        <v>6</v>
      </c>
      <c r="B28" s="34" t="s">
        <v>136</v>
      </c>
      <c r="C28" s="35"/>
      <c r="D28" s="35"/>
      <c r="E28" s="35"/>
      <c r="F28" s="35"/>
    </row>
    <row r="29" spans="1:6" ht="11.25">
      <c r="A29" s="35"/>
      <c r="B29" s="35" t="s">
        <v>137</v>
      </c>
      <c r="C29" s="35"/>
      <c r="D29" s="35"/>
      <c r="E29" s="35"/>
      <c r="F29" s="35"/>
    </row>
    <row r="30" spans="1:6" ht="11.25">
      <c r="A30" s="35"/>
      <c r="B30" s="35" t="s">
        <v>138</v>
      </c>
      <c r="C30" s="35"/>
      <c r="D30" s="35"/>
      <c r="E30" s="35"/>
      <c r="F30" s="35"/>
    </row>
    <row r="31" spans="1:6" ht="11.25">
      <c r="A31" s="35"/>
      <c r="B31" s="35"/>
      <c r="C31" s="35"/>
      <c r="D31" s="35"/>
      <c r="E31" s="35"/>
      <c r="F31" s="35"/>
    </row>
    <row r="32" spans="1:6" ht="11.25">
      <c r="A32" s="35"/>
      <c r="B32" s="37" t="s">
        <v>139</v>
      </c>
      <c r="C32" s="35"/>
      <c r="D32" s="35"/>
      <c r="E32" s="35"/>
      <c r="F32" s="35"/>
    </row>
    <row r="33" spans="1:6" ht="11.25">
      <c r="A33" s="35"/>
      <c r="B33" s="35"/>
      <c r="C33" s="35"/>
      <c r="D33" s="35"/>
      <c r="E33" s="35"/>
      <c r="F33" s="35"/>
    </row>
    <row r="34" spans="1:6" ht="11.25">
      <c r="A34" s="35"/>
      <c r="B34" s="35"/>
      <c r="D34" s="38" t="s">
        <v>140</v>
      </c>
      <c r="E34" s="38" t="s">
        <v>141</v>
      </c>
      <c r="F34" s="35"/>
    </row>
    <row r="35" spans="1:6" ht="11.25">
      <c r="A35" s="35"/>
      <c r="B35" s="35"/>
      <c r="D35" s="39"/>
      <c r="E35" s="39"/>
      <c r="F35" s="35"/>
    </row>
    <row r="36" spans="1:6" ht="11.25">
      <c r="A36" s="35"/>
      <c r="B36" s="35" t="s">
        <v>142</v>
      </c>
      <c r="D36" s="74">
        <v>175756661</v>
      </c>
      <c r="E36" s="74">
        <v>87878330.5</v>
      </c>
      <c r="F36" s="35"/>
    </row>
    <row r="37" spans="1:6" ht="11.25">
      <c r="A37" s="35"/>
      <c r="B37" s="35" t="s">
        <v>143</v>
      </c>
      <c r="D37" s="74">
        <v>1717000</v>
      </c>
      <c r="E37" s="74">
        <v>858500</v>
      </c>
      <c r="F37" s="35"/>
    </row>
    <row r="38" spans="1:6" ht="11.25">
      <c r="A38" s="35"/>
      <c r="B38" s="35"/>
      <c r="D38" s="74"/>
      <c r="E38" s="74"/>
      <c r="F38" s="35"/>
    </row>
    <row r="39" spans="1:6" ht="12" thickBot="1">
      <c r="A39" s="35"/>
      <c r="B39" s="35" t="s">
        <v>40</v>
      </c>
      <c r="D39" s="75">
        <v>177473661</v>
      </c>
      <c r="E39" s="75">
        <v>88736830.5</v>
      </c>
      <c r="F39" s="35"/>
    </row>
    <row r="40" spans="1:6" ht="12" thickTop="1">
      <c r="A40" s="35"/>
      <c r="B40" s="35"/>
      <c r="C40" s="35"/>
      <c r="D40" s="48"/>
      <c r="E40" s="48"/>
      <c r="F40" s="35"/>
    </row>
    <row r="41" spans="1:6" ht="11.25">
      <c r="A41" s="34">
        <v>7</v>
      </c>
      <c r="B41" s="34" t="s">
        <v>144</v>
      </c>
      <c r="C41" s="35"/>
      <c r="D41" s="35"/>
      <c r="E41" s="35"/>
      <c r="F41" s="35"/>
    </row>
    <row r="42" spans="1:6" ht="11.25">
      <c r="A42" s="34"/>
      <c r="B42" s="35" t="s">
        <v>145</v>
      </c>
      <c r="C42" s="35"/>
      <c r="D42" s="35"/>
      <c r="E42" s="35"/>
      <c r="F42" s="35"/>
    </row>
    <row r="43" spans="1:6" ht="11.25">
      <c r="A43" s="34"/>
      <c r="B43" s="35" t="s">
        <v>146</v>
      </c>
      <c r="C43" s="35"/>
      <c r="D43" s="35"/>
      <c r="E43" s="35"/>
      <c r="F43" s="35"/>
    </row>
    <row r="44" spans="1:6" ht="11.25">
      <c r="A44" s="34"/>
      <c r="B44" s="35" t="s">
        <v>147</v>
      </c>
      <c r="C44" s="35"/>
      <c r="D44" s="35"/>
      <c r="E44" s="35"/>
      <c r="F44" s="35"/>
    </row>
    <row r="45" spans="1:6" ht="11.25">
      <c r="A45" s="34"/>
      <c r="B45" s="35" t="s">
        <v>148</v>
      </c>
      <c r="C45" s="35"/>
      <c r="D45" s="35"/>
      <c r="E45" s="35"/>
      <c r="F45" s="35"/>
    </row>
    <row r="46" spans="1:6" ht="11.25">
      <c r="A46" s="35"/>
      <c r="B46" s="35"/>
      <c r="C46" s="35"/>
      <c r="D46" s="35"/>
      <c r="E46" s="35"/>
      <c r="F46" s="35"/>
    </row>
    <row r="47" spans="1:6" ht="11.25">
      <c r="A47" s="34">
        <v>8</v>
      </c>
      <c r="B47" s="34" t="s">
        <v>149</v>
      </c>
      <c r="C47" s="35"/>
      <c r="D47" s="35"/>
      <c r="E47" s="35"/>
      <c r="F47" s="35"/>
    </row>
    <row r="48" spans="1:6" ht="11.25">
      <c r="A48" s="34"/>
      <c r="B48" s="35" t="s">
        <v>150</v>
      </c>
      <c r="C48" s="35"/>
      <c r="D48" s="35"/>
      <c r="E48" s="35"/>
      <c r="F48" s="35"/>
    </row>
    <row r="49" spans="1:6" ht="11.25">
      <c r="A49" s="34"/>
      <c r="B49" s="35"/>
      <c r="C49" s="35"/>
      <c r="D49" s="35"/>
      <c r="E49" s="35"/>
      <c r="F49" s="35"/>
    </row>
    <row r="50" spans="1:6" ht="15.75" customHeight="1">
      <c r="A50" s="34"/>
      <c r="B50" s="35"/>
      <c r="C50" s="35"/>
      <c r="D50" s="35"/>
      <c r="E50" s="35"/>
      <c r="F50" s="35"/>
    </row>
    <row r="51" spans="1:6" ht="15.75" customHeight="1">
      <c r="A51" s="34"/>
      <c r="B51" s="35"/>
      <c r="C51" s="35"/>
      <c r="D51" s="35"/>
      <c r="E51" s="35"/>
      <c r="F51" s="35"/>
    </row>
    <row r="52" spans="1:6" ht="11.25">
      <c r="A52" s="34"/>
      <c r="B52" s="35"/>
      <c r="C52" s="35"/>
      <c r="D52" s="35"/>
      <c r="E52" s="35"/>
      <c r="F52" s="35"/>
    </row>
    <row r="53" spans="1:6" ht="11.25">
      <c r="A53" s="34"/>
      <c r="B53" s="35"/>
      <c r="C53" s="35"/>
      <c r="D53" s="35"/>
      <c r="E53" s="35"/>
      <c r="F53" s="35"/>
    </row>
    <row r="54" spans="1:6" ht="11.25">
      <c r="A54" s="34"/>
      <c r="B54" s="35"/>
      <c r="C54" s="35"/>
      <c r="D54" s="35"/>
      <c r="E54" s="35"/>
      <c r="F54" s="35"/>
    </row>
    <row r="55" spans="1:6" ht="11.25">
      <c r="A55" s="34"/>
      <c r="B55" s="35"/>
      <c r="C55" s="35"/>
      <c r="D55" s="35"/>
      <c r="E55" s="35"/>
      <c r="F55" s="35"/>
    </row>
    <row r="56" spans="1:6" ht="11.25">
      <c r="A56" s="34"/>
      <c r="B56" s="35"/>
      <c r="C56" s="35"/>
      <c r="D56" s="35"/>
      <c r="E56" s="35"/>
      <c r="F56" s="35"/>
    </row>
    <row r="57" spans="1:6" ht="11.25">
      <c r="A57" s="34"/>
      <c r="B57" s="35"/>
      <c r="C57" s="35"/>
      <c r="D57" s="35"/>
      <c r="E57" s="35"/>
      <c r="F57" s="35"/>
    </row>
    <row r="58" spans="1:6" ht="11.25">
      <c r="A58" s="34"/>
      <c r="B58" s="35"/>
      <c r="C58" s="35"/>
      <c r="D58" s="35"/>
      <c r="E58" s="35"/>
      <c r="F58" s="35"/>
    </row>
    <row r="59" spans="1:6" ht="11.25">
      <c r="A59" s="34"/>
      <c r="B59" s="35"/>
      <c r="C59" s="35"/>
      <c r="D59" s="35"/>
      <c r="E59" s="35"/>
      <c r="F59" s="35"/>
    </row>
    <row r="60" spans="1:6" ht="11.25">
      <c r="A60" s="34"/>
      <c r="B60" s="35"/>
      <c r="C60" s="35"/>
      <c r="D60" s="35"/>
      <c r="E60" s="35"/>
      <c r="F60" s="35"/>
    </row>
    <row r="61" spans="1:6" ht="11.25">
      <c r="A61" s="34"/>
      <c r="B61" s="35"/>
      <c r="C61" s="35"/>
      <c r="D61" s="35"/>
      <c r="E61" s="35"/>
      <c r="F61" s="35"/>
    </row>
    <row r="62" spans="1:6" ht="11.25">
      <c r="A62" s="34"/>
      <c r="B62" s="35"/>
      <c r="C62" s="35"/>
      <c r="D62" s="35"/>
      <c r="E62" s="35"/>
      <c r="F62" s="35"/>
    </row>
    <row r="63" spans="1:6" ht="11.25">
      <c r="A63" s="34"/>
      <c r="B63" s="35"/>
      <c r="C63" s="35"/>
      <c r="D63" s="35"/>
      <c r="E63" s="35"/>
      <c r="F63" s="35"/>
    </row>
    <row r="64" spans="1:6" ht="11.25">
      <c r="A64" s="34"/>
      <c r="B64" s="35"/>
      <c r="C64" s="35"/>
      <c r="D64" s="35"/>
      <c r="E64" s="35"/>
      <c r="F64" s="35"/>
    </row>
    <row r="65" spans="1:6" ht="11.25">
      <c r="A65" s="34"/>
      <c r="B65" s="35"/>
      <c r="C65" s="35"/>
      <c r="D65" s="35"/>
      <c r="E65" s="35"/>
      <c r="F65" s="35"/>
    </row>
    <row r="66" spans="1:6" ht="11.25">
      <c r="A66" s="34"/>
      <c r="B66" s="35"/>
      <c r="C66" s="35"/>
      <c r="D66" s="35"/>
      <c r="E66" s="35"/>
      <c r="F66" s="35"/>
    </row>
    <row r="67" spans="1:6" ht="11.25">
      <c r="A67" s="34"/>
      <c r="B67" s="35"/>
      <c r="C67" s="35"/>
      <c r="D67" s="35"/>
      <c r="E67" s="35"/>
      <c r="F67" s="35"/>
    </row>
    <row r="68" spans="1:6" ht="11.25">
      <c r="A68" s="34"/>
      <c r="B68" s="35"/>
      <c r="C68" s="35"/>
      <c r="D68" s="35"/>
      <c r="E68" s="35"/>
      <c r="F68" s="35"/>
    </row>
    <row r="69" spans="1:6" ht="11.25">
      <c r="A69" s="34"/>
      <c r="B69" s="35"/>
      <c r="C69" s="35"/>
      <c r="D69" s="35"/>
      <c r="E69" s="35"/>
      <c r="F69" s="35"/>
    </row>
    <row r="70" spans="1:6" ht="11.25">
      <c r="A70" s="34"/>
      <c r="B70" s="35"/>
      <c r="C70" s="35"/>
      <c r="D70" s="35"/>
      <c r="E70" s="35"/>
      <c r="F70" s="35"/>
    </row>
    <row r="71" spans="1:6" ht="11.25">
      <c r="A71" s="34"/>
      <c r="B71" s="35"/>
      <c r="C71" s="35"/>
      <c r="D71" s="35"/>
      <c r="E71" s="35"/>
      <c r="F71" s="35"/>
    </row>
    <row r="72" spans="1:6" ht="11.25">
      <c r="A72" s="34">
        <v>9</v>
      </c>
      <c r="B72" s="34" t="s">
        <v>151</v>
      </c>
      <c r="C72" s="35"/>
      <c r="D72" s="35"/>
      <c r="E72" s="35"/>
      <c r="F72" s="35"/>
    </row>
    <row r="73" spans="1:6" ht="11.25">
      <c r="A73" s="35"/>
      <c r="B73" s="35" t="s">
        <v>152</v>
      </c>
      <c r="C73" s="35"/>
      <c r="D73" s="35"/>
      <c r="E73" s="35"/>
      <c r="F73" s="35"/>
    </row>
    <row r="74" spans="1:6" ht="11.25">
      <c r="A74" s="35"/>
      <c r="B74" s="35" t="s">
        <v>153</v>
      </c>
      <c r="C74" s="35"/>
      <c r="D74" s="35"/>
      <c r="E74" s="35"/>
      <c r="F74" s="35"/>
    </row>
    <row r="75" spans="1:6" ht="11.25">
      <c r="A75" s="35"/>
      <c r="B75" s="35"/>
      <c r="C75" s="35"/>
      <c r="D75" s="35"/>
      <c r="E75" s="35"/>
      <c r="F75" s="35"/>
    </row>
    <row r="76" spans="1:6" ht="11.25">
      <c r="A76" s="34">
        <v>10</v>
      </c>
      <c r="B76" s="40" t="s">
        <v>154</v>
      </c>
      <c r="C76" s="35"/>
      <c r="D76" s="35"/>
      <c r="E76" s="35"/>
      <c r="F76" s="35"/>
    </row>
    <row r="77" spans="1:6" ht="11.25">
      <c r="A77" s="34"/>
      <c r="B77" s="41" t="s">
        <v>155</v>
      </c>
      <c r="C77" s="35"/>
      <c r="D77" s="35"/>
      <c r="E77" s="35"/>
      <c r="F77" s="35"/>
    </row>
    <row r="78" spans="1:6" ht="11.25">
      <c r="A78" s="34"/>
      <c r="B78" s="41" t="s">
        <v>156</v>
      </c>
      <c r="C78" s="35"/>
      <c r="D78" s="35"/>
      <c r="E78" s="35"/>
      <c r="F78" s="35"/>
    </row>
    <row r="79" spans="1:6" ht="11.25">
      <c r="A79" s="35"/>
      <c r="B79" s="35"/>
      <c r="C79" s="35"/>
      <c r="D79" s="35"/>
      <c r="E79" s="35"/>
      <c r="F79" s="35"/>
    </row>
    <row r="80" spans="1:6" ht="11.25">
      <c r="A80" s="34">
        <v>11</v>
      </c>
      <c r="B80" s="34" t="s">
        <v>157</v>
      </c>
      <c r="C80" s="35"/>
      <c r="D80" s="35"/>
      <c r="E80" s="35"/>
      <c r="F80" s="35"/>
    </row>
    <row r="81" spans="1:7" ht="11.25">
      <c r="A81" s="34"/>
      <c r="B81" s="35" t="s">
        <v>158</v>
      </c>
      <c r="C81" s="35"/>
      <c r="D81" s="35"/>
      <c r="E81" s="35"/>
      <c r="F81" s="35"/>
      <c r="G81" s="42"/>
    </row>
    <row r="82" spans="1:7" ht="11.25">
      <c r="A82" s="34"/>
      <c r="B82" s="35"/>
      <c r="C82" s="35"/>
      <c r="D82" s="35"/>
      <c r="E82" s="35"/>
      <c r="F82" s="35"/>
      <c r="G82" s="42"/>
    </row>
    <row r="83" spans="1:7" ht="11.25">
      <c r="A83" s="34"/>
      <c r="B83" s="35" t="s">
        <v>159</v>
      </c>
      <c r="C83" s="35"/>
      <c r="D83" s="35"/>
      <c r="E83" s="35"/>
      <c r="F83" s="35"/>
      <c r="G83" s="42"/>
    </row>
    <row r="84" spans="1:6" ht="11.25">
      <c r="A84" s="34"/>
      <c r="B84" s="35" t="s">
        <v>160</v>
      </c>
      <c r="C84" s="35"/>
      <c r="D84" s="35"/>
      <c r="E84" s="35"/>
      <c r="F84" s="35"/>
    </row>
    <row r="85" spans="1:6" ht="11.25">
      <c r="A85" s="34"/>
      <c r="B85" s="35" t="s">
        <v>161</v>
      </c>
      <c r="C85" s="35"/>
      <c r="D85" s="35"/>
      <c r="E85" s="35"/>
      <c r="F85" s="35"/>
    </row>
    <row r="86" spans="1:6" ht="11.25">
      <c r="A86" s="34"/>
      <c r="B86" s="35"/>
      <c r="C86" s="35"/>
      <c r="D86" s="35"/>
      <c r="E86" s="35"/>
      <c r="F86" s="35"/>
    </row>
    <row r="87" spans="1:6" ht="11.25">
      <c r="A87" s="34"/>
      <c r="B87" s="35" t="s">
        <v>162</v>
      </c>
      <c r="C87" s="35"/>
      <c r="D87" s="35"/>
      <c r="E87" s="35"/>
      <c r="F87" s="35"/>
    </row>
    <row r="88" spans="1:6" ht="11.25">
      <c r="A88" s="34"/>
      <c r="B88" s="35" t="s">
        <v>163</v>
      </c>
      <c r="C88" s="35"/>
      <c r="D88" s="35"/>
      <c r="E88" s="35"/>
      <c r="F88" s="35"/>
    </row>
    <row r="89" spans="1:6" ht="11.25">
      <c r="A89" s="34"/>
      <c r="B89" s="35" t="s">
        <v>164</v>
      </c>
      <c r="C89" s="35"/>
      <c r="D89" s="35"/>
      <c r="E89" s="35"/>
      <c r="F89" s="35"/>
    </row>
    <row r="90" spans="1:6" ht="11.25">
      <c r="A90" s="34"/>
      <c r="B90" s="35"/>
      <c r="C90" s="35"/>
      <c r="D90" s="35"/>
      <c r="E90" s="35"/>
      <c r="F90" s="35"/>
    </row>
    <row r="91" spans="1:6" ht="15" customHeight="1">
      <c r="A91" s="35"/>
      <c r="B91" s="35"/>
      <c r="C91" s="35"/>
      <c r="D91" s="35"/>
      <c r="E91" s="35"/>
      <c r="F91" s="35"/>
    </row>
    <row r="92" spans="1:6" ht="11.25">
      <c r="A92" s="34">
        <v>12</v>
      </c>
      <c r="B92" s="34" t="s">
        <v>165</v>
      </c>
      <c r="C92" s="35"/>
      <c r="D92" s="35"/>
      <c r="E92" s="35"/>
      <c r="F92" s="35"/>
    </row>
    <row r="93" spans="1:6" ht="11.25">
      <c r="A93" s="34"/>
      <c r="B93" s="35" t="s">
        <v>166</v>
      </c>
      <c r="C93" s="35"/>
      <c r="D93" s="35"/>
      <c r="E93" s="35"/>
      <c r="F93" s="35"/>
    </row>
    <row r="94" spans="1:6" ht="11.25">
      <c r="A94" s="35"/>
      <c r="B94" s="35"/>
      <c r="C94" s="35"/>
      <c r="D94" s="35"/>
      <c r="E94" s="35"/>
      <c r="F94" s="35"/>
    </row>
    <row r="95" spans="1:6" ht="11.25">
      <c r="A95" s="34">
        <v>13</v>
      </c>
      <c r="B95" s="34" t="s">
        <v>167</v>
      </c>
      <c r="C95" s="35"/>
      <c r="D95" s="35"/>
      <c r="E95" s="35"/>
      <c r="F95" s="35"/>
    </row>
    <row r="96" spans="1:6" ht="11.25">
      <c r="A96" s="35"/>
      <c r="B96" s="35"/>
      <c r="C96" s="41"/>
      <c r="D96" s="43" t="s">
        <v>168</v>
      </c>
      <c r="E96" s="35"/>
      <c r="F96" s="35"/>
    </row>
    <row r="97" spans="1:6" ht="11.25">
      <c r="A97" s="35"/>
      <c r="B97" s="35"/>
      <c r="C97" s="44"/>
      <c r="D97" s="45" t="s">
        <v>169</v>
      </c>
      <c r="E97" s="35"/>
      <c r="F97" s="35"/>
    </row>
    <row r="98" spans="1:6" ht="11.25">
      <c r="A98" s="35"/>
      <c r="B98" s="35"/>
      <c r="C98" s="44"/>
      <c r="D98" s="46" t="s">
        <v>14</v>
      </c>
      <c r="E98" s="35"/>
      <c r="F98" s="35"/>
    </row>
    <row r="99" spans="1:6" ht="11.25">
      <c r="A99" s="35"/>
      <c r="B99" s="35"/>
      <c r="C99" s="44"/>
      <c r="D99" s="47" t="s">
        <v>16</v>
      </c>
      <c r="E99" s="35"/>
      <c r="F99" s="35"/>
    </row>
    <row r="100" spans="1:6" ht="11.25">
      <c r="A100" s="35"/>
      <c r="B100" s="35"/>
      <c r="C100" s="44"/>
      <c r="D100" s="76"/>
      <c r="E100" s="35"/>
      <c r="F100" s="35"/>
    </row>
    <row r="101" spans="1:6" ht="11.25">
      <c r="A101" s="35"/>
      <c r="B101" s="35" t="s">
        <v>170</v>
      </c>
      <c r="C101" s="41"/>
      <c r="D101" s="48">
        <v>698</v>
      </c>
      <c r="E101" s="35"/>
      <c r="F101" s="35"/>
    </row>
    <row r="102" spans="1:6" ht="11.25">
      <c r="A102" s="35"/>
      <c r="B102" s="35" t="s">
        <v>171</v>
      </c>
      <c r="C102" s="41"/>
      <c r="D102" s="48">
        <v>1393</v>
      </c>
      <c r="E102" s="35"/>
      <c r="F102" s="35"/>
    </row>
    <row r="103" spans="1:6" ht="11.25">
      <c r="A103" s="35"/>
      <c r="B103" s="35" t="s">
        <v>172</v>
      </c>
      <c r="C103" s="41"/>
      <c r="D103" s="48">
        <v>2191</v>
      </c>
      <c r="E103" s="35"/>
      <c r="F103" s="35"/>
    </row>
    <row r="104" spans="1:6" ht="11.25">
      <c r="A104" s="35"/>
      <c r="B104" s="35" t="s">
        <v>173</v>
      </c>
      <c r="C104" s="41"/>
      <c r="D104" s="48">
        <v>15</v>
      </c>
      <c r="E104" s="35"/>
      <c r="F104" s="35"/>
    </row>
    <row r="105" spans="1:6" ht="12" thickBot="1">
      <c r="A105" s="35"/>
      <c r="B105" s="35"/>
      <c r="C105" s="41"/>
      <c r="D105" s="49"/>
      <c r="E105" s="35"/>
      <c r="F105" s="35"/>
    </row>
    <row r="106" spans="1:6" ht="12" thickTop="1">
      <c r="A106" s="35"/>
      <c r="B106" s="35"/>
      <c r="C106" s="50"/>
      <c r="D106" s="48"/>
      <c r="E106" s="35"/>
      <c r="F106" s="35"/>
    </row>
    <row r="107" spans="1:6" ht="11.25">
      <c r="A107" s="35"/>
      <c r="B107" s="35" t="s">
        <v>174</v>
      </c>
      <c r="C107" s="48"/>
      <c r="D107" s="48"/>
      <c r="E107" s="35"/>
      <c r="F107" s="35"/>
    </row>
    <row r="108" spans="1:6" ht="11.25">
      <c r="A108" s="35"/>
      <c r="B108" s="35"/>
      <c r="C108" s="48"/>
      <c r="D108" s="48"/>
      <c r="E108" s="35"/>
      <c r="F108" s="35"/>
    </row>
    <row r="109" spans="1:6" ht="11.25">
      <c r="A109" s="35"/>
      <c r="B109" s="35"/>
      <c r="C109" s="48"/>
      <c r="D109" s="43" t="s">
        <v>168</v>
      </c>
      <c r="E109" s="35"/>
      <c r="F109" s="35"/>
    </row>
    <row r="110" spans="1:6" ht="11.25">
      <c r="A110" s="35"/>
      <c r="B110" s="35"/>
      <c r="C110" s="35"/>
      <c r="D110" s="43" t="s">
        <v>169</v>
      </c>
      <c r="E110" s="35"/>
      <c r="F110" s="35"/>
    </row>
    <row r="111" spans="1:6" ht="11.25">
      <c r="A111" s="35"/>
      <c r="B111" s="35" t="s">
        <v>259</v>
      </c>
      <c r="C111" s="35"/>
      <c r="D111" s="77" t="s">
        <v>14</v>
      </c>
      <c r="E111" s="35"/>
      <c r="F111" s="35"/>
    </row>
    <row r="112" spans="1:6" ht="11.25">
      <c r="A112" s="35"/>
      <c r="B112" s="35"/>
      <c r="C112" s="35"/>
      <c r="D112" s="78" t="s">
        <v>16</v>
      </c>
      <c r="E112" s="35"/>
      <c r="F112" s="35"/>
    </row>
    <row r="113" spans="1:6" ht="11.25">
      <c r="A113" s="35"/>
      <c r="B113" s="35"/>
      <c r="C113" s="35"/>
      <c r="D113" s="48"/>
      <c r="E113" s="35"/>
      <c r="F113" s="35"/>
    </row>
    <row r="114" spans="1:6" ht="11.25">
      <c r="A114" s="35"/>
      <c r="B114" s="35" t="s">
        <v>175</v>
      </c>
      <c r="C114" s="35"/>
      <c r="D114" s="48">
        <v>312</v>
      </c>
      <c r="E114" s="35"/>
      <c r="F114" s="35"/>
    </row>
    <row r="115" spans="1:6" ht="11.25">
      <c r="A115" s="35"/>
      <c r="B115" s="35" t="s">
        <v>176</v>
      </c>
      <c r="C115" s="35"/>
      <c r="D115" s="48"/>
      <c r="E115" s="35"/>
      <c r="F115" s="35"/>
    </row>
    <row r="116" spans="1:6" ht="11.25">
      <c r="A116" s="35"/>
      <c r="B116" s="35"/>
      <c r="C116" s="35"/>
      <c r="D116" s="48"/>
      <c r="E116" s="35"/>
      <c r="F116" s="35"/>
    </row>
    <row r="117" spans="1:6" ht="11.25">
      <c r="A117" s="35"/>
      <c r="B117" s="35" t="s">
        <v>177</v>
      </c>
      <c r="C117" s="35"/>
      <c r="D117" s="35">
        <v>277</v>
      </c>
      <c r="E117" s="35"/>
      <c r="F117" s="35"/>
    </row>
    <row r="118" spans="1:6" ht="11.25">
      <c r="A118" s="35"/>
      <c r="B118" s="35" t="s">
        <v>178</v>
      </c>
      <c r="C118" s="35"/>
      <c r="D118" s="35"/>
      <c r="E118" s="35"/>
      <c r="F118" s="35"/>
    </row>
    <row r="119" spans="1:6" ht="11.25">
      <c r="A119" s="35"/>
      <c r="B119" s="35"/>
      <c r="C119" s="35"/>
      <c r="D119" s="35"/>
      <c r="E119" s="35"/>
      <c r="F119" s="35"/>
    </row>
    <row r="120" spans="1:6" ht="11.25">
      <c r="A120" s="35"/>
      <c r="B120" s="35" t="s">
        <v>179</v>
      </c>
      <c r="C120" s="35"/>
      <c r="D120" s="35"/>
      <c r="E120" s="35"/>
      <c r="F120" s="35"/>
    </row>
    <row r="121" spans="1:6" ht="11.25">
      <c r="A121" s="35"/>
      <c r="B121" s="35" t="s">
        <v>180</v>
      </c>
      <c r="C121" s="35"/>
      <c r="D121" s="35"/>
      <c r="E121" s="35"/>
      <c r="F121" s="35"/>
    </row>
    <row r="122" spans="1:6" ht="11.25">
      <c r="A122" s="35"/>
      <c r="B122" s="35"/>
      <c r="C122" s="35"/>
      <c r="D122" s="35"/>
      <c r="E122" s="35"/>
      <c r="F122" s="35"/>
    </row>
    <row r="123" spans="1:6" ht="11.25">
      <c r="A123" s="35"/>
      <c r="B123" s="35" t="s">
        <v>181</v>
      </c>
      <c r="C123" s="35"/>
      <c r="D123" s="35"/>
      <c r="E123" s="35"/>
      <c r="F123" s="35"/>
    </row>
    <row r="124" spans="1:6" ht="11.25">
      <c r="A124" s="35"/>
      <c r="B124" s="35" t="s">
        <v>182</v>
      </c>
      <c r="C124" s="35"/>
      <c r="D124" s="35"/>
      <c r="E124" s="35"/>
      <c r="F124" s="35"/>
    </row>
    <row r="125" spans="1:6" ht="11.25">
      <c r="A125" s="35"/>
      <c r="B125" s="35"/>
      <c r="C125" s="35"/>
      <c r="D125" s="35"/>
      <c r="E125" s="35"/>
      <c r="F125" s="35"/>
    </row>
    <row r="126" spans="1:6" ht="11.25">
      <c r="A126" s="34">
        <v>14</v>
      </c>
      <c r="B126" s="40" t="s">
        <v>183</v>
      </c>
      <c r="C126" s="35"/>
      <c r="D126" s="35"/>
      <c r="E126" s="35"/>
      <c r="F126" s="35"/>
    </row>
    <row r="127" spans="1:6" ht="11.25">
      <c r="A127" s="34"/>
      <c r="B127" s="41" t="s">
        <v>184</v>
      </c>
      <c r="C127" s="35"/>
      <c r="D127" s="35"/>
      <c r="E127" s="35"/>
      <c r="F127" s="35"/>
    </row>
    <row r="128" spans="1:6" ht="11.25">
      <c r="A128" s="34"/>
      <c r="B128" s="41" t="s">
        <v>185</v>
      </c>
      <c r="C128" s="35"/>
      <c r="D128" s="35"/>
      <c r="E128" s="35"/>
      <c r="F128" s="35"/>
    </row>
    <row r="129" spans="1:6" ht="11.25">
      <c r="A129" s="34"/>
      <c r="B129" s="41" t="s">
        <v>186</v>
      </c>
      <c r="C129" s="35"/>
      <c r="D129" s="35"/>
      <c r="E129" s="35"/>
      <c r="F129" s="35"/>
    </row>
    <row r="130" spans="1:6" ht="11.25">
      <c r="A130" s="34"/>
      <c r="B130" s="41" t="s">
        <v>187</v>
      </c>
      <c r="C130" s="35"/>
      <c r="D130" s="35"/>
      <c r="E130" s="35"/>
      <c r="F130" s="35"/>
    </row>
    <row r="131" spans="1:6" ht="11.25">
      <c r="A131" s="34"/>
      <c r="B131" s="41" t="s">
        <v>188</v>
      </c>
      <c r="C131" s="35"/>
      <c r="D131" s="35"/>
      <c r="E131" s="35"/>
      <c r="F131" s="35"/>
    </row>
    <row r="132" spans="1:6" ht="11.25">
      <c r="A132" s="34"/>
      <c r="B132" s="41" t="s">
        <v>189</v>
      </c>
      <c r="C132" s="35"/>
      <c r="D132" s="35"/>
      <c r="E132" s="35"/>
      <c r="F132" s="35"/>
    </row>
    <row r="133" spans="1:6" ht="11.25">
      <c r="A133" s="34"/>
      <c r="B133" s="41"/>
      <c r="C133" s="35"/>
      <c r="D133" s="35"/>
      <c r="E133" s="35"/>
      <c r="F133" s="35"/>
    </row>
    <row r="134" spans="1:6" ht="11.25">
      <c r="A134" s="34">
        <v>15</v>
      </c>
      <c r="B134" s="40" t="s">
        <v>190</v>
      </c>
      <c r="C134" s="35"/>
      <c r="D134" s="35"/>
      <c r="E134" s="35"/>
      <c r="F134" s="35"/>
    </row>
    <row r="135" spans="1:6" ht="11.25">
      <c r="A135" s="34"/>
      <c r="B135" s="41" t="s">
        <v>191</v>
      </c>
      <c r="C135" s="35"/>
      <c r="D135" s="35"/>
      <c r="E135" s="35"/>
      <c r="F135" s="35"/>
    </row>
    <row r="136" spans="1:6" ht="11.25">
      <c r="A136" s="34"/>
      <c r="B136" s="41" t="s">
        <v>192</v>
      </c>
      <c r="C136" s="35"/>
      <c r="D136" s="35"/>
      <c r="E136" s="35"/>
      <c r="F136" s="35"/>
    </row>
    <row r="137" spans="1:6" ht="11.25">
      <c r="A137" s="35"/>
      <c r="B137" s="41" t="s">
        <v>193</v>
      </c>
      <c r="C137" s="35"/>
      <c r="D137" s="35"/>
      <c r="E137" s="35"/>
      <c r="F137" s="35"/>
    </row>
    <row r="138" spans="1:6" ht="11.25">
      <c r="A138" s="35"/>
      <c r="B138" s="41" t="s">
        <v>194</v>
      </c>
      <c r="C138" s="35"/>
      <c r="D138" s="35"/>
      <c r="E138" s="35"/>
      <c r="F138" s="35"/>
    </row>
    <row r="139" spans="1:6" ht="11.25">
      <c r="A139" s="35"/>
      <c r="B139" s="41"/>
      <c r="C139" s="35"/>
      <c r="D139" s="35"/>
      <c r="E139" s="35"/>
      <c r="F139" s="35"/>
    </row>
    <row r="140" spans="1:6" ht="11.25">
      <c r="A140" s="35"/>
      <c r="B140" s="41"/>
      <c r="C140" s="35"/>
      <c r="D140" s="35"/>
      <c r="E140" s="35"/>
      <c r="F140" s="35"/>
    </row>
    <row r="141" spans="1:6" ht="11.25">
      <c r="A141" s="35"/>
      <c r="B141" s="41"/>
      <c r="C141" s="35"/>
      <c r="D141" s="35"/>
      <c r="E141" s="35"/>
      <c r="F141" s="35"/>
    </row>
    <row r="142" spans="1:6" ht="11.25">
      <c r="A142" s="35"/>
      <c r="B142" s="41"/>
      <c r="C142" s="35"/>
      <c r="D142" s="35"/>
      <c r="E142" s="35"/>
      <c r="F142" s="35"/>
    </row>
    <row r="143" spans="1:6" ht="11.25">
      <c r="A143" s="34">
        <v>16</v>
      </c>
      <c r="B143" s="34" t="s">
        <v>195</v>
      </c>
      <c r="C143" s="35"/>
      <c r="D143" s="35"/>
      <c r="E143" s="35"/>
      <c r="F143" s="35"/>
    </row>
    <row r="144" spans="1:6" ht="11.25">
      <c r="A144" s="34"/>
      <c r="B144" s="41" t="s">
        <v>196</v>
      </c>
      <c r="C144" s="35"/>
      <c r="D144" s="35"/>
      <c r="E144" s="35"/>
      <c r="F144" s="35"/>
    </row>
    <row r="145" spans="1:6" ht="11.25">
      <c r="A145" s="34"/>
      <c r="B145" s="35" t="s">
        <v>197</v>
      </c>
      <c r="C145" s="35"/>
      <c r="D145" s="35"/>
      <c r="E145" s="35"/>
      <c r="F145" s="35"/>
    </row>
    <row r="146" spans="1:6" ht="11.25">
      <c r="A146" s="34"/>
      <c r="B146" s="35" t="s">
        <v>198</v>
      </c>
      <c r="C146" s="35"/>
      <c r="D146" s="35"/>
      <c r="E146" s="35"/>
      <c r="F146" s="35"/>
    </row>
    <row r="147" spans="1:6" ht="15" customHeight="1">
      <c r="A147" s="34"/>
      <c r="B147" s="41"/>
      <c r="C147" s="41"/>
      <c r="D147" s="41"/>
      <c r="E147" s="41"/>
      <c r="F147" s="41"/>
    </row>
    <row r="148" spans="1:6" ht="11.25">
      <c r="A148" s="34">
        <v>17</v>
      </c>
      <c r="B148" s="34" t="s">
        <v>199</v>
      </c>
      <c r="C148" s="35"/>
      <c r="D148" s="35"/>
      <c r="E148" s="35"/>
      <c r="F148" s="35"/>
    </row>
    <row r="149" spans="1:6" ht="11.25">
      <c r="A149" s="35"/>
      <c r="B149" s="35" t="s">
        <v>200</v>
      </c>
      <c r="C149" s="35"/>
      <c r="D149" s="35"/>
      <c r="E149" s="35"/>
      <c r="F149" s="35"/>
    </row>
    <row r="150" spans="1:6" ht="11.25">
      <c r="A150" s="35"/>
      <c r="B150" s="35"/>
      <c r="C150" s="35"/>
      <c r="D150" s="35"/>
      <c r="E150" s="35"/>
      <c r="F150" s="35"/>
    </row>
    <row r="151" spans="1:6" ht="11.25">
      <c r="A151" s="34">
        <v>18</v>
      </c>
      <c r="B151" s="34" t="s">
        <v>26</v>
      </c>
      <c r="C151" s="35"/>
      <c r="D151" s="35"/>
      <c r="E151" s="35"/>
      <c r="F151" s="35"/>
    </row>
    <row r="152" spans="1:6" ht="11.25">
      <c r="A152" s="34"/>
      <c r="B152" s="34"/>
      <c r="D152" s="79" t="s">
        <v>43</v>
      </c>
      <c r="E152" s="79" t="s">
        <v>201</v>
      </c>
      <c r="F152" s="35"/>
    </row>
    <row r="153" spans="1:6" ht="11.25">
      <c r="A153" s="34"/>
      <c r="B153" s="34"/>
      <c r="D153" s="80" t="s">
        <v>16</v>
      </c>
      <c r="E153" s="80" t="s">
        <v>16</v>
      </c>
      <c r="F153" s="35"/>
    </row>
    <row r="154" spans="1:6" ht="11.25">
      <c r="A154" s="34"/>
      <c r="B154" s="34"/>
      <c r="D154" s="81"/>
      <c r="E154" s="81"/>
      <c r="F154" s="35"/>
    </row>
    <row r="155" spans="1:6" ht="11.25">
      <c r="A155" s="34"/>
      <c r="B155" s="35" t="s">
        <v>202</v>
      </c>
      <c r="D155" s="81"/>
      <c r="E155" s="81"/>
      <c r="F155" s="35"/>
    </row>
    <row r="156" spans="1:6" ht="11.25">
      <c r="A156" s="34"/>
      <c r="B156" s="51" t="s">
        <v>203</v>
      </c>
      <c r="D156" s="82">
        <v>-5532.825999999999</v>
      </c>
      <c r="E156" s="82">
        <v>-13850.826</v>
      </c>
      <c r="F156" s="35"/>
    </row>
    <row r="157" spans="1:6" ht="11.25">
      <c r="A157" s="34"/>
      <c r="B157" s="51" t="s">
        <v>204</v>
      </c>
      <c r="D157" s="82">
        <v>66.33099999999999</v>
      </c>
      <c r="E157" s="82">
        <v>-225.669</v>
      </c>
      <c r="F157" s="35"/>
    </row>
    <row r="158" spans="1:6" ht="11.25">
      <c r="A158" s="34"/>
      <c r="B158" s="35" t="s">
        <v>205</v>
      </c>
      <c r="D158" s="83">
        <v>7038.507</v>
      </c>
      <c r="E158" s="83">
        <v>7127.507</v>
      </c>
      <c r="F158" s="35"/>
    </row>
    <row r="159" spans="1:6" ht="11.25">
      <c r="A159" s="34"/>
      <c r="B159" s="35"/>
      <c r="D159" s="82">
        <v>1572.0120000000006</v>
      </c>
      <c r="E159" s="82">
        <v>-6948.987999999999</v>
      </c>
      <c r="F159" s="35"/>
    </row>
    <row r="160" spans="1:6" ht="11.25">
      <c r="A160" s="34"/>
      <c r="B160" s="35" t="s">
        <v>206</v>
      </c>
      <c r="D160" s="82">
        <v>-206.4079999999999</v>
      </c>
      <c r="E160" s="82">
        <v>-442.4079999999999</v>
      </c>
      <c r="F160" s="35"/>
    </row>
    <row r="161" spans="1:6" ht="12" thickBot="1">
      <c r="A161" s="34"/>
      <c r="B161" s="35"/>
      <c r="D161" s="84">
        <v>1365.6040000000007</v>
      </c>
      <c r="E161" s="84">
        <v>-7391.395999999999</v>
      </c>
      <c r="F161" s="35"/>
    </row>
    <row r="162" spans="1:6" ht="12" thickTop="1">
      <c r="A162" s="34"/>
      <c r="B162" s="34"/>
      <c r="C162" s="52"/>
      <c r="D162" s="52"/>
      <c r="E162" s="35"/>
      <c r="F162" s="35"/>
    </row>
    <row r="163" spans="1:6" ht="11.25">
      <c r="A163" s="34"/>
      <c r="B163" s="35" t="s">
        <v>207</v>
      </c>
      <c r="C163" s="35"/>
      <c r="D163" s="35"/>
      <c r="E163" s="35"/>
      <c r="F163" s="35"/>
    </row>
    <row r="164" spans="1:6" ht="11.25">
      <c r="A164" s="34"/>
      <c r="B164" s="35" t="s">
        <v>208</v>
      </c>
      <c r="C164" s="35"/>
      <c r="D164" s="35"/>
      <c r="E164" s="35"/>
      <c r="F164" s="35"/>
    </row>
    <row r="165" spans="1:6" ht="11.25">
      <c r="A165" s="35"/>
      <c r="B165" s="35" t="s">
        <v>209</v>
      </c>
      <c r="C165" s="35"/>
      <c r="D165" s="35"/>
      <c r="E165" s="35"/>
      <c r="F165" s="35"/>
    </row>
    <row r="166" spans="1:6" ht="11.25">
      <c r="A166" s="35"/>
      <c r="B166" s="35"/>
      <c r="C166" s="35"/>
      <c r="D166" s="35"/>
      <c r="E166" s="35"/>
      <c r="F166" s="35"/>
    </row>
    <row r="167" spans="1:6" ht="11.25">
      <c r="A167" s="34">
        <v>19</v>
      </c>
      <c r="B167" s="34" t="s">
        <v>210</v>
      </c>
      <c r="C167" s="35"/>
      <c r="D167" s="35"/>
      <c r="E167" s="35"/>
      <c r="F167" s="35"/>
    </row>
    <row r="168" spans="1:6" ht="11.25">
      <c r="A168" s="35"/>
      <c r="B168" s="35" t="s">
        <v>211</v>
      </c>
      <c r="C168" s="35"/>
      <c r="D168" s="35"/>
      <c r="E168" s="35"/>
      <c r="F168" s="35"/>
    </row>
    <row r="169" spans="1:6" ht="11.25">
      <c r="A169" s="35"/>
      <c r="B169" s="35"/>
      <c r="C169" s="35"/>
      <c r="D169" s="35"/>
      <c r="E169" s="35"/>
      <c r="F169" s="35"/>
    </row>
    <row r="170" spans="1:6" ht="11.25">
      <c r="A170" s="34">
        <v>20</v>
      </c>
      <c r="B170" s="34" t="s">
        <v>212</v>
      </c>
      <c r="C170" s="35"/>
      <c r="D170" s="35"/>
      <c r="E170" s="35"/>
      <c r="F170" s="35"/>
    </row>
    <row r="171" spans="1:6" ht="11.25">
      <c r="A171" s="35"/>
      <c r="B171" s="35" t="s">
        <v>213</v>
      </c>
      <c r="C171" s="35"/>
      <c r="D171" s="35"/>
      <c r="E171" s="35"/>
      <c r="F171" s="35"/>
    </row>
    <row r="172" spans="1:6" ht="11.25">
      <c r="A172" s="35"/>
      <c r="B172" s="35"/>
      <c r="C172" s="35"/>
      <c r="D172" s="35"/>
      <c r="E172" s="35"/>
      <c r="F172" s="35"/>
    </row>
    <row r="173" spans="1:6" ht="11.25">
      <c r="A173" s="35"/>
      <c r="B173" s="35" t="s">
        <v>214</v>
      </c>
      <c r="C173" s="35"/>
      <c r="D173" s="35"/>
      <c r="E173" s="35"/>
      <c r="F173" s="35"/>
    </row>
    <row r="174" spans="1:6" ht="12" thickBot="1">
      <c r="A174" s="35"/>
      <c r="B174" s="35"/>
      <c r="C174" s="35"/>
      <c r="D174" s="35"/>
      <c r="E174" s="35"/>
      <c r="F174" s="35"/>
    </row>
    <row r="175" spans="1:6" ht="12" thickBot="1">
      <c r="A175" s="35"/>
      <c r="B175" s="35"/>
      <c r="C175" s="53" t="s">
        <v>215</v>
      </c>
      <c r="D175" s="54" t="s">
        <v>216</v>
      </c>
      <c r="E175" s="55" t="s">
        <v>217</v>
      </c>
      <c r="F175" s="35"/>
    </row>
    <row r="176" spans="1:6" ht="12" thickBot="1">
      <c r="A176" s="35"/>
      <c r="B176" s="35"/>
      <c r="C176" s="56" t="s">
        <v>16</v>
      </c>
      <c r="D176" s="56" t="s">
        <v>16</v>
      </c>
      <c r="E176" s="56" t="s">
        <v>16</v>
      </c>
      <c r="F176" s="35"/>
    </row>
    <row r="177" spans="1:6" ht="11.25">
      <c r="A177" s="35"/>
      <c r="B177" s="57"/>
      <c r="C177" s="58"/>
      <c r="D177" s="59"/>
      <c r="E177" s="60"/>
      <c r="F177" s="35"/>
    </row>
    <row r="178" spans="1:6" ht="12" thickBot="1">
      <c r="A178" s="35"/>
      <c r="B178" s="57" t="s">
        <v>218</v>
      </c>
      <c r="C178" s="61">
        <v>19155</v>
      </c>
      <c r="D178" s="62" t="s">
        <v>89</v>
      </c>
      <c r="E178" s="63">
        <v>53314.2</v>
      </c>
      <c r="F178" s="64"/>
    </row>
    <row r="179" spans="1:6" ht="11.25">
      <c r="A179" s="35"/>
      <c r="B179" s="57"/>
      <c r="C179" s="48"/>
      <c r="D179" s="65"/>
      <c r="E179" s="35"/>
      <c r="F179" s="35"/>
    </row>
    <row r="180" spans="1:6" ht="11.25">
      <c r="A180" s="35"/>
      <c r="B180" s="35"/>
      <c r="C180" s="35"/>
      <c r="D180" s="35"/>
      <c r="E180" s="35"/>
      <c r="F180" s="35"/>
    </row>
    <row r="181" spans="1:6" ht="11.25">
      <c r="A181" s="34">
        <v>21</v>
      </c>
      <c r="B181" s="34" t="s">
        <v>219</v>
      </c>
      <c r="C181" s="35"/>
      <c r="D181" s="35"/>
      <c r="E181" s="35"/>
      <c r="F181" s="35"/>
    </row>
    <row r="182" spans="1:6" ht="11.25">
      <c r="A182" s="34"/>
      <c r="B182" s="35" t="s">
        <v>220</v>
      </c>
      <c r="C182" s="35"/>
      <c r="D182" s="35"/>
      <c r="E182" s="35"/>
      <c r="F182" s="35"/>
    </row>
    <row r="183" spans="1:6" ht="11.25">
      <c r="A183" s="34"/>
      <c r="B183" s="35"/>
      <c r="C183" s="35"/>
      <c r="D183" s="35"/>
      <c r="E183" s="35"/>
      <c r="F183" s="35"/>
    </row>
    <row r="184" spans="1:6" ht="11.25">
      <c r="A184" s="34">
        <v>22</v>
      </c>
      <c r="B184" s="34" t="s">
        <v>221</v>
      </c>
      <c r="C184" s="35"/>
      <c r="D184" s="35"/>
      <c r="E184" s="35"/>
      <c r="F184" s="35"/>
    </row>
    <row r="185" spans="1:6" ht="11.25">
      <c r="A185" s="35"/>
      <c r="B185" s="35" t="s">
        <v>222</v>
      </c>
      <c r="C185" s="35"/>
      <c r="D185" s="35"/>
      <c r="E185" s="35"/>
      <c r="F185" s="35"/>
    </row>
    <row r="186" spans="1:6" ht="11.25">
      <c r="A186" s="35"/>
      <c r="B186" s="35"/>
      <c r="C186" s="35"/>
      <c r="D186" s="35"/>
      <c r="E186" s="35"/>
      <c r="F186" s="35"/>
    </row>
    <row r="187" spans="1:6" ht="11.25">
      <c r="A187" s="35"/>
      <c r="B187" s="35"/>
      <c r="C187" s="41"/>
      <c r="D187" s="47" t="s">
        <v>16</v>
      </c>
      <c r="E187" s="41"/>
      <c r="F187" s="35"/>
    </row>
    <row r="188" spans="1:6" ht="11.25">
      <c r="A188" s="35"/>
      <c r="B188" s="66" t="s">
        <v>223</v>
      </c>
      <c r="C188" s="41"/>
      <c r="D188" s="67">
        <v>78635.969</v>
      </c>
      <c r="E188" s="41"/>
      <c r="F188" s="35"/>
    </row>
    <row r="189" spans="1:6" ht="11.25">
      <c r="A189" s="35"/>
      <c r="B189" s="66" t="s">
        <v>224</v>
      </c>
      <c r="C189" s="41"/>
      <c r="D189" s="67">
        <v>62643.086</v>
      </c>
      <c r="E189" s="68"/>
      <c r="F189" s="35"/>
    </row>
    <row r="190" spans="1:6" ht="11.25">
      <c r="A190" s="35"/>
      <c r="B190" s="66"/>
      <c r="C190" s="41"/>
      <c r="D190" s="50"/>
      <c r="E190" s="41"/>
      <c r="F190" s="35"/>
    </row>
    <row r="191" spans="1:6" ht="12" thickBot="1">
      <c r="A191" s="35"/>
      <c r="B191" s="57"/>
      <c r="C191" s="41"/>
      <c r="D191" s="69">
        <v>141279.055</v>
      </c>
      <c r="E191" s="41"/>
      <c r="F191" s="35"/>
    </row>
    <row r="192" spans="1:6" ht="12" thickTop="1">
      <c r="A192" s="35"/>
      <c r="B192" s="57"/>
      <c r="C192" s="41"/>
      <c r="D192" s="50"/>
      <c r="E192" s="41"/>
      <c r="F192" s="35"/>
    </row>
    <row r="193" spans="1:6" ht="11.25">
      <c r="A193" s="35"/>
      <c r="B193" s="57" t="s">
        <v>225</v>
      </c>
      <c r="C193" s="41"/>
      <c r="D193" s="50"/>
      <c r="E193" s="41"/>
      <c r="F193" s="35"/>
    </row>
    <row r="194" spans="1:6" ht="11.25">
      <c r="A194" s="35"/>
      <c r="B194" s="57"/>
      <c r="C194" s="41"/>
      <c r="D194" s="50"/>
      <c r="E194" s="41"/>
      <c r="F194" s="35"/>
    </row>
    <row r="195" spans="1:6" ht="11.25">
      <c r="A195" s="35"/>
      <c r="B195" s="57"/>
      <c r="C195" s="41"/>
      <c r="D195" s="47" t="s">
        <v>226</v>
      </c>
      <c r="E195" s="41"/>
      <c r="F195" s="35"/>
    </row>
    <row r="196" spans="1:6" ht="11.25">
      <c r="A196" s="35"/>
      <c r="B196" s="66" t="s">
        <v>223</v>
      </c>
      <c r="C196" s="41"/>
      <c r="D196" s="50">
        <v>14609</v>
      </c>
      <c r="E196" s="41"/>
      <c r="F196" s="35"/>
    </row>
    <row r="197" spans="1:6" ht="11.25">
      <c r="A197" s="35"/>
      <c r="B197" s="66" t="s">
        <v>224</v>
      </c>
      <c r="C197" s="41"/>
      <c r="D197" s="50">
        <v>52418</v>
      </c>
      <c r="E197" s="41"/>
      <c r="F197" s="35"/>
    </row>
    <row r="198" spans="1:6" ht="11.25">
      <c r="A198" s="35"/>
      <c r="B198" s="66"/>
      <c r="C198" s="41"/>
      <c r="D198" s="50"/>
      <c r="E198" s="41"/>
      <c r="F198" s="35"/>
    </row>
    <row r="199" spans="1:6" ht="12" thickBot="1">
      <c r="A199" s="35"/>
      <c r="B199" s="70" t="s">
        <v>227</v>
      </c>
      <c r="C199" s="41"/>
      <c r="D199" s="69">
        <v>67027</v>
      </c>
      <c r="E199" s="41"/>
      <c r="F199" s="35"/>
    </row>
    <row r="200" spans="1:6" ht="12" thickTop="1">
      <c r="A200" s="35"/>
      <c r="B200" s="57"/>
      <c r="C200" s="41"/>
      <c r="D200" s="50"/>
      <c r="E200" s="41"/>
      <c r="F200" s="35"/>
    </row>
    <row r="201" spans="1:6" ht="11.25">
      <c r="A201" s="35"/>
      <c r="B201" s="35" t="s">
        <v>228</v>
      </c>
      <c r="C201" s="41"/>
      <c r="D201" s="50"/>
      <c r="E201" s="41"/>
      <c r="F201" s="35"/>
    </row>
    <row r="202" spans="1:6" ht="11.25">
      <c r="A202" s="34"/>
      <c r="B202" s="35"/>
      <c r="C202" s="35"/>
      <c r="D202" s="35"/>
      <c r="E202" s="35"/>
      <c r="F202" s="35"/>
    </row>
    <row r="203" spans="1:6" ht="11.25">
      <c r="A203" s="34">
        <v>23</v>
      </c>
      <c r="B203" s="34" t="s">
        <v>229</v>
      </c>
      <c r="C203" s="35"/>
      <c r="D203" s="35"/>
      <c r="E203" s="35"/>
      <c r="F203" s="35"/>
    </row>
    <row r="204" spans="1:6" ht="11.25">
      <c r="A204" s="35"/>
      <c r="B204" s="35" t="s">
        <v>230</v>
      </c>
      <c r="C204" s="35"/>
      <c r="D204" s="35"/>
      <c r="E204" s="35"/>
      <c r="F204" s="35"/>
    </row>
    <row r="205" spans="1:6" ht="11.25">
      <c r="A205" s="34"/>
      <c r="B205" s="35"/>
      <c r="C205" s="35"/>
      <c r="D205" s="35"/>
      <c r="E205" s="35"/>
      <c r="F205" s="35"/>
    </row>
    <row r="206" spans="1:6" ht="11.25">
      <c r="A206" s="34">
        <v>24</v>
      </c>
      <c r="B206" s="34" t="s">
        <v>231</v>
      </c>
      <c r="C206" s="35"/>
      <c r="D206" s="35"/>
      <c r="E206" s="35"/>
      <c r="F206" s="35"/>
    </row>
    <row r="207" spans="1:6" ht="11.25">
      <c r="A207" s="35"/>
      <c r="B207" s="35" t="s">
        <v>232</v>
      </c>
      <c r="C207" s="35"/>
      <c r="D207" s="35"/>
      <c r="E207" s="35"/>
      <c r="F207" s="35"/>
    </row>
    <row r="208" spans="1:6" ht="11.25">
      <c r="A208" s="34"/>
      <c r="B208" s="35"/>
      <c r="C208" s="35"/>
      <c r="D208" s="35"/>
      <c r="E208" s="35"/>
      <c r="F208" s="35"/>
    </row>
    <row r="209" spans="1:6" ht="11.25">
      <c r="A209" s="34">
        <v>25</v>
      </c>
      <c r="B209" s="34" t="s">
        <v>233</v>
      </c>
      <c r="C209" s="35"/>
      <c r="D209" s="35"/>
      <c r="E209" s="35"/>
      <c r="F209" s="35"/>
    </row>
    <row r="210" spans="1:6" ht="11.25">
      <c r="A210" s="34"/>
      <c r="B210" s="35" t="s">
        <v>234</v>
      </c>
      <c r="C210" s="35"/>
      <c r="D210" s="35"/>
      <c r="E210" s="35"/>
      <c r="F210" s="35"/>
    </row>
    <row r="211" spans="1:6" ht="11.25">
      <c r="A211" s="34"/>
      <c r="B211" s="35" t="s">
        <v>235</v>
      </c>
      <c r="C211" s="35"/>
      <c r="D211" s="35"/>
      <c r="E211" s="35"/>
      <c r="F211" s="35"/>
    </row>
    <row r="212" spans="1:6" ht="11.25">
      <c r="A212" s="34"/>
      <c r="B212" s="35" t="s">
        <v>236</v>
      </c>
      <c r="C212" s="35"/>
      <c r="D212" s="35"/>
      <c r="E212" s="35"/>
      <c r="F212" s="35"/>
    </row>
    <row r="213" spans="1:6" ht="11.25">
      <c r="A213" s="34"/>
      <c r="B213" s="35"/>
      <c r="C213" s="35"/>
      <c r="D213" s="35"/>
      <c r="E213" s="35"/>
      <c r="F213" s="35"/>
    </row>
    <row r="214" spans="1:6" ht="11.25">
      <c r="A214" s="34">
        <v>26</v>
      </c>
      <c r="B214" s="34" t="s">
        <v>237</v>
      </c>
      <c r="C214" s="35"/>
      <c r="D214" s="35"/>
      <c r="E214" s="35"/>
      <c r="F214" s="35"/>
    </row>
    <row r="215" spans="1:6" ht="11.25">
      <c r="A215" s="34"/>
      <c r="B215" s="34"/>
      <c r="C215" s="24"/>
      <c r="D215" s="45" t="s">
        <v>238</v>
      </c>
      <c r="E215" s="45" t="s">
        <v>239</v>
      </c>
      <c r="F215" s="35"/>
    </row>
    <row r="216" spans="1:6" ht="11.25">
      <c r="A216" s="34"/>
      <c r="B216" s="34"/>
      <c r="C216" s="24"/>
      <c r="D216" s="45" t="s">
        <v>10</v>
      </c>
      <c r="E216" s="45" t="s">
        <v>201</v>
      </c>
      <c r="F216" s="35"/>
    </row>
    <row r="217" spans="1:6" ht="11.25">
      <c r="A217" s="34"/>
      <c r="B217" s="34"/>
      <c r="C217" s="24"/>
      <c r="D217" s="46" t="s">
        <v>14</v>
      </c>
      <c r="E217" s="46" t="s">
        <v>14</v>
      </c>
      <c r="F217" s="35"/>
    </row>
    <row r="218" spans="1:6" ht="11.25">
      <c r="A218" s="34"/>
      <c r="B218" s="34"/>
      <c r="D218" s="85"/>
      <c r="E218" s="85"/>
      <c r="F218" s="35"/>
    </row>
    <row r="219" spans="1:6" ht="11.25">
      <c r="A219" s="34"/>
      <c r="B219" s="34" t="s">
        <v>240</v>
      </c>
      <c r="C219" s="71"/>
      <c r="D219" s="85"/>
      <c r="E219" s="48"/>
      <c r="F219" s="35"/>
    </row>
    <row r="220" spans="1:6" ht="11.25">
      <c r="A220" s="34"/>
      <c r="B220" s="35" t="s">
        <v>241</v>
      </c>
      <c r="C220" s="35"/>
      <c r="D220" s="48">
        <v>177473661</v>
      </c>
      <c r="E220" s="48">
        <v>175756661</v>
      </c>
      <c r="F220" s="35"/>
    </row>
    <row r="221" spans="1:6" ht="11.25">
      <c r="A221" s="34"/>
      <c r="B221" s="35" t="s">
        <v>242</v>
      </c>
      <c r="C221" s="35"/>
      <c r="D221" s="48">
        <v>0</v>
      </c>
      <c r="E221" s="48">
        <v>1110619.0476190473</v>
      </c>
      <c r="F221" s="35"/>
    </row>
    <row r="222" spans="1:6" ht="12" thickBot="1">
      <c r="A222" s="34"/>
      <c r="B222" s="35" t="s">
        <v>243</v>
      </c>
      <c r="C222" s="35"/>
      <c r="D222" s="86">
        <v>177473661</v>
      </c>
      <c r="E222" s="86">
        <v>176867280.04761904</v>
      </c>
      <c r="F222" s="35"/>
    </row>
    <row r="223" spans="1:6" ht="11.25">
      <c r="A223" s="34"/>
      <c r="B223" s="34"/>
      <c r="C223" s="35"/>
      <c r="D223" s="48"/>
      <c r="E223" s="48"/>
      <c r="F223" s="35"/>
    </row>
    <row r="224" spans="1:6" ht="11.25">
      <c r="A224" s="34"/>
      <c r="B224" s="35" t="s">
        <v>244</v>
      </c>
      <c r="C224" s="35"/>
      <c r="D224" s="48">
        <v>8.594541248574364</v>
      </c>
      <c r="E224" s="48">
        <v>28.151144737791352</v>
      </c>
      <c r="F224" s="35"/>
    </row>
    <row r="225" spans="1:6" ht="11.25">
      <c r="A225" s="34"/>
      <c r="B225" s="34"/>
      <c r="C225" s="35"/>
      <c r="D225" s="48"/>
      <c r="E225" s="48"/>
      <c r="F225" s="35"/>
    </row>
    <row r="226" spans="1:6" ht="11.25">
      <c r="A226" s="34"/>
      <c r="B226" s="34" t="s">
        <v>245</v>
      </c>
      <c r="C226" s="35"/>
      <c r="D226" s="48"/>
      <c r="E226" s="48"/>
      <c r="F226" s="35"/>
    </row>
    <row r="227" spans="1:6" ht="11.25">
      <c r="A227" s="34"/>
      <c r="B227" s="35" t="s">
        <v>243</v>
      </c>
      <c r="C227" s="35"/>
      <c r="D227" s="48">
        <v>177473661</v>
      </c>
      <c r="E227" s="48">
        <v>176867280.04761904</v>
      </c>
      <c r="F227" s="35"/>
    </row>
    <row r="228" spans="1:6" ht="11.25">
      <c r="A228" s="34"/>
      <c r="B228" s="35" t="s">
        <v>246</v>
      </c>
      <c r="C228" s="35"/>
      <c r="D228" s="48">
        <v>2190046.462038542</v>
      </c>
      <c r="E228" s="48">
        <v>2417245.2286974704</v>
      </c>
      <c r="F228" s="35"/>
    </row>
    <row r="229" spans="1:6" ht="12" thickBot="1">
      <c r="A229" s="34"/>
      <c r="B229" s="35" t="s">
        <v>247</v>
      </c>
      <c r="C229" s="35"/>
      <c r="D229" s="86">
        <v>179663707.46203855</v>
      </c>
      <c r="E229" s="86">
        <v>179284525.27631652</v>
      </c>
      <c r="F229" s="35"/>
    </row>
    <row r="230" spans="1:6" ht="11.25">
      <c r="A230" s="34"/>
      <c r="B230" s="34"/>
      <c r="C230" s="35"/>
      <c r="D230" s="73"/>
      <c r="E230" s="73"/>
      <c r="F230" s="35"/>
    </row>
    <row r="231" spans="1:6" ht="11.25">
      <c r="A231" s="34"/>
      <c r="B231" s="35" t="s">
        <v>248</v>
      </c>
      <c r="C231" s="35"/>
      <c r="D231" s="73">
        <v>8.489776380253577</v>
      </c>
      <c r="E231" s="73">
        <v>27.77159039424206</v>
      </c>
      <c r="F231" s="35"/>
    </row>
    <row r="232" spans="1:6" ht="11.25">
      <c r="A232" s="34"/>
      <c r="B232" s="35"/>
      <c r="C232" s="35"/>
      <c r="D232" s="72"/>
      <c r="E232" s="72"/>
      <c r="F232" s="35"/>
    </row>
    <row r="233" spans="1:6" ht="11.25">
      <c r="A233" s="34">
        <v>27</v>
      </c>
      <c r="B233" s="34" t="s">
        <v>249</v>
      </c>
      <c r="C233" s="35"/>
      <c r="D233" s="35"/>
      <c r="E233" s="35"/>
      <c r="F233" s="35"/>
    </row>
    <row r="234" spans="1:6" ht="11.25">
      <c r="A234" s="34"/>
      <c r="B234" s="35" t="s">
        <v>250</v>
      </c>
      <c r="C234" s="35"/>
      <c r="D234" s="35"/>
      <c r="E234" s="35"/>
      <c r="F234" s="35"/>
    </row>
    <row r="235" spans="1:6" ht="11.25">
      <c r="A235" s="34"/>
      <c r="B235" s="35" t="s">
        <v>251</v>
      </c>
      <c r="C235" s="35"/>
      <c r="D235" s="35"/>
      <c r="E235" s="35"/>
      <c r="F235" s="35"/>
    </row>
    <row r="236" spans="1:6" ht="11.25">
      <c r="A236" s="34"/>
      <c r="B236" s="34"/>
      <c r="C236" s="35"/>
      <c r="D236" s="35"/>
      <c r="E236" s="35"/>
      <c r="F236" s="35"/>
    </row>
    <row r="237" spans="1:6" ht="11.25">
      <c r="A237" s="35"/>
      <c r="B237" s="35" t="s">
        <v>252</v>
      </c>
      <c r="C237" s="35"/>
      <c r="D237" s="35"/>
      <c r="E237" s="35"/>
      <c r="F237" s="35"/>
    </row>
    <row r="238" spans="1:6" ht="11.25">
      <c r="A238" s="35"/>
      <c r="B238" s="41" t="s">
        <v>253</v>
      </c>
      <c r="C238" s="35"/>
      <c r="D238" s="35"/>
      <c r="E238" s="35"/>
      <c r="F238" s="35"/>
    </row>
    <row r="239" spans="1:6" ht="11.25">
      <c r="A239" s="35"/>
      <c r="B239" s="35" t="s">
        <v>254</v>
      </c>
      <c r="C239" s="35"/>
      <c r="D239" s="35"/>
      <c r="E239" s="35"/>
      <c r="F239" s="35"/>
    </row>
    <row r="240" spans="1:6" ht="11.25">
      <c r="A240" s="35"/>
      <c r="B240" s="35" t="s">
        <v>255</v>
      </c>
      <c r="C240" s="35"/>
      <c r="D240" s="35"/>
      <c r="E240" s="35"/>
      <c r="F240" s="35"/>
    </row>
    <row r="241" spans="1:6" ht="11.25">
      <c r="A241" s="35"/>
      <c r="B241" s="35" t="s">
        <v>256</v>
      </c>
      <c r="C241" s="35"/>
      <c r="D241" s="35"/>
      <c r="E241" s="35"/>
      <c r="F241" s="35"/>
    </row>
    <row r="242" spans="1:6" ht="11.25">
      <c r="A242" s="35"/>
      <c r="B242" s="51" t="s">
        <v>257</v>
      </c>
      <c r="C242" s="35"/>
      <c r="D242" s="35"/>
      <c r="E242" s="35"/>
      <c r="F242" s="35"/>
    </row>
    <row r="243" spans="1:6" ht="11.25">
      <c r="A243" s="35"/>
      <c r="B243" s="35"/>
      <c r="C243" s="35"/>
      <c r="D243" s="35"/>
      <c r="E243" s="35"/>
      <c r="F243" s="35"/>
    </row>
  </sheetData>
  <printOptions/>
  <pageMargins left="0.75" right="0.75" top="1" bottom="1" header="0.5" footer="0.5"/>
  <pageSetup orientation="portrait" paperSize="9" r:id="rId3"/>
  <legacyDrawing r:id="rId2"/>
  <oleObjects>
    <oleObject progId="Word.Document.8" shapeId="27410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Kian Joo Can Factory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alicesee</dc:creator>
  <cp:keywords/>
  <dc:description/>
  <cp:lastModifiedBy>jenny</cp:lastModifiedBy>
  <cp:lastPrinted>2005-02-28T01:32:15Z</cp:lastPrinted>
  <dcterms:created xsi:type="dcterms:W3CDTF">2005-02-25T12:19:13Z</dcterms:created>
  <dcterms:modified xsi:type="dcterms:W3CDTF">2005-02-28T02:05:15Z</dcterms:modified>
  <cp:category/>
  <cp:version/>
  <cp:contentType/>
  <cp:contentStatus/>
</cp:coreProperties>
</file>