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60" yWindow="65521" windowWidth="10680" windowHeight="9120" activeTab="0"/>
  </bookViews>
  <sheets>
    <sheet name="KFCH" sheetId="1" r:id="rId1"/>
  </sheets>
  <definedNames>
    <definedName name="_xlnm.Print_Area" localSheetId="0">'KFCH'!$A$1:$N$256</definedName>
  </definedNames>
  <calcPr fullCalcOnLoad="1"/>
</workbook>
</file>

<file path=xl/sharedStrings.xml><?xml version="1.0" encoding="utf-8"?>
<sst xmlns="http://schemas.openxmlformats.org/spreadsheetml/2006/main" count="223" uniqueCount="146">
  <si>
    <t>CURRENT</t>
  </si>
  <si>
    <t>QUARTER</t>
  </si>
  <si>
    <t>RM'000</t>
  </si>
  <si>
    <t xml:space="preserve"> </t>
  </si>
  <si>
    <t>(a)</t>
  </si>
  <si>
    <t>(b)</t>
  </si>
  <si>
    <t>AS AT</t>
  </si>
  <si>
    <t xml:space="preserve">END OF </t>
  </si>
  <si>
    <t>FINANCIAL</t>
  </si>
  <si>
    <t>PRECEDING</t>
  </si>
  <si>
    <t>YEAR END</t>
  </si>
  <si>
    <t>-</t>
  </si>
  <si>
    <t>Revenue</t>
  </si>
  <si>
    <t>30/09/99</t>
  </si>
  <si>
    <t>Inventories</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</si>
  <si>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</si>
  <si>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</si>
  <si>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</si>
  <si>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</si>
  <si>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</si>
  <si>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</si>
  <si>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</si>
  <si>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</si>
  <si>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</si>
  <si>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</si>
  <si>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</si>
  <si>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</si>
  <si>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</si>
  <si>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Basic</t>
  </si>
  <si>
    <t>Fully diluted</t>
  </si>
  <si>
    <t xml:space="preserve">Net change in cash and cash equivalents </t>
  </si>
  <si>
    <t>Share</t>
  </si>
  <si>
    <t>Exchange</t>
  </si>
  <si>
    <t>Retained</t>
  </si>
  <si>
    <t>CONDENSED CONSOLIDATED STATEMENT OF CHANGES IN EQUITY</t>
  </si>
  <si>
    <t xml:space="preserve"> RM'000</t>
  </si>
  <si>
    <t>Translation differences</t>
  </si>
  <si>
    <t>Bank borrowings</t>
  </si>
  <si>
    <t>Equity investments</t>
  </si>
  <si>
    <t>Other investments</t>
  </si>
  <si>
    <t xml:space="preserve">  Non-cash items</t>
  </si>
  <si>
    <t xml:space="preserve">  Interest expense</t>
  </si>
  <si>
    <t>Net assets per share (RM)</t>
  </si>
  <si>
    <t>Minority</t>
  </si>
  <si>
    <t>Net cash used in investing activities</t>
  </si>
  <si>
    <t xml:space="preserve">              -</t>
  </si>
  <si>
    <t xml:space="preserve">             -</t>
  </si>
  <si>
    <t xml:space="preserve">                -</t>
  </si>
  <si>
    <t>INDIVIDUAL QUARTER</t>
  </si>
  <si>
    <t>Note</t>
  </si>
  <si>
    <t>A8</t>
  </si>
  <si>
    <r>
      <t xml:space="preserve">KFC HOLDINGS (MALAYSIA) BHD </t>
    </r>
    <r>
      <rPr>
        <sz val="6"/>
        <color indexed="8"/>
        <rFont val="Book Antiqua"/>
        <family val="1"/>
      </rPr>
      <t>(65787-T)</t>
    </r>
  </si>
  <si>
    <t>The cash and cash equivalents consist of the following:-</t>
  </si>
  <si>
    <t>Earnings per share (sen) :</t>
  </si>
  <si>
    <t>Property, plant and equipment</t>
  </si>
  <si>
    <t>ASSETS</t>
  </si>
  <si>
    <t>Goodwill on consolidation</t>
  </si>
  <si>
    <t>Intangible assets</t>
  </si>
  <si>
    <t>Cash and bank balances</t>
  </si>
  <si>
    <t>TOTAL ASSETS</t>
  </si>
  <si>
    <t>Non-current liabilities</t>
  </si>
  <si>
    <t>Current liabilities</t>
  </si>
  <si>
    <t>Share capital</t>
  </si>
  <si>
    <t>Share premium</t>
  </si>
  <si>
    <t>Exchange fluctuation reserve</t>
  </si>
  <si>
    <t>Total equity</t>
  </si>
  <si>
    <t>Deferred tax liabilities</t>
  </si>
  <si>
    <t>Total liabilities</t>
  </si>
  <si>
    <t>TOTAL EQUITY AND LIABILITIES</t>
  </si>
  <si>
    <t>Retained earnings</t>
  </si>
  <si>
    <t>Finance costs</t>
  </si>
  <si>
    <t>Profit before tax</t>
  </si>
  <si>
    <t>Distributable</t>
  </si>
  <si>
    <t>Taxes paid</t>
  </si>
  <si>
    <t>Non-current assets</t>
  </si>
  <si>
    <t>Current assets</t>
  </si>
  <si>
    <t>(AUDITED)</t>
  </si>
  <si>
    <t>Deposits with financial institutions</t>
  </si>
  <si>
    <t>Minority interests</t>
  </si>
  <si>
    <t xml:space="preserve">  Interest income</t>
  </si>
  <si>
    <t>1/1/2009 -</t>
  </si>
  <si>
    <t xml:space="preserve">(The Condensed Consolidated Statement of Changes in Equity should be read in conjuction with the Annual Financial Report </t>
  </si>
  <si>
    <t>At 1 January 2009</t>
  </si>
  <si>
    <t>Asset revaluation reserve</t>
  </si>
  <si>
    <t>Asset</t>
  </si>
  <si>
    <t>interests</t>
  </si>
  <si>
    <t>31/12/2009</t>
  </si>
  <si>
    <t>1/1/2010 -</t>
  </si>
  <si>
    <t>for the year ended 31 December 2009 and the accompanying explanatory notes attached to the interim financial statements)</t>
  </si>
  <si>
    <t>At 1 January 2010</t>
  </si>
  <si>
    <t>Profit for the period</t>
  </si>
  <si>
    <t>Loans and borrowings</t>
  </si>
  <si>
    <t>Employee benefits</t>
  </si>
  <si>
    <t>Receivables and deposits</t>
  </si>
  <si>
    <t>Payables and accruals</t>
  </si>
  <si>
    <t>Current tax liabilities</t>
  </si>
  <si>
    <t>Reserves</t>
  </si>
  <si>
    <t>Tax expense</t>
  </si>
  <si>
    <t>Increase in minority</t>
  </si>
  <si>
    <t>year ended 31 December 2009 and the accompanying explanatory notes attached to the interim financial statements)</t>
  </si>
  <si>
    <t xml:space="preserve">    &lt;------------------------Attributable to owners of the Company ---------------------&gt;</t>
  </si>
  <si>
    <t xml:space="preserve">    &lt;-------------------Non-Distributable -----------------&gt;</t>
  </si>
  <si>
    <t>Cash and cash equivalents at beginning of period</t>
  </si>
  <si>
    <t>Cash and cash equivalents at end of period</t>
  </si>
  <si>
    <t>Total equity attributable to shareholders of the Company</t>
  </si>
  <si>
    <t>EQUITY</t>
  </si>
  <si>
    <t>capital</t>
  </si>
  <si>
    <t>premium</t>
  </si>
  <si>
    <t>fluctuation</t>
  </si>
  <si>
    <t>reserve</t>
  </si>
  <si>
    <t>revaluation</t>
  </si>
  <si>
    <t>earnings</t>
  </si>
  <si>
    <t>equity</t>
  </si>
  <si>
    <t>Cash and cash equivalents</t>
  </si>
  <si>
    <t>Cash generated from operations</t>
  </si>
  <si>
    <t>CONDENSED CONSOLIDATED STATEMENT OF COMPREHENSIVE INCOME</t>
  </si>
  <si>
    <t>Profit attributable to :</t>
  </si>
  <si>
    <t>Owners of the Company</t>
  </si>
  <si>
    <t>(The Condensed Consolidated Statement of Comprehensive Income  should be read in conjunction with the Annual Financial</t>
  </si>
  <si>
    <t>statements)</t>
  </si>
  <si>
    <t>Report for the year ended 31 December 2009 and the accompanying explanatory notes attached to the interim financial</t>
  </si>
  <si>
    <t>CONDENSED CONSOLIDATED STATEMENT OF FINANCIAL POSITION</t>
  </si>
  <si>
    <t>(The Condensed Consolidated Statement of Financial Position should be read in conjunction with the Annual Financial Report</t>
  </si>
  <si>
    <t>CONDENSED CONSOLIDATED STATEMENT OF CASH FLOW</t>
  </si>
  <si>
    <t>(The Condensed Consolidated Statement of Cash Flow should be read in conjunction with the Annual Financial report for the</t>
  </si>
  <si>
    <t>(Incorporated in Malaysia)</t>
  </si>
  <si>
    <t>30/6/2010</t>
  </si>
  <si>
    <t>30/6/2009</t>
  </si>
  <si>
    <t>1/4/2009 -</t>
  </si>
  <si>
    <t>1/4/2010 -</t>
  </si>
  <si>
    <t>At 30 June 2010</t>
  </si>
  <si>
    <t>At 30 June 2009</t>
  </si>
  <si>
    <t>Dividend - 2008 Final</t>
  </si>
  <si>
    <t>Retirement benefits paid</t>
  </si>
  <si>
    <t>Payment of dividends</t>
  </si>
  <si>
    <t>ENDED 30 JUNE 2010</t>
  </si>
  <si>
    <t xml:space="preserve">CONDENSED CONSOLIDATED INTERIM FINANCIAL REPORT FOR THE SECOND FINANCIAL QUARTER </t>
  </si>
  <si>
    <t>CUMULATIVE QUARTERS</t>
  </si>
  <si>
    <t>Investment properties</t>
  </si>
  <si>
    <t>Dividend - 2009 Final</t>
  </si>
  <si>
    <t>Transfer from revaluation</t>
  </si>
  <si>
    <t>Quoted investments</t>
  </si>
  <si>
    <t>CUMULATIVE</t>
  </si>
  <si>
    <t>QUARTERS</t>
  </si>
  <si>
    <t>Net cash used in financing activities</t>
  </si>
  <si>
    <t>Net cash generated from operating activities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</si>
</sst>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 numFmtId="176" formatCode="0.0_);\(0.0\)"/>
    <numFmt numFmtId="177" formatCode="0.00_);\(0.00\)"/>
    <numFmt numFmtId="178" formatCode="0.00_);[Red]\(0.00\)"/>
  </numFmts>
  <fonts count="30">
    <font>
      <sz val="10"/>
      <name val="Arial"/>
      <family val="0"/>
    </font>
    <font>
      <b/>
      <sz val="10"/>
      <name val="Times New Roman"/>
      <family val="1"/>
    </font>
    <font>
      <b/>
      <u val="single"/>
      <sz val="10"/>
      <name val="Times New Roman"/>
      <family val="1"/>
    </font>
    <font>
      <sz val="10"/>
      <name val="Times New Roman"/>
      <family val="1"/>
    </font>
    <font>
      <sz val="8"/>
      <name val="Times New Roman"/>
      <family val="1"/>
    </font>
    <font>
      <sz val="7"/>
      <name val="Times New Roman"/>
      <family val="1"/>
    </font>
    <font>
      <sz val="6"/>
      <name val="Times New Roman"/>
      <family val="1"/>
    </font>
    <font>
      <sz val="5"/>
      <name val="Times New Roman"/>
      <family val="1"/>
    </font>
    <font>
      <b/>
      <sz val="10"/>
      <color indexed="8"/>
      <name val="Times New Roman"/>
      <family val="1"/>
    </font>
    <font>
      <b/>
      <sz val="7"/>
      <name val="Times New Roman"/>
      <family val="1"/>
    </font>
    <font>
      <b/>
      <sz val="5"/>
      <name val="Times New Roman"/>
      <family val="1"/>
    </font>
    <font>
      <u val="single"/>
      <sz val="10"/>
      <color indexed="12"/>
      <name val="Arial"/>
      <family val="0"/>
    </font>
    <font>
      <u val="single"/>
      <sz val="10"/>
      <color indexed="36"/>
      <name val="Arial"/>
      <family val="0"/>
    </font>
    <font>
      <b/>
      <sz val="4"/>
      <name val="Times New Roman"/>
      <family val="1"/>
    </font>
    <font>
      <b/>
      <sz val="10"/>
      <color indexed="8"/>
      <name val="Book Antiqua"/>
      <family val="1"/>
    </font>
    <font>
      <sz val="6"/>
      <color indexed="8"/>
      <name val="Book Antiqua"/>
      <family val="1"/>
    </font>
    <font>
      <sz val="10"/>
      <color indexed="8"/>
      <name val="Book Antiqua"/>
      <family val="1"/>
    </font>
    <font>
      <b/>
      <sz val="9"/>
      <color indexed="8"/>
      <name val="Book Antiqua"/>
      <family val="1"/>
    </font>
    <font>
      <b/>
      <sz val="8"/>
      <color indexed="8"/>
      <name val="Book Antiqua"/>
      <family val="1"/>
    </font>
    <font>
      <sz val="10"/>
      <name val="Book Antiqua"/>
      <family val="1"/>
    </font>
    <font>
      <b/>
      <sz val="8.5"/>
      <color indexed="8"/>
      <name val="Book Antiqua"/>
      <family val="1"/>
    </font>
    <font>
      <b/>
      <sz val="10"/>
      <name val="Book Antiqua"/>
      <family val="1"/>
    </font>
    <font>
      <b/>
      <sz val="8.5"/>
      <name val="Book Antiqua"/>
      <family val="1"/>
    </font>
    <font>
      <sz val="8"/>
      <name val="Book Antiqua"/>
      <family val="1"/>
    </font>
    <font>
      <i/>
      <sz val="10"/>
      <name val="Book Antiqua"/>
      <family val="1"/>
    </font>
    <font>
      <sz val="9"/>
      <color indexed="8"/>
      <name val="Book Antiqua"/>
      <family val="1"/>
    </font>
    <font>
      <sz val="9.5"/>
      <color indexed="8"/>
      <name val="Book Antiqua"/>
      <family val="1"/>
    </font>
    <font>
      <b/>
      <sz val="7.5"/>
      <name val="Book Antiqua"/>
      <family val="1"/>
    </font>
    <font>
      <b/>
      <sz val="7.5"/>
      <color indexed="8"/>
      <name val="Book Antiqua"/>
      <family val="1"/>
    </font>
    <font>
      <b/>
      <sz val="9"/>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4" fillId="0" borderId="0" xfId="0" applyFont="1" applyAlignment="1">
      <alignment horizontal="left"/>
    </xf>
    <xf numFmtId="0" fontId="16" fillId="0" borderId="0" xfId="0" applyFont="1" applyAlignment="1">
      <alignment/>
    </xf>
    <xf numFmtId="0" fontId="17" fillId="0" borderId="0" xfId="0" applyFont="1" applyAlignment="1">
      <alignment horizontal="left"/>
    </xf>
    <xf numFmtId="0" fontId="17" fillId="0" borderId="0" xfId="0" applyFont="1" applyAlignment="1">
      <alignment/>
    </xf>
    <xf numFmtId="0" fontId="14" fillId="0" borderId="0" xfId="0" applyFont="1" applyAlignment="1">
      <alignment/>
    </xf>
    <xf numFmtId="0" fontId="18" fillId="0" borderId="0" xfId="0" applyFont="1" applyAlignment="1">
      <alignment horizontal="center"/>
    </xf>
    <xf numFmtId="0" fontId="18" fillId="0" borderId="0" xfId="0" applyFont="1" applyAlignment="1">
      <alignment/>
    </xf>
    <xf numFmtId="0" fontId="16" fillId="0" borderId="0" xfId="0" applyFont="1" applyAlignment="1">
      <alignment horizontal="left"/>
    </xf>
    <xf numFmtId="0" fontId="19" fillId="0" borderId="0" xfId="0" applyFont="1" applyAlignment="1">
      <alignment/>
    </xf>
    <xf numFmtId="0" fontId="20" fillId="0" borderId="0" xfId="0" applyFont="1" applyAlignment="1" quotePrefix="1">
      <alignment horizontal="center"/>
    </xf>
    <xf numFmtId="0" fontId="20" fillId="0" borderId="0" xfId="0" applyFont="1" applyAlignment="1">
      <alignment horizontal="center"/>
    </xf>
    <xf numFmtId="16" fontId="16" fillId="0" borderId="0" xfId="0" applyNumberFormat="1" applyFont="1" applyAlignment="1">
      <alignment/>
    </xf>
    <xf numFmtId="37" fontId="16" fillId="0" borderId="0" xfId="0" applyNumberFormat="1" applyFont="1" applyBorder="1" applyAlignment="1">
      <alignment horizontal="center"/>
    </xf>
    <xf numFmtId="37" fontId="16" fillId="0" borderId="0" xfId="0" applyNumberFormat="1" applyFont="1" applyBorder="1" applyAlignment="1">
      <alignment/>
    </xf>
    <xf numFmtId="37" fontId="16" fillId="0" borderId="0" xfId="0" applyNumberFormat="1" applyFont="1" applyAlignment="1">
      <alignment/>
    </xf>
    <xf numFmtId="37" fontId="16" fillId="0" borderId="1" xfId="0" applyNumberFormat="1" applyFont="1" applyBorder="1" applyAlignment="1">
      <alignment/>
    </xf>
    <xf numFmtId="37" fontId="16" fillId="0" borderId="0" xfId="0" applyNumberFormat="1" applyFont="1" applyAlignment="1" quotePrefix="1">
      <alignment horizontal="right"/>
    </xf>
    <xf numFmtId="37" fontId="16" fillId="0" borderId="0" xfId="0" applyNumberFormat="1" applyFont="1" applyBorder="1" applyAlignment="1">
      <alignment horizontal="right"/>
    </xf>
    <xf numFmtId="37" fontId="16" fillId="0" borderId="1" xfId="0" applyNumberFormat="1" applyFont="1" applyBorder="1" applyAlignment="1">
      <alignment horizontal="right"/>
    </xf>
    <xf numFmtId="37" fontId="16" fillId="0" borderId="2" xfId="0" applyNumberFormat="1" applyFont="1" applyBorder="1" applyAlignment="1">
      <alignment/>
    </xf>
    <xf numFmtId="37" fontId="16" fillId="0" borderId="3" xfId="0" applyNumberFormat="1" applyFont="1" applyBorder="1" applyAlignment="1">
      <alignment/>
    </xf>
    <xf numFmtId="39" fontId="16" fillId="0" borderId="0" xfId="0" applyNumberFormat="1" applyFont="1" applyAlignment="1">
      <alignment/>
    </xf>
    <xf numFmtId="178" fontId="19" fillId="0" borderId="0" xfId="0" applyNumberFormat="1" applyFont="1" applyAlignment="1">
      <alignment/>
    </xf>
    <xf numFmtId="39" fontId="16" fillId="0" borderId="0" xfId="0" applyNumberFormat="1" applyFont="1" applyAlignment="1">
      <alignment horizontal="left"/>
    </xf>
    <xf numFmtId="0" fontId="21" fillId="0" borderId="0" xfId="0" applyFont="1" applyAlignment="1">
      <alignment horizontal="left"/>
    </xf>
    <xf numFmtId="0" fontId="19" fillId="0" borderId="0" xfId="0" applyFont="1" applyAlignment="1">
      <alignment horizontal="left"/>
    </xf>
    <xf numFmtId="0" fontId="22" fillId="0" borderId="0" xfId="0" applyFont="1" applyAlignment="1">
      <alignment horizontal="center"/>
    </xf>
    <xf numFmtId="0" fontId="22" fillId="0" borderId="0" xfId="0" applyFont="1" applyAlignment="1" quotePrefix="1">
      <alignment horizontal="center"/>
    </xf>
    <xf numFmtId="0" fontId="21" fillId="0" borderId="0" xfId="0" applyFont="1" applyAlignment="1">
      <alignment/>
    </xf>
    <xf numFmtId="0" fontId="23" fillId="0" borderId="0" xfId="0" applyFont="1" applyAlignment="1">
      <alignment/>
    </xf>
    <xf numFmtId="37" fontId="19" fillId="0" borderId="0" xfId="0" applyNumberFormat="1" applyFont="1" applyAlignment="1">
      <alignment/>
    </xf>
    <xf numFmtId="37" fontId="19" fillId="0" borderId="4" xfId="0" applyNumberFormat="1" applyFont="1" applyBorder="1" applyAlignment="1">
      <alignment/>
    </xf>
    <xf numFmtId="37" fontId="19" fillId="0" borderId="0" xfId="0" applyNumberFormat="1" applyFont="1" applyBorder="1" applyAlignment="1">
      <alignment/>
    </xf>
    <xf numFmtId="0" fontId="24" fillId="0" borderId="0" xfId="0" applyFont="1" applyAlignment="1">
      <alignment/>
    </xf>
    <xf numFmtId="37" fontId="19" fillId="0" borderId="2" xfId="0" applyNumberFormat="1" applyFont="1" applyBorder="1" applyAlignment="1">
      <alignment/>
    </xf>
    <xf numFmtId="39" fontId="19" fillId="0" borderId="0" xfId="0" applyNumberFormat="1" applyFont="1" applyAlignment="1">
      <alignment/>
    </xf>
    <xf numFmtId="3" fontId="16" fillId="0" borderId="0" xfId="0" applyNumberFormat="1" applyFont="1" applyAlignment="1">
      <alignment/>
    </xf>
    <xf numFmtId="0" fontId="25" fillId="0" borderId="0" xfId="0" applyFont="1" applyAlignment="1">
      <alignment/>
    </xf>
    <xf numFmtId="0" fontId="17" fillId="0" borderId="0" xfId="0" applyFont="1" applyAlignment="1">
      <alignment horizontal="center"/>
    </xf>
    <xf numFmtId="37" fontId="17" fillId="0" borderId="0" xfId="0" applyNumberFormat="1" applyFont="1" applyAlignment="1">
      <alignment horizontal="center"/>
    </xf>
    <xf numFmtId="3" fontId="17" fillId="0" borderId="0" xfId="0" applyNumberFormat="1" applyFont="1" applyAlignment="1">
      <alignment horizontal="center"/>
    </xf>
    <xf numFmtId="0" fontId="25" fillId="0" borderId="0" xfId="0" applyFont="1" applyAlignment="1">
      <alignment horizontal="left"/>
    </xf>
    <xf numFmtId="37" fontId="26" fillId="0" borderId="0" xfId="0" applyNumberFormat="1" applyFont="1" applyBorder="1" applyAlignment="1">
      <alignment/>
    </xf>
    <xf numFmtId="37" fontId="26" fillId="0" borderId="0" xfId="0" applyNumberFormat="1" applyFont="1" applyBorder="1" applyAlignment="1">
      <alignment horizontal="right"/>
    </xf>
    <xf numFmtId="0" fontId="26" fillId="0" borderId="0" xfId="0" applyFont="1" applyBorder="1" applyAlignment="1">
      <alignment/>
    </xf>
    <xf numFmtId="0" fontId="26" fillId="0" borderId="0" xfId="0" applyFont="1" applyAlignment="1">
      <alignment/>
    </xf>
    <xf numFmtId="37" fontId="26" fillId="0" borderId="0" xfId="0" applyNumberFormat="1" applyFont="1" applyAlignment="1">
      <alignment/>
    </xf>
    <xf numFmtId="41" fontId="26" fillId="0" borderId="0" xfId="0" applyNumberFormat="1" applyFont="1" applyAlignment="1" quotePrefix="1">
      <alignment horizontal="right"/>
    </xf>
    <xf numFmtId="41" fontId="26" fillId="0" borderId="0" xfId="0" applyNumberFormat="1" applyFont="1" applyAlignment="1">
      <alignment/>
    </xf>
    <xf numFmtId="37" fontId="26" fillId="0" borderId="3" xfId="0" applyNumberFormat="1" applyFont="1" applyBorder="1" applyAlignment="1">
      <alignment/>
    </xf>
    <xf numFmtId="0" fontId="26" fillId="0" borderId="3" xfId="0" applyFont="1" applyBorder="1" applyAlignment="1">
      <alignment/>
    </xf>
    <xf numFmtId="37" fontId="26" fillId="0" borderId="0" xfId="0" applyNumberFormat="1" applyFont="1" applyAlignment="1" quotePrefix="1">
      <alignment horizontal="right"/>
    </xf>
    <xf numFmtId="4" fontId="19" fillId="0" borderId="0" xfId="0" applyNumberFormat="1" applyFont="1" applyAlignment="1">
      <alignment horizontal="right"/>
    </xf>
    <xf numFmtId="4" fontId="19" fillId="0" borderId="0" xfId="0" applyNumberFormat="1" applyFont="1" applyAlignment="1">
      <alignment/>
    </xf>
    <xf numFmtId="0" fontId="20" fillId="0" borderId="0" xfId="0" applyFont="1" applyAlignment="1">
      <alignment horizontal="right"/>
    </xf>
    <xf numFmtId="14" fontId="20" fillId="0" borderId="0" xfId="0" applyNumberFormat="1" applyFont="1" applyAlignment="1">
      <alignment horizontal="right"/>
    </xf>
    <xf numFmtId="37" fontId="16" fillId="0" borderId="0" xfId="0" applyNumberFormat="1" applyFont="1" applyAlignment="1">
      <alignment horizontal="right"/>
    </xf>
    <xf numFmtId="37" fontId="16" fillId="0" borderId="5" xfId="0" applyNumberFormat="1" applyFont="1" applyBorder="1" applyAlignment="1">
      <alignment/>
    </xf>
    <xf numFmtId="0" fontId="16" fillId="0" borderId="0" xfId="0" applyFont="1" applyBorder="1" applyAlignment="1">
      <alignment/>
    </xf>
    <xf numFmtId="37" fontId="16" fillId="0" borderId="4" xfId="0" applyNumberFormat="1" applyFont="1" applyBorder="1" applyAlignment="1">
      <alignment/>
    </xf>
    <xf numFmtId="177" fontId="19" fillId="0" borderId="0" xfId="0" applyNumberFormat="1" applyFont="1" applyAlignment="1">
      <alignment/>
    </xf>
    <xf numFmtId="37" fontId="19" fillId="0" borderId="0" xfId="0" applyNumberFormat="1" applyFont="1" applyBorder="1" applyAlignment="1">
      <alignment horizontal="right"/>
    </xf>
    <xf numFmtId="37" fontId="19" fillId="0" borderId="6" xfId="0" applyNumberFormat="1" applyFont="1" applyBorder="1" applyAlignment="1">
      <alignment/>
    </xf>
    <xf numFmtId="41" fontId="16" fillId="0" borderId="0" xfId="0" applyNumberFormat="1" applyFont="1" applyAlignment="1">
      <alignment horizontal="right"/>
    </xf>
    <xf numFmtId="0" fontId="28" fillId="0" borderId="0" xfId="0" applyFont="1" applyAlignment="1">
      <alignment/>
    </xf>
    <xf numFmtId="41" fontId="19" fillId="0" borderId="0" xfId="0" applyNumberFormat="1" applyFont="1" applyAlignment="1">
      <alignment/>
    </xf>
    <xf numFmtId="0" fontId="16" fillId="0" borderId="0" xfId="0" applyFont="1" applyAlignment="1" quotePrefix="1">
      <alignment horizontal="left"/>
    </xf>
    <xf numFmtId="41" fontId="16" fillId="0" borderId="0" xfId="0" applyNumberFormat="1" applyFont="1" applyFill="1" applyAlignment="1">
      <alignment horizontal="right"/>
    </xf>
    <xf numFmtId="41" fontId="26" fillId="0" borderId="0" xfId="0" applyNumberFormat="1" applyFont="1" applyBorder="1" applyAlignment="1">
      <alignment/>
    </xf>
    <xf numFmtId="0" fontId="29" fillId="0" borderId="0" xfId="0" applyFont="1" applyAlignment="1">
      <alignment horizontal="center"/>
    </xf>
    <xf numFmtId="0" fontId="14" fillId="0" borderId="0" xfId="0" applyFont="1" applyAlignment="1" quotePrefix="1">
      <alignment horizontal="left"/>
    </xf>
    <xf numFmtId="41" fontId="16" fillId="0" borderId="0" xfId="0" applyNumberFormat="1" applyFont="1" applyBorder="1" applyAlignment="1">
      <alignment/>
    </xf>
    <xf numFmtId="3" fontId="17" fillId="0" borderId="0" xfId="0" applyNumberFormat="1" applyFont="1" applyAlignment="1">
      <alignment horizontal="center"/>
    </xf>
    <xf numFmtId="0" fontId="27"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42</xdr:row>
      <xdr:rowOff>0</xdr:rowOff>
    </xdr:from>
    <xdr:to>
      <xdr:col>15</xdr:col>
      <xdr:colOff>638175</xdr:colOff>
      <xdr:row>42</xdr:row>
      <xdr:rowOff>0</xdr:rowOff>
    </xdr:to>
    <xdr:sp>
      <xdr:nvSpPr>
        <xdr:cNvPr id="1" name="Text 22"/>
        <xdr:cNvSpPr txBox="1">
          <a:spLocks noChangeArrowheads="1"/>
        </xdr:cNvSpPr>
      </xdr:nvSpPr>
      <xdr:spPr>
        <a:xfrm>
          <a:off x="276225" y="6838950"/>
          <a:ext cx="6610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42</xdr:row>
      <xdr:rowOff>0</xdr:rowOff>
    </xdr:from>
    <xdr:to>
      <xdr:col>15</xdr:col>
      <xdr:colOff>590550</xdr:colOff>
      <xdr:row>42</xdr:row>
      <xdr:rowOff>0</xdr:rowOff>
    </xdr:to>
    <xdr:sp>
      <xdr:nvSpPr>
        <xdr:cNvPr id="2" name="Text 22"/>
        <xdr:cNvSpPr txBox="1">
          <a:spLocks noChangeArrowheads="1"/>
        </xdr:cNvSpPr>
      </xdr:nvSpPr>
      <xdr:spPr>
        <a:xfrm>
          <a:off x="228600" y="6838950"/>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42</xdr:row>
      <xdr:rowOff>0</xdr:rowOff>
    </xdr:from>
    <xdr:to>
      <xdr:col>15</xdr:col>
      <xdr:colOff>590550</xdr:colOff>
      <xdr:row>42</xdr:row>
      <xdr:rowOff>0</xdr:rowOff>
    </xdr:to>
    <xdr:sp>
      <xdr:nvSpPr>
        <xdr:cNvPr id="3" name="Text 22"/>
        <xdr:cNvSpPr txBox="1">
          <a:spLocks noChangeArrowheads="1"/>
        </xdr:cNvSpPr>
      </xdr:nvSpPr>
      <xdr:spPr>
        <a:xfrm>
          <a:off x="228600" y="6838950"/>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42</xdr:row>
      <xdr:rowOff>0</xdr:rowOff>
    </xdr:from>
    <xdr:to>
      <xdr:col>15</xdr:col>
      <xdr:colOff>647700</xdr:colOff>
      <xdr:row>42</xdr:row>
      <xdr:rowOff>0</xdr:rowOff>
    </xdr:to>
    <xdr:sp>
      <xdr:nvSpPr>
        <xdr:cNvPr id="4" name="Text 22"/>
        <xdr:cNvSpPr txBox="1">
          <a:spLocks noChangeArrowheads="1"/>
        </xdr:cNvSpPr>
      </xdr:nvSpPr>
      <xdr:spPr>
        <a:xfrm>
          <a:off x="285750" y="6838950"/>
          <a:ext cx="6600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42</xdr:row>
      <xdr:rowOff>0</xdr:rowOff>
    </xdr:from>
    <xdr:to>
      <xdr:col>15</xdr:col>
      <xdr:colOff>638175</xdr:colOff>
      <xdr:row>42</xdr:row>
      <xdr:rowOff>0</xdr:rowOff>
    </xdr:to>
    <xdr:sp>
      <xdr:nvSpPr>
        <xdr:cNvPr id="5" name="Text 22"/>
        <xdr:cNvSpPr txBox="1">
          <a:spLocks noChangeArrowheads="1"/>
        </xdr:cNvSpPr>
      </xdr:nvSpPr>
      <xdr:spPr>
        <a:xfrm>
          <a:off x="276225" y="6838950"/>
          <a:ext cx="6610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42</xdr:row>
      <xdr:rowOff>0</xdr:rowOff>
    </xdr:from>
    <xdr:to>
      <xdr:col>15</xdr:col>
      <xdr:colOff>647700</xdr:colOff>
      <xdr:row>42</xdr:row>
      <xdr:rowOff>0</xdr:rowOff>
    </xdr:to>
    <xdr:sp>
      <xdr:nvSpPr>
        <xdr:cNvPr id="6" name="Text 22"/>
        <xdr:cNvSpPr txBox="1">
          <a:spLocks noChangeArrowheads="1"/>
        </xdr:cNvSpPr>
      </xdr:nvSpPr>
      <xdr:spPr>
        <a:xfrm>
          <a:off x="285750" y="6838950"/>
          <a:ext cx="6600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42</xdr:row>
      <xdr:rowOff>0</xdr:rowOff>
    </xdr:from>
    <xdr:to>
      <xdr:col>15</xdr:col>
      <xdr:colOff>619125</xdr:colOff>
      <xdr:row>42</xdr:row>
      <xdr:rowOff>0</xdr:rowOff>
    </xdr:to>
    <xdr:sp>
      <xdr:nvSpPr>
        <xdr:cNvPr id="7"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42</xdr:row>
      <xdr:rowOff>0</xdr:rowOff>
    </xdr:from>
    <xdr:to>
      <xdr:col>15</xdr:col>
      <xdr:colOff>628650</xdr:colOff>
      <xdr:row>42</xdr:row>
      <xdr:rowOff>0</xdr:rowOff>
    </xdr:to>
    <xdr:sp>
      <xdr:nvSpPr>
        <xdr:cNvPr id="8"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42</xdr:row>
      <xdr:rowOff>0</xdr:rowOff>
    </xdr:from>
    <xdr:to>
      <xdr:col>15</xdr:col>
      <xdr:colOff>619125</xdr:colOff>
      <xdr:row>42</xdr:row>
      <xdr:rowOff>0</xdr:rowOff>
    </xdr:to>
    <xdr:sp>
      <xdr:nvSpPr>
        <xdr:cNvPr id="9"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42</xdr:row>
      <xdr:rowOff>0</xdr:rowOff>
    </xdr:from>
    <xdr:to>
      <xdr:col>15</xdr:col>
      <xdr:colOff>581025</xdr:colOff>
      <xdr:row>42</xdr:row>
      <xdr:rowOff>0</xdr:rowOff>
    </xdr:to>
    <xdr:sp>
      <xdr:nvSpPr>
        <xdr:cNvPr id="10" name="Text 22"/>
        <xdr:cNvSpPr txBox="1">
          <a:spLocks noChangeArrowheads="1"/>
        </xdr:cNvSpPr>
      </xdr:nvSpPr>
      <xdr:spPr>
        <a:xfrm>
          <a:off x="219075" y="6838950"/>
          <a:ext cx="6667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42</xdr:row>
      <xdr:rowOff>0</xdr:rowOff>
    </xdr:from>
    <xdr:to>
      <xdr:col>15</xdr:col>
      <xdr:colOff>590550</xdr:colOff>
      <xdr:row>42</xdr:row>
      <xdr:rowOff>0</xdr:rowOff>
    </xdr:to>
    <xdr:sp>
      <xdr:nvSpPr>
        <xdr:cNvPr id="11" name="Text 22"/>
        <xdr:cNvSpPr txBox="1">
          <a:spLocks noChangeArrowheads="1"/>
        </xdr:cNvSpPr>
      </xdr:nvSpPr>
      <xdr:spPr>
        <a:xfrm>
          <a:off x="228600" y="6838950"/>
          <a:ext cx="6657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42</xdr:row>
      <xdr:rowOff>0</xdr:rowOff>
    </xdr:from>
    <xdr:to>
      <xdr:col>15</xdr:col>
      <xdr:colOff>581025</xdr:colOff>
      <xdr:row>42</xdr:row>
      <xdr:rowOff>0</xdr:rowOff>
    </xdr:to>
    <xdr:sp>
      <xdr:nvSpPr>
        <xdr:cNvPr id="12" name="Text 22"/>
        <xdr:cNvSpPr txBox="1">
          <a:spLocks noChangeArrowheads="1"/>
        </xdr:cNvSpPr>
      </xdr:nvSpPr>
      <xdr:spPr>
        <a:xfrm>
          <a:off x="219075" y="6838950"/>
          <a:ext cx="6667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42</xdr:row>
      <xdr:rowOff>0</xdr:rowOff>
    </xdr:from>
    <xdr:to>
      <xdr:col>15</xdr:col>
      <xdr:colOff>600075</xdr:colOff>
      <xdr:row>42</xdr:row>
      <xdr:rowOff>0</xdr:rowOff>
    </xdr:to>
    <xdr:sp>
      <xdr:nvSpPr>
        <xdr:cNvPr id="13" name="Text 22"/>
        <xdr:cNvSpPr txBox="1">
          <a:spLocks noChangeArrowheads="1"/>
        </xdr:cNvSpPr>
      </xdr:nvSpPr>
      <xdr:spPr>
        <a:xfrm>
          <a:off x="238125" y="6838950"/>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42</xdr:row>
      <xdr:rowOff>0</xdr:rowOff>
    </xdr:from>
    <xdr:to>
      <xdr:col>15</xdr:col>
      <xdr:colOff>628650</xdr:colOff>
      <xdr:row>42</xdr:row>
      <xdr:rowOff>0</xdr:rowOff>
    </xdr:to>
    <xdr:sp>
      <xdr:nvSpPr>
        <xdr:cNvPr id="14"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42</xdr:row>
      <xdr:rowOff>0</xdr:rowOff>
    </xdr:from>
    <xdr:to>
      <xdr:col>15</xdr:col>
      <xdr:colOff>628650</xdr:colOff>
      <xdr:row>42</xdr:row>
      <xdr:rowOff>0</xdr:rowOff>
    </xdr:to>
    <xdr:sp>
      <xdr:nvSpPr>
        <xdr:cNvPr id="15" name="Text 22"/>
        <xdr:cNvSpPr txBox="1">
          <a:spLocks noChangeArrowheads="1"/>
        </xdr:cNvSpPr>
      </xdr:nvSpPr>
      <xdr:spPr>
        <a:xfrm>
          <a:off x="457200" y="6838950"/>
          <a:ext cx="64293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42</xdr:row>
      <xdr:rowOff>0</xdr:rowOff>
    </xdr:from>
    <xdr:to>
      <xdr:col>15</xdr:col>
      <xdr:colOff>638175</xdr:colOff>
      <xdr:row>42</xdr:row>
      <xdr:rowOff>0</xdr:rowOff>
    </xdr:to>
    <xdr:sp>
      <xdr:nvSpPr>
        <xdr:cNvPr id="16" name="Text 22"/>
        <xdr:cNvSpPr txBox="1">
          <a:spLocks noChangeArrowheads="1"/>
        </xdr:cNvSpPr>
      </xdr:nvSpPr>
      <xdr:spPr>
        <a:xfrm>
          <a:off x="476250" y="6838950"/>
          <a:ext cx="64103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42</xdr:row>
      <xdr:rowOff>0</xdr:rowOff>
    </xdr:from>
    <xdr:to>
      <xdr:col>15</xdr:col>
      <xdr:colOff>609600</xdr:colOff>
      <xdr:row>42</xdr:row>
      <xdr:rowOff>0</xdr:rowOff>
    </xdr:to>
    <xdr:sp>
      <xdr:nvSpPr>
        <xdr:cNvPr id="17" name="Text 22"/>
        <xdr:cNvSpPr txBox="1">
          <a:spLocks noChangeArrowheads="1"/>
        </xdr:cNvSpPr>
      </xdr:nvSpPr>
      <xdr:spPr>
        <a:xfrm>
          <a:off x="438150" y="6838950"/>
          <a:ext cx="64484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42</xdr:row>
      <xdr:rowOff>0</xdr:rowOff>
    </xdr:from>
    <xdr:to>
      <xdr:col>15</xdr:col>
      <xdr:colOff>628650</xdr:colOff>
      <xdr:row>42</xdr:row>
      <xdr:rowOff>0</xdr:rowOff>
    </xdr:to>
    <xdr:sp>
      <xdr:nvSpPr>
        <xdr:cNvPr id="18" name="Text 22"/>
        <xdr:cNvSpPr txBox="1">
          <a:spLocks noChangeArrowheads="1"/>
        </xdr:cNvSpPr>
      </xdr:nvSpPr>
      <xdr:spPr>
        <a:xfrm>
          <a:off x="457200" y="6838950"/>
          <a:ext cx="64293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42</xdr:row>
      <xdr:rowOff>0</xdr:rowOff>
    </xdr:from>
    <xdr:to>
      <xdr:col>15</xdr:col>
      <xdr:colOff>619125</xdr:colOff>
      <xdr:row>42</xdr:row>
      <xdr:rowOff>0</xdr:rowOff>
    </xdr:to>
    <xdr:sp>
      <xdr:nvSpPr>
        <xdr:cNvPr id="19"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42</xdr:row>
      <xdr:rowOff>0</xdr:rowOff>
    </xdr:from>
    <xdr:to>
      <xdr:col>15</xdr:col>
      <xdr:colOff>638175</xdr:colOff>
      <xdr:row>42</xdr:row>
      <xdr:rowOff>0</xdr:rowOff>
    </xdr:to>
    <xdr:sp>
      <xdr:nvSpPr>
        <xdr:cNvPr id="20" name="Text 22"/>
        <xdr:cNvSpPr txBox="1">
          <a:spLocks noChangeArrowheads="1"/>
        </xdr:cNvSpPr>
      </xdr:nvSpPr>
      <xdr:spPr>
        <a:xfrm>
          <a:off x="276225" y="6838950"/>
          <a:ext cx="661035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42</xdr:row>
      <xdr:rowOff>0</xdr:rowOff>
    </xdr:from>
    <xdr:to>
      <xdr:col>15</xdr:col>
      <xdr:colOff>619125</xdr:colOff>
      <xdr:row>42</xdr:row>
      <xdr:rowOff>0</xdr:rowOff>
    </xdr:to>
    <xdr:sp>
      <xdr:nvSpPr>
        <xdr:cNvPr id="21"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42</xdr:row>
      <xdr:rowOff>0</xdr:rowOff>
    </xdr:from>
    <xdr:to>
      <xdr:col>15</xdr:col>
      <xdr:colOff>628650</xdr:colOff>
      <xdr:row>42</xdr:row>
      <xdr:rowOff>0</xdr:rowOff>
    </xdr:to>
    <xdr:sp>
      <xdr:nvSpPr>
        <xdr:cNvPr id="22" name="Text 22"/>
        <xdr:cNvSpPr txBox="1">
          <a:spLocks noChangeArrowheads="1"/>
        </xdr:cNvSpPr>
      </xdr:nvSpPr>
      <xdr:spPr>
        <a:xfrm>
          <a:off x="266700" y="6838950"/>
          <a:ext cx="6619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42</xdr:row>
      <xdr:rowOff>0</xdr:rowOff>
    </xdr:from>
    <xdr:to>
      <xdr:col>15</xdr:col>
      <xdr:colOff>600075</xdr:colOff>
      <xdr:row>42</xdr:row>
      <xdr:rowOff>0</xdr:rowOff>
    </xdr:to>
    <xdr:sp>
      <xdr:nvSpPr>
        <xdr:cNvPr id="23" name="Text 22"/>
        <xdr:cNvSpPr txBox="1">
          <a:spLocks noChangeArrowheads="1"/>
        </xdr:cNvSpPr>
      </xdr:nvSpPr>
      <xdr:spPr>
        <a:xfrm>
          <a:off x="238125" y="6838950"/>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42</xdr:row>
      <xdr:rowOff>0</xdr:rowOff>
    </xdr:from>
    <xdr:to>
      <xdr:col>15</xdr:col>
      <xdr:colOff>600075</xdr:colOff>
      <xdr:row>42</xdr:row>
      <xdr:rowOff>0</xdr:rowOff>
    </xdr:to>
    <xdr:sp>
      <xdr:nvSpPr>
        <xdr:cNvPr id="24" name="Text 22"/>
        <xdr:cNvSpPr txBox="1">
          <a:spLocks noChangeArrowheads="1"/>
        </xdr:cNvSpPr>
      </xdr:nvSpPr>
      <xdr:spPr>
        <a:xfrm>
          <a:off x="238125" y="6838950"/>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42</xdr:row>
      <xdr:rowOff>0</xdr:rowOff>
    </xdr:from>
    <xdr:to>
      <xdr:col>15</xdr:col>
      <xdr:colOff>600075</xdr:colOff>
      <xdr:row>42</xdr:row>
      <xdr:rowOff>0</xdr:rowOff>
    </xdr:to>
    <xdr:sp>
      <xdr:nvSpPr>
        <xdr:cNvPr id="25" name="Text 22"/>
        <xdr:cNvSpPr txBox="1">
          <a:spLocks noChangeArrowheads="1"/>
        </xdr:cNvSpPr>
      </xdr:nvSpPr>
      <xdr:spPr>
        <a:xfrm>
          <a:off x="238125" y="6838950"/>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42</xdr:row>
      <xdr:rowOff>0</xdr:rowOff>
    </xdr:from>
    <xdr:to>
      <xdr:col>15</xdr:col>
      <xdr:colOff>600075</xdr:colOff>
      <xdr:row>42</xdr:row>
      <xdr:rowOff>0</xdr:rowOff>
    </xdr:to>
    <xdr:sp>
      <xdr:nvSpPr>
        <xdr:cNvPr id="26" name="Text 22"/>
        <xdr:cNvSpPr txBox="1">
          <a:spLocks noChangeArrowheads="1"/>
        </xdr:cNvSpPr>
      </xdr:nvSpPr>
      <xdr:spPr>
        <a:xfrm>
          <a:off x="238125" y="6838950"/>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257</xdr:row>
      <xdr:rowOff>0</xdr:rowOff>
    </xdr:from>
    <xdr:to>
      <xdr:col>13</xdr:col>
      <xdr:colOff>581025</xdr:colOff>
      <xdr:row>257</xdr:row>
      <xdr:rowOff>0</xdr:rowOff>
    </xdr:to>
    <xdr:sp>
      <xdr:nvSpPr>
        <xdr:cNvPr id="27" name="Text 22"/>
        <xdr:cNvSpPr txBox="1">
          <a:spLocks noChangeArrowheads="1"/>
        </xdr:cNvSpPr>
      </xdr:nvSpPr>
      <xdr:spPr>
        <a:xfrm>
          <a:off x="276225" y="419004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257</xdr:row>
      <xdr:rowOff>0</xdr:rowOff>
    </xdr:from>
    <xdr:to>
      <xdr:col>4</xdr:col>
      <xdr:colOff>371475</xdr:colOff>
      <xdr:row>257</xdr:row>
      <xdr:rowOff>0</xdr:rowOff>
    </xdr:to>
    <xdr:sp>
      <xdr:nvSpPr>
        <xdr:cNvPr id="28" name="Text 22"/>
        <xdr:cNvSpPr txBox="1">
          <a:spLocks noChangeArrowheads="1"/>
        </xdr:cNvSpPr>
      </xdr:nvSpPr>
      <xdr:spPr>
        <a:xfrm>
          <a:off x="238125" y="41900475"/>
          <a:ext cx="2181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13</xdr:col>
      <xdr:colOff>600075</xdr:colOff>
      <xdr:row>257</xdr:row>
      <xdr:rowOff>0</xdr:rowOff>
    </xdr:to>
    <xdr:sp>
      <xdr:nvSpPr>
        <xdr:cNvPr id="29" name="Text 22"/>
        <xdr:cNvSpPr txBox="1">
          <a:spLocks noChangeArrowheads="1"/>
        </xdr:cNvSpPr>
      </xdr:nvSpPr>
      <xdr:spPr>
        <a:xfrm>
          <a:off x="266700" y="419004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257</xdr:row>
      <xdr:rowOff>0</xdr:rowOff>
    </xdr:from>
    <xdr:to>
      <xdr:col>13</xdr:col>
      <xdr:colOff>600075</xdr:colOff>
      <xdr:row>257</xdr:row>
      <xdr:rowOff>0</xdr:rowOff>
    </xdr:to>
    <xdr:sp>
      <xdr:nvSpPr>
        <xdr:cNvPr id="30" name="Text 22"/>
        <xdr:cNvSpPr txBox="1">
          <a:spLocks noChangeArrowheads="1"/>
        </xdr:cNvSpPr>
      </xdr:nvSpPr>
      <xdr:spPr>
        <a:xfrm>
          <a:off x="247650" y="419004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year-to-date.</a:t>
          </a:r>
        </a:p>
      </xdr:txBody>
    </xdr:sp>
    <xdr:clientData/>
  </xdr:twoCellAnchor>
  <xdr:twoCellAnchor>
    <xdr:from>
      <xdr:col>1</xdr:col>
      <xdr:colOff>47625</xdr:colOff>
      <xdr:row>257</xdr:row>
      <xdr:rowOff>0</xdr:rowOff>
    </xdr:from>
    <xdr:to>
      <xdr:col>7</xdr:col>
      <xdr:colOff>400050</xdr:colOff>
      <xdr:row>257</xdr:row>
      <xdr:rowOff>0</xdr:rowOff>
    </xdr:to>
    <xdr:sp>
      <xdr:nvSpPr>
        <xdr:cNvPr id="31" name="Text 22"/>
        <xdr:cNvSpPr txBox="1">
          <a:spLocks noChangeArrowheads="1"/>
        </xdr:cNvSpPr>
      </xdr:nvSpPr>
      <xdr:spPr>
        <a:xfrm>
          <a:off x="257175" y="41900475"/>
          <a:ext cx="4143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13</xdr:col>
      <xdr:colOff>619125</xdr:colOff>
      <xdr:row>257</xdr:row>
      <xdr:rowOff>0</xdr:rowOff>
    </xdr:to>
    <xdr:sp>
      <xdr:nvSpPr>
        <xdr:cNvPr id="32" name="Text 22"/>
        <xdr:cNvSpPr txBox="1">
          <a:spLocks noChangeArrowheads="1"/>
        </xdr:cNvSpPr>
      </xdr:nvSpPr>
      <xdr:spPr>
        <a:xfrm>
          <a:off x="266700" y="419004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257</xdr:row>
      <xdr:rowOff>0</xdr:rowOff>
    </xdr:from>
    <xdr:to>
      <xdr:col>13</xdr:col>
      <xdr:colOff>638175</xdr:colOff>
      <xdr:row>257</xdr:row>
      <xdr:rowOff>0</xdr:rowOff>
    </xdr:to>
    <xdr:sp>
      <xdr:nvSpPr>
        <xdr:cNvPr id="33" name="Text 22"/>
        <xdr:cNvSpPr txBox="1">
          <a:spLocks noChangeArrowheads="1"/>
        </xdr:cNvSpPr>
      </xdr:nvSpPr>
      <xdr:spPr>
        <a:xfrm>
          <a:off x="257175" y="41900475"/>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257</xdr:row>
      <xdr:rowOff>0</xdr:rowOff>
    </xdr:from>
    <xdr:to>
      <xdr:col>13</xdr:col>
      <xdr:colOff>619125</xdr:colOff>
      <xdr:row>257</xdr:row>
      <xdr:rowOff>0</xdr:rowOff>
    </xdr:to>
    <xdr:sp>
      <xdr:nvSpPr>
        <xdr:cNvPr id="34" name="Text 22"/>
        <xdr:cNvSpPr txBox="1">
          <a:spLocks noChangeArrowheads="1"/>
        </xdr:cNvSpPr>
      </xdr:nvSpPr>
      <xdr:spPr>
        <a:xfrm>
          <a:off x="266700" y="41900475"/>
          <a:ext cx="6419850" cy="0"/>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257</xdr:row>
      <xdr:rowOff>0</xdr:rowOff>
    </xdr:from>
    <xdr:to>
      <xdr:col>13</xdr:col>
      <xdr:colOff>571500</xdr:colOff>
      <xdr:row>257</xdr:row>
      <xdr:rowOff>0</xdr:rowOff>
    </xdr:to>
    <xdr:sp>
      <xdr:nvSpPr>
        <xdr:cNvPr id="35" name="Text 22"/>
        <xdr:cNvSpPr txBox="1">
          <a:spLocks noChangeArrowheads="1"/>
        </xdr:cNvSpPr>
      </xdr:nvSpPr>
      <xdr:spPr>
        <a:xfrm>
          <a:off x="200025" y="41900475"/>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257</xdr:row>
      <xdr:rowOff>0</xdr:rowOff>
    </xdr:from>
    <xdr:to>
      <xdr:col>13</xdr:col>
      <xdr:colOff>600075</xdr:colOff>
      <xdr:row>257</xdr:row>
      <xdr:rowOff>0</xdr:rowOff>
    </xdr:to>
    <xdr:sp>
      <xdr:nvSpPr>
        <xdr:cNvPr id="36" name="Text 22"/>
        <xdr:cNvSpPr txBox="1">
          <a:spLocks noChangeArrowheads="1"/>
        </xdr:cNvSpPr>
      </xdr:nvSpPr>
      <xdr:spPr>
        <a:xfrm>
          <a:off x="266700" y="419004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257</xdr:row>
      <xdr:rowOff>0</xdr:rowOff>
    </xdr:from>
    <xdr:to>
      <xdr:col>13</xdr:col>
      <xdr:colOff>619125</xdr:colOff>
      <xdr:row>257</xdr:row>
      <xdr:rowOff>0</xdr:rowOff>
    </xdr:to>
    <xdr:sp>
      <xdr:nvSpPr>
        <xdr:cNvPr id="37" name="Text 22"/>
        <xdr:cNvSpPr txBox="1">
          <a:spLocks noChangeArrowheads="1"/>
        </xdr:cNvSpPr>
      </xdr:nvSpPr>
      <xdr:spPr>
        <a:xfrm>
          <a:off x="457200" y="41900475"/>
          <a:ext cx="62293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257</xdr:row>
      <xdr:rowOff>0</xdr:rowOff>
    </xdr:from>
    <xdr:to>
      <xdr:col>13</xdr:col>
      <xdr:colOff>619125</xdr:colOff>
      <xdr:row>257</xdr:row>
      <xdr:rowOff>0</xdr:rowOff>
    </xdr:to>
    <xdr:sp>
      <xdr:nvSpPr>
        <xdr:cNvPr id="38" name="Text 22"/>
        <xdr:cNvSpPr txBox="1">
          <a:spLocks noChangeArrowheads="1"/>
        </xdr:cNvSpPr>
      </xdr:nvSpPr>
      <xdr:spPr>
        <a:xfrm>
          <a:off x="476250" y="41900475"/>
          <a:ext cx="62103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257</xdr:row>
      <xdr:rowOff>0</xdr:rowOff>
    </xdr:from>
    <xdr:to>
      <xdr:col>13</xdr:col>
      <xdr:colOff>600075</xdr:colOff>
      <xdr:row>257</xdr:row>
      <xdr:rowOff>0</xdr:rowOff>
    </xdr:to>
    <xdr:sp>
      <xdr:nvSpPr>
        <xdr:cNvPr id="39" name="Text 22"/>
        <xdr:cNvSpPr txBox="1">
          <a:spLocks noChangeArrowheads="1"/>
        </xdr:cNvSpPr>
      </xdr:nvSpPr>
      <xdr:spPr>
        <a:xfrm>
          <a:off x="438150" y="41900475"/>
          <a:ext cx="62293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257</xdr:row>
      <xdr:rowOff>0</xdr:rowOff>
    </xdr:from>
    <xdr:to>
      <xdr:col>13</xdr:col>
      <xdr:colOff>619125</xdr:colOff>
      <xdr:row>257</xdr:row>
      <xdr:rowOff>0</xdr:rowOff>
    </xdr:to>
    <xdr:sp>
      <xdr:nvSpPr>
        <xdr:cNvPr id="40" name="Text 22"/>
        <xdr:cNvSpPr txBox="1">
          <a:spLocks noChangeArrowheads="1"/>
        </xdr:cNvSpPr>
      </xdr:nvSpPr>
      <xdr:spPr>
        <a:xfrm>
          <a:off x="457200" y="41900475"/>
          <a:ext cx="62293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257</xdr:row>
      <xdr:rowOff>0</xdr:rowOff>
    </xdr:from>
    <xdr:to>
      <xdr:col>13</xdr:col>
      <xdr:colOff>476250</xdr:colOff>
      <xdr:row>257</xdr:row>
      <xdr:rowOff>0</xdr:rowOff>
    </xdr:to>
    <xdr:sp>
      <xdr:nvSpPr>
        <xdr:cNvPr id="41" name="Text 22"/>
        <xdr:cNvSpPr txBox="1">
          <a:spLocks noChangeArrowheads="1"/>
        </xdr:cNvSpPr>
      </xdr:nvSpPr>
      <xdr:spPr>
        <a:xfrm>
          <a:off x="476250" y="41900475"/>
          <a:ext cx="6067425"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257</xdr:row>
      <xdr:rowOff>0</xdr:rowOff>
    </xdr:from>
    <xdr:to>
      <xdr:col>13</xdr:col>
      <xdr:colOff>533400</xdr:colOff>
      <xdr:row>257</xdr:row>
      <xdr:rowOff>0</xdr:rowOff>
    </xdr:to>
    <xdr:sp>
      <xdr:nvSpPr>
        <xdr:cNvPr id="42" name="Text 22"/>
        <xdr:cNvSpPr txBox="1">
          <a:spLocks noChangeArrowheads="1"/>
        </xdr:cNvSpPr>
      </xdr:nvSpPr>
      <xdr:spPr>
        <a:xfrm>
          <a:off x="733425" y="41900475"/>
          <a:ext cx="5867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257</xdr:row>
      <xdr:rowOff>0</xdr:rowOff>
    </xdr:from>
    <xdr:to>
      <xdr:col>14</xdr:col>
      <xdr:colOff>0</xdr:colOff>
      <xdr:row>257</xdr:row>
      <xdr:rowOff>0</xdr:rowOff>
    </xdr:to>
    <xdr:sp>
      <xdr:nvSpPr>
        <xdr:cNvPr id="43" name="Text 22"/>
        <xdr:cNvSpPr txBox="1">
          <a:spLocks noChangeArrowheads="1"/>
        </xdr:cNvSpPr>
      </xdr:nvSpPr>
      <xdr:spPr>
        <a:xfrm>
          <a:off x="390525" y="41900475"/>
          <a:ext cx="63627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257</xdr:row>
      <xdr:rowOff>0</xdr:rowOff>
    </xdr:from>
    <xdr:to>
      <xdr:col>13</xdr:col>
      <xdr:colOff>533400</xdr:colOff>
      <xdr:row>257</xdr:row>
      <xdr:rowOff>0</xdr:rowOff>
    </xdr:to>
    <xdr:sp>
      <xdr:nvSpPr>
        <xdr:cNvPr id="44" name="Text 22"/>
        <xdr:cNvSpPr txBox="1">
          <a:spLocks noChangeArrowheads="1"/>
        </xdr:cNvSpPr>
      </xdr:nvSpPr>
      <xdr:spPr>
        <a:xfrm>
          <a:off x="733425" y="41900475"/>
          <a:ext cx="586740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257</xdr:row>
      <xdr:rowOff>0</xdr:rowOff>
    </xdr:from>
    <xdr:to>
      <xdr:col>14</xdr:col>
      <xdr:colOff>0</xdr:colOff>
      <xdr:row>257</xdr:row>
      <xdr:rowOff>0</xdr:rowOff>
    </xdr:to>
    <xdr:sp>
      <xdr:nvSpPr>
        <xdr:cNvPr id="45" name="Text 22"/>
        <xdr:cNvSpPr txBox="1">
          <a:spLocks noChangeArrowheads="1"/>
        </xdr:cNvSpPr>
      </xdr:nvSpPr>
      <xdr:spPr>
        <a:xfrm>
          <a:off x="742950" y="41900475"/>
          <a:ext cx="60102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257</xdr:row>
      <xdr:rowOff>0</xdr:rowOff>
    </xdr:from>
    <xdr:to>
      <xdr:col>13</xdr:col>
      <xdr:colOff>428625</xdr:colOff>
      <xdr:row>257</xdr:row>
      <xdr:rowOff>0</xdr:rowOff>
    </xdr:to>
    <xdr:sp>
      <xdr:nvSpPr>
        <xdr:cNvPr id="46" name="Text 22"/>
        <xdr:cNvSpPr txBox="1">
          <a:spLocks noChangeArrowheads="1"/>
        </xdr:cNvSpPr>
      </xdr:nvSpPr>
      <xdr:spPr>
        <a:xfrm>
          <a:off x="942975" y="41900475"/>
          <a:ext cx="555307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257</xdr:row>
      <xdr:rowOff>0</xdr:rowOff>
    </xdr:from>
    <xdr:to>
      <xdr:col>13</xdr:col>
      <xdr:colOff>485775</xdr:colOff>
      <xdr:row>257</xdr:row>
      <xdr:rowOff>0</xdr:rowOff>
    </xdr:to>
    <xdr:sp>
      <xdr:nvSpPr>
        <xdr:cNvPr id="47" name="Text 22"/>
        <xdr:cNvSpPr txBox="1">
          <a:spLocks noChangeArrowheads="1"/>
        </xdr:cNvSpPr>
      </xdr:nvSpPr>
      <xdr:spPr>
        <a:xfrm>
          <a:off x="942975" y="41900475"/>
          <a:ext cx="561022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257</xdr:row>
      <xdr:rowOff>0</xdr:rowOff>
    </xdr:from>
    <xdr:to>
      <xdr:col>13</xdr:col>
      <xdr:colOff>533400</xdr:colOff>
      <xdr:row>257</xdr:row>
      <xdr:rowOff>0</xdr:rowOff>
    </xdr:to>
    <xdr:sp>
      <xdr:nvSpPr>
        <xdr:cNvPr id="48" name="Text 22"/>
        <xdr:cNvSpPr txBox="1">
          <a:spLocks noChangeArrowheads="1"/>
        </xdr:cNvSpPr>
      </xdr:nvSpPr>
      <xdr:spPr>
        <a:xfrm>
          <a:off x="733425" y="41900475"/>
          <a:ext cx="586740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257</xdr:row>
      <xdr:rowOff>0</xdr:rowOff>
    </xdr:from>
    <xdr:to>
      <xdr:col>13</xdr:col>
      <xdr:colOff>542925</xdr:colOff>
      <xdr:row>257</xdr:row>
      <xdr:rowOff>0</xdr:rowOff>
    </xdr:to>
    <xdr:sp>
      <xdr:nvSpPr>
        <xdr:cNvPr id="49" name="Text 22"/>
        <xdr:cNvSpPr txBox="1">
          <a:spLocks noChangeArrowheads="1"/>
        </xdr:cNvSpPr>
      </xdr:nvSpPr>
      <xdr:spPr>
        <a:xfrm>
          <a:off x="219075" y="41900475"/>
          <a:ext cx="63912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257</xdr:row>
      <xdr:rowOff>0</xdr:rowOff>
    </xdr:from>
    <xdr:to>
      <xdr:col>13</xdr:col>
      <xdr:colOff>571500</xdr:colOff>
      <xdr:row>257</xdr:row>
      <xdr:rowOff>0</xdr:rowOff>
    </xdr:to>
    <xdr:sp>
      <xdr:nvSpPr>
        <xdr:cNvPr id="50" name="Text 22"/>
        <xdr:cNvSpPr txBox="1">
          <a:spLocks noChangeArrowheads="1"/>
        </xdr:cNvSpPr>
      </xdr:nvSpPr>
      <xdr:spPr>
        <a:xfrm>
          <a:off x="428625" y="41900475"/>
          <a:ext cx="621030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257</xdr:row>
      <xdr:rowOff>0</xdr:rowOff>
    </xdr:from>
    <xdr:to>
      <xdr:col>13</xdr:col>
      <xdr:colOff>552450</xdr:colOff>
      <xdr:row>257</xdr:row>
      <xdr:rowOff>0</xdr:rowOff>
    </xdr:to>
    <xdr:sp>
      <xdr:nvSpPr>
        <xdr:cNvPr id="51" name="Text 22"/>
        <xdr:cNvSpPr txBox="1">
          <a:spLocks noChangeArrowheads="1"/>
        </xdr:cNvSpPr>
      </xdr:nvSpPr>
      <xdr:spPr>
        <a:xfrm>
          <a:off x="752475" y="41900475"/>
          <a:ext cx="586740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257</xdr:row>
      <xdr:rowOff>0</xdr:rowOff>
    </xdr:from>
    <xdr:to>
      <xdr:col>13</xdr:col>
      <xdr:colOff>552450</xdr:colOff>
      <xdr:row>257</xdr:row>
      <xdr:rowOff>0</xdr:rowOff>
    </xdr:to>
    <xdr:sp>
      <xdr:nvSpPr>
        <xdr:cNvPr id="52" name="Text 22"/>
        <xdr:cNvSpPr txBox="1">
          <a:spLocks noChangeArrowheads="1"/>
        </xdr:cNvSpPr>
      </xdr:nvSpPr>
      <xdr:spPr>
        <a:xfrm>
          <a:off x="781050" y="41900475"/>
          <a:ext cx="583882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257</xdr:row>
      <xdr:rowOff>0</xdr:rowOff>
    </xdr:from>
    <xdr:to>
      <xdr:col>14</xdr:col>
      <xdr:colOff>0</xdr:colOff>
      <xdr:row>257</xdr:row>
      <xdr:rowOff>0</xdr:rowOff>
    </xdr:to>
    <xdr:sp>
      <xdr:nvSpPr>
        <xdr:cNvPr id="53" name="Text 22"/>
        <xdr:cNvSpPr txBox="1">
          <a:spLocks noChangeArrowheads="1"/>
        </xdr:cNvSpPr>
      </xdr:nvSpPr>
      <xdr:spPr>
        <a:xfrm>
          <a:off x="752475" y="41900475"/>
          <a:ext cx="60007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257</xdr:row>
      <xdr:rowOff>0</xdr:rowOff>
    </xdr:from>
    <xdr:to>
      <xdr:col>13</xdr:col>
      <xdr:colOff>304800</xdr:colOff>
      <xdr:row>257</xdr:row>
      <xdr:rowOff>0</xdr:rowOff>
    </xdr:to>
    <xdr:sp>
      <xdr:nvSpPr>
        <xdr:cNvPr id="54" name="Text 22"/>
        <xdr:cNvSpPr txBox="1">
          <a:spLocks noChangeArrowheads="1"/>
        </xdr:cNvSpPr>
      </xdr:nvSpPr>
      <xdr:spPr>
        <a:xfrm>
          <a:off x="409575" y="41900475"/>
          <a:ext cx="5962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257</xdr:row>
      <xdr:rowOff>0</xdr:rowOff>
    </xdr:from>
    <xdr:to>
      <xdr:col>13</xdr:col>
      <xdr:colOff>504825</xdr:colOff>
      <xdr:row>257</xdr:row>
      <xdr:rowOff>0</xdr:rowOff>
    </xdr:to>
    <xdr:sp>
      <xdr:nvSpPr>
        <xdr:cNvPr id="55" name="Text 22"/>
        <xdr:cNvSpPr txBox="1">
          <a:spLocks noChangeArrowheads="1"/>
        </xdr:cNvSpPr>
      </xdr:nvSpPr>
      <xdr:spPr>
        <a:xfrm>
          <a:off x="657225" y="41900475"/>
          <a:ext cx="5915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257</xdr:row>
      <xdr:rowOff>0</xdr:rowOff>
    </xdr:from>
    <xdr:to>
      <xdr:col>13</xdr:col>
      <xdr:colOff>504825</xdr:colOff>
      <xdr:row>257</xdr:row>
      <xdr:rowOff>0</xdr:rowOff>
    </xdr:to>
    <xdr:sp>
      <xdr:nvSpPr>
        <xdr:cNvPr id="56" name="Text 22"/>
        <xdr:cNvSpPr txBox="1">
          <a:spLocks noChangeArrowheads="1"/>
        </xdr:cNvSpPr>
      </xdr:nvSpPr>
      <xdr:spPr>
        <a:xfrm>
          <a:off x="657225" y="41900475"/>
          <a:ext cx="5915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257</xdr:row>
      <xdr:rowOff>0</xdr:rowOff>
    </xdr:from>
    <xdr:to>
      <xdr:col>13</xdr:col>
      <xdr:colOff>504825</xdr:colOff>
      <xdr:row>257</xdr:row>
      <xdr:rowOff>0</xdr:rowOff>
    </xdr:to>
    <xdr:sp>
      <xdr:nvSpPr>
        <xdr:cNvPr id="57" name="Text 22"/>
        <xdr:cNvSpPr txBox="1">
          <a:spLocks noChangeArrowheads="1"/>
        </xdr:cNvSpPr>
      </xdr:nvSpPr>
      <xdr:spPr>
        <a:xfrm>
          <a:off x="657225" y="41900475"/>
          <a:ext cx="591502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257</xdr:row>
      <xdr:rowOff>0</xdr:rowOff>
    </xdr:from>
    <xdr:to>
      <xdr:col>13</xdr:col>
      <xdr:colOff>352425</xdr:colOff>
      <xdr:row>257</xdr:row>
      <xdr:rowOff>0</xdr:rowOff>
    </xdr:to>
    <xdr:sp>
      <xdr:nvSpPr>
        <xdr:cNvPr id="58" name="Text 22"/>
        <xdr:cNvSpPr txBox="1">
          <a:spLocks noChangeArrowheads="1"/>
        </xdr:cNvSpPr>
      </xdr:nvSpPr>
      <xdr:spPr>
        <a:xfrm>
          <a:off x="495300" y="41900475"/>
          <a:ext cx="592455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257</xdr:row>
      <xdr:rowOff>0</xdr:rowOff>
    </xdr:from>
    <xdr:to>
      <xdr:col>13</xdr:col>
      <xdr:colOff>600075</xdr:colOff>
      <xdr:row>257</xdr:row>
      <xdr:rowOff>0</xdr:rowOff>
    </xdr:to>
    <xdr:sp>
      <xdr:nvSpPr>
        <xdr:cNvPr id="59" name="Text 22"/>
        <xdr:cNvSpPr txBox="1">
          <a:spLocks noChangeArrowheads="1"/>
        </xdr:cNvSpPr>
      </xdr:nvSpPr>
      <xdr:spPr>
        <a:xfrm>
          <a:off x="276225" y="41900475"/>
          <a:ext cx="6391275" cy="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257</xdr:row>
      <xdr:rowOff>0</xdr:rowOff>
    </xdr:from>
    <xdr:to>
      <xdr:col>13</xdr:col>
      <xdr:colOff>638175</xdr:colOff>
      <xdr:row>257</xdr:row>
      <xdr:rowOff>0</xdr:rowOff>
    </xdr:to>
    <xdr:sp>
      <xdr:nvSpPr>
        <xdr:cNvPr id="60" name="Text 22"/>
        <xdr:cNvSpPr txBox="1">
          <a:spLocks noChangeArrowheads="1"/>
        </xdr:cNvSpPr>
      </xdr:nvSpPr>
      <xdr:spPr>
        <a:xfrm>
          <a:off x="561975" y="41900475"/>
          <a:ext cx="61436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257</xdr:row>
      <xdr:rowOff>0</xdr:rowOff>
    </xdr:from>
    <xdr:to>
      <xdr:col>13</xdr:col>
      <xdr:colOff>504825</xdr:colOff>
      <xdr:row>257</xdr:row>
      <xdr:rowOff>0</xdr:rowOff>
    </xdr:to>
    <xdr:sp>
      <xdr:nvSpPr>
        <xdr:cNvPr id="61" name="Text 22"/>
        <xdr:cNvSpPr txBox="1">
          <a:spLocks noChangeArrowheads="1"/>
        </xdr:cNvSpPr>
      </xdr:nvSpPr>
      <xdr:spPr>
        <a:xfrm>
          <a:off x="190500" y="41900475"/>
          <a:ext cx="63817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257</xdr:row>
      <xdr:rowOff>0</xdr:rowOff>
    </xdr:from>
    <xdr:to>
      <xdr:col>13</xdr:col>
      <xdr:colOff>571500</xdr:colOff>
      <xdr:row>257</xdr:row>
      <xdr:rowOff>0</xdr:rowOff>
    </xdr:to>
    <xdr:sp>
      <xdr:nvSpPr>
        <xdr:cNvPr id="62" name="Text 22"/>
        <xdr:cNvSpPr txBox="1">
          <a:spLocks noChangeArrowheads="1"/>
        </xdr:cNvSpPr>
      </xdr:nvSpPr>
      <xdr:spPr>
        <a:xfrm>
          <a:off x="276225" y="41900475"/>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257</xdr:row>
      <xdr:rowOff>0</xdr:rowOff>
    </xdr:from>
    <xdr:to>
      <xdr:col>13</xdr:col>
      <xdr:colOff>514350</xdr:colOff>
      <xdr:row>257</xdr:row>
      <xdr:rowOff>0</xdr:rowOff>
    </xdr:to>
    <xdr:sp>
      <xdr:nvSpPr>
        <xdr:cNvPr id="63" name="Text 22"/>
        <xdr:cNvSpPr txBox="1">
          <a:spLocks noChangeArrowheads="1"/>
        </xdr:cNvSpPr>
      </xdr:nvSpPr>
      <xdr:spPr>
        <a:xfrm>
          <a:off x="276225" y="41900475"/>
          <a:ext cx="63055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257</xdr:row>
      <xdr:rowOff>0</xdr:rowOff>
    </xdr:from>
    <xdr:to>
      <xdr:col>13</xdr:col>
      <xdr:colOff>552450</xdr:colOff>
      <xdr:row>257</xdr:row>
      <xdr:rowOff>0</xdr:rowOff>
    </xdr:to>
    <xdr:sp>
      <xdr:nvSpPr>
        <xdr:cNvPr id="64" name="Text 22"/>
        <xdr:cNvSpPr txBox="1">
          <a:spLocks noChangeArrowheads="1"/>
        </xdr:cNvSpPr>
      </xdr:nvSpPr>
      <xdr:spPr>
        <a:xfrm>
          <a:off x="266700" y="419004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257</xdr:row>
      <xdr:rowOff>0</xdr:rowOff>
    </xdr:from>
    <xdr:to>
      <xdr:col>13</xdr:col>
      <xdr:colOff>552450</xdr:colOff>
      <xdr:row>257</xdr:row>
      <xdr:rowOff>0</xdr:rowOff>
    </xdr:to>
    <xdr:sp>
      <xdr:nvSpPr>
        <xdr:cNvPr id="65" name="Text 22"/>
        <xdr:cNvSpPr txBox="1">
          <a:spLocks noChangeArrowheads="1"/>
        </xdr:cNvSpPr>
      </xdr:nvSpPr>
      <xdr:spPr>
        <a:xfrm>
          <a:off x="476250" y="41900475"/>
          <a:ext cx="61436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257</xdr:row>
      <xdr:rowOff>0</xdr:rowOff>
    </xdr:from>
    <xdr:to>
      <xdr:col>13</xdr:col>
      <xdr:colOff>552450</xdr:colOff>
      <xdr:row>257</xdr:row>
      <xdr:rowOff>0</xdr:rowOff>
    </xdr:to>
    <xdr:sp>
      <xdr:nvSpPr>
        <xdr:cNvPr id="66" name="Text 22"/>
        <xdr:cNvSpPr txBox="1">
          <a:spLocks noChangeArrowheads="1"/>
        </xdr:cNvSpPr>
      </xdr:nvSpPr>
      <xdr:spPr>
        <a:xfrm>
          <a:off x="285750" y="41900475"/>
          <a:ext cx="6334125" cy="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30 June 2006 was 37,350,630. Each warrant entitles the holder the right to subscribe for a new ordinary share of RM1.00 each in the Company at an exercise price of RM9.50 per share. The warrants will expire on 7 August 2006. The trading of warrants was suspended on 21 July 2006 in order to facilitate the expiry and final exercise of the warrants. The warrants will be removed from the Official List of Bursa Securities with effect from 8 August 2006. 
</a:t>
          </a:r>
        </a:p>
      </xdr:txBody>
    </xdr:sp>
    <xdr:clientData/>
  </xdr:twoCellAnchor>
  <xdr:twoCellAnchor>
    <xdr:from>
      <xdr:col>1</xdr:col>
      <xdr:colOff>47625</xdr:colOff>
      <xdr:row>257</xdr:row>
      <xdr:rowOff>0</xdr:rowOff>
    </xdr:from>
    <xdr:to>
      <xdr:col>14</xdr:col>
      <xdr:colOff>28575</xdr:colOff>
      <xdr:row>257</xdr:row>
      <xdr:rowOff>0</xdr:rowOff>
    </xdr:to>
    <xdr:sp>
      <xdr:nvSpPr>
        <xdr:cNvPr id="67" name="Text 22"/>
        <xdr:cNvSpPr txBox="1">
          <a:spLocks noChangeArrowheads="1"/>
        </xdr:cNvSpPr>
      </xdr:nvSpPr>
      <xdr:spPr>
        <a:xfrm>
          <a:off x="257175" y="41900475"/>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257</xdr:row>
      <xdr:rowOff>0</xdr:rowOff>
    </xdr:from>
    <xdr:to>
      <xdr:col>13</xdr:col>
      <xdr:colOff>552450</xdr:colOff>
      <xdr:row>257</xdr:row>
      <xdr:rowOff>0</xdr:rowOff>
    </xdr:to>
    <xdr:sp>
      <xdr:nvSpPr>
        <xdr:cNvPr id="68" name="Text 22"/>
        <xdr:cNvSpPr txBox="1">
          <a:spLocks noChangeArrowheads="1"/>
        </xdr:cNvSpPr>
      </xdr:nvSpPr>
      <xdr:spPr>
        <a:xfrm>
          <a:off x="219075" y="419004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257</xdr:row>
      <xdr:rowOff>0</xdr:rowOff>
    </xdr:from>
    <xdr:to>
      <xdr:col>13</xdr:col>
      <xdr:colOff>504825</xdr:colOff>
      <xdr:row>257</xdr:row>
      <xdr:rowOff>0</xdr:rowOff>
    </xdr:to>
    <xdr:sp>
      <xdr:nvSpPr>
        <xdr:cNvPr id="69" name="Text 22"/>
        <xdr:cNvSpPr txBox="1">
          <a:spLocks noChangeArrowheads="1"/>
        </xdr:cNvSpPr>
      </xdr:nvSpPr>
      <xdr:spPr>
        <a:xfrm>
          <a:off x="542925"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257</xdr:row>
      <xdr:rowOff>0</xdr:rowOff>
    </xdr:from>
    <xdr:to>
      <xdr:col>13</xdr:col>
      <xdr:colOff>504825</xdr:colOff>
      <xdr:row>257</xdr:row>
      <xdr:rowOff>0</xdr:rowOff>
    </xdr:to>
    <xdr:sp>
      <xdr:nvSpPr>
        <xdr:cNvPr id="70" name="Text 22"/>
        <xdr:cNvSpPr txBox="1">
          <a:spLocks noChangeArrowheads="1"/>
        </xdr:cNvSpPr>
      </xdr:nvSpPr>
      <xdr:spPr>
        <a:xfrm>
          <a:off x="542925"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257</xdr:row>
      <xdr:rowOff>0</xdr:rowOff>
    </xdr:from>
    <xdr:to>
      <xdr:col>13</xdr:col>
      <xdr:colOff>619125</xdr:colOff>
      <xdr:row>257</xdr:row>
      <xdr:rowOff>0</xdr:rowOff>
    </xdr:to>
    <xdr:sp>
      <xdr:nvSpPr>
        <xdr:cNvPr id="71" name="Text 22"/>
        <xdr:cNvSpPr txBox="1">
          <a:spLocks noChangeArrowheads="1"/>
        </xdr:cNvSpPr>
      </xdr:nvSpPr>
      <xdr:spPr>
        <a:xfrm>
          <a:off x="295275" y="41900475"/>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257</xdr:row>
      <xdr:rowOff>0</xdr:rowOff>
    </xdr:from>
    <xdr:to>
      <xdr:col>13</xdr:col>
      <xdr:colOff>619125</xdr:colOff>
      <xdr:row>257</xdr:row>
      <xdr:rowOff>0</xdr:rowOff>
    </xdr:to>
    <xdr:sp>
      <xdr:nvSpPr>
        <xdr:cNvPr id="72" name="Text 22"/>
        <xdr:cNvSpPr txBox="1">
          <a:spLocks noChangeArrowheads="1"/>
        </xdr:cNvSpPr>
      </xdr:nvSpPr>
      <xdr:spPr>
        <a:xfrm>
          <a:off x="533400" y="41900475"/>
          <a:ext cx="6153150" cy="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257</xdr:row>
      <xdr:rowOff>0</xdr:rowOff>
    </xdr:from>
    <xdr:to>
      <xdr:col>13</xdr:col>
      <xdr:colOff>552450</xdr:colOff>
      <xdr:row>257</xdr:row>
      <xdr:rowOff>0</xdr:rowOff>
    </xdr:to>
    <xdr:sp>
      <xdr:nvSpPr>
        <xdr:cNvPr id="73" name="Text 22"/>
        <xdr:cNvSpPr txBox="1">
          <a:spLocks noChangeArrowheads="1"/>
        </xdr:cNvSpPr>
      </xdr:nvSpPr>
      <xdr:spPr>
        <a:xfrm>
          <a:off x="59055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257</xdr:row>
      <xdr:rowOff>0</xdr:rowOff>
    </xdr:from>
    <xdr:to>
      <xdr:col>13</xdr:col>
      <xdr:colOff>533400</xdr:colOff>
      <xdr:row>257</xdr:row>
      <xdr:rowOff>0</xdr:rowOff>
    </xdr:to>
    <xdr:sp>
      <xdr:nvSpPr>
        <xdr:cNvPr id="74" name="Text 22"/>
        <xdr:cNvSpPr txBox="1">
          <a:spLocks noChangeArrowheads="1"/>
        </xdr:cNvSpPr>
      </xdr:nvSpPr>
      <xdr:spPr>
        <a:xfrm>
          <a:off x="57150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257</xdr:row>
      <xdr:rowOff>0</xdr:rowOff>
    </xdr:from>
    <xdr:to>
      <xdr:col>13</xdr:col>
      <xdr:colOff>552450</xdr:colOff>
      <xdr:row>257</xdr:row>
      <xdr:rowOff>0</xdr:rowOff>
    </xdr:to>
    <xdr:sp>
      <xdr:nvSpPr>
        <xdr:cNvPr id="75" name="Text 22"/>
        <xdr:cNvSpPr txBox="1">
          <a:spLocks noChangeArrowheads="1"/>
        </xdr:cNvSpPr>
      </xdr:nvSpPr>
      <xdr:spPr>
        <a:xfrm>
          <a:off x="552450" y="41900475"/>
          <a:ext cx="606742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257</xdr:row>
      <xdr:rowOff>0</xdr:rowOff>
    </xdr:from>
    <xdr:to>
      <xdr:col>14</xdr:col>
      <xdr:colOff>0</xdr:colOff>
      <xdr:row>257</xdr:row>
      <xdr:rowOff>0</xdr:rowOff>
    </xdr:to>
    <xdr:sp>
      <xdr:nvSpPr>
        <xdr:cNvPr id="76" name="Text 22"/>
        <xdr:cNvSpPr txBox="1">
          <a:spLocks noChangeArrowheads="1"/>
        </xdr:cNvSpPr>
      </xdr:nvSpPr>
      <xdr:spPr>
        <a:xfrm>
          <a:off x="533400" y="41900475"/>
          <a:ext cx="62198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257</xdr:row>
      <xdr:rowOff>0</xdr:rowOff>
    </xdr:from>
    <xdr:to>
      <xdr:col>13</xdr:col>
      <xdr:colOff>552450</xdr:colOff>
      <xdr:row>257</xdr:row>
      <xdr:rowOff>0</xdr:rowOff>
    </xdr:to>
    <xdr:sp>
      <xdr:nvSpPr>
        <xdr:cNvPr id="77" name="Text 22"/>
        <xdr:cNvSpPr txBox="1">
          <a:spLocks noChangeArrowheads="1"/>
        </xdr:cNvSpPr>
      </xdr:nvSpPr>
      <xdr:spPr>
        <a:xfrm>
          <a:off x="59055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257</xdr:row>
      <xdr:rowOff>0</xdr:rowOff>
    </xdr:from>
    <xdr:to>
      <xdr:col>13</xdr:col>
      <xdr:colOff>533400</xdr:colOff>
      <xdr:row>257</xdr:row>
      <xdr:rowOff>0</xdr:rowOff>
    </xdr:to>
    <xdr:sp>
      <xdr:nvSpPr>
        <xdr:cNvPr id="78" name="Text 22"/>
        <xdr:cNvSpPr txBox="1">
          <a:spLocks noChangeArrowheads="1"/>
        </xdr:cNvSpPr>
      </xdr:nvSpPr>
      <xdr:spPr>
        <a:xfrm>
          <a:off x="57150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257</xdr:row>
      <xdr:rowOff>0</xdr:rowOff>
    </xdr:from>
    <xdr:to>
      <xdr:col>13</xdr:col>
      <xdr:colOff>533400</xdr:colOff>
      <xdr:row>257</xdr:row>
      <xdr:rowOff>0</xdr:rowOff>
    </xdr:to>
    <xdr:sp>
      <xdr:nvSpPr>
        <xdr:cNvPr id="79" name="Text 22"/>
        <xdr:cNvSpPr txBox="1">
          <a:spLocks noChangeArrowheads="1"/>
        </xdr:cNvSpPr>
      </xdr:nvSpPr>
      <xdr:spPr>
        <a:xfrm>
          <a:off x="57150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257</xdr:row>
      <xdr:rowOff>0</xdr:rowOff>
    </xdr:from>
    <xdr:to>
      <xdr:col>13</xdr:col>
      <xdr:colOff>504825</xdr:colOff>
      <xdr:row>257</xdr:row>
      <xdr:rowOff>0</xdr:rowOff>
    </xdr:to>
    <xdr:sp>
      <xdr:nvSpPr>
        <xdr:cNvPr id="80" name="Text 22"/>
        <xdr:cNvSpPr txBox="1">
          <a:spLocks noChangeArrowheads="1"/>
        </xdr:cNvSpPr>
      </xdr:nvSpPr>
      <xdr:spPr>
        <a:xfrm>
          <a:off x="552450" y="41900475"/>
          <a:ext cx="601980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257</xdr:row>
      <xdr:rowOff>0</xdr:rowOff>
    </xdr:from>
    <xdr:to>
      <xdr:col>13</xdr:col>
      <xdr:colOff>504825</xdr:colOff>
      <xdr:row>257</xdr:row>
      <xdr:rowOff>0</xdr:rowOff>
    </xdr:to>
    <xdr:sp>
      <xdr:nvSpPr>
        <xdr:cNvPr id="81" name="Text 22"/>
        <xdr:cNvSpPr txBox="1">
          <a:spLocks noChangeArrowheads="1"/>
        </xdr:cNvSpPr>
      </xdr:nvSpPr>
      <xdr:spPr>
        <a:xfrm>
          <a:off x="542925"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257</xdr:row>
      <xdr:rowOff>0</xdr:rowOff>
    </xdr:from>
    <xdr:to>
      <xdr:col>13</xdr:col>
      <xdr:colOff>504825</xdr:colOff>
      <xdr:row>257</xdr:row>
      <xdr:rowOff>0</xdr:rowOff>
    </xdr:to>
    <xdr:sp>
      <xdr:nvSpPr>
        <xdr:cNvPr id="82" name="Text 22"/>
        <xdr:cNvSpPr txBox="1">
          <a:spLocks noChangeArrowheads="1"/>
        </xdr:cNvSpPr>
      </xdr:nvSpPr>
      <xdr:spPr>
        <a:xfrm>
          <a:off x="523875" y="41900475"/>
          <a:ext cx="6048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257</xdr:row>
      <xdr:rowOff>0</xdr:rowOff>
    </xdr:from>
    <xdr:to>
      <xdr:col>13</xdr:col>
      <xdr:colOff>504825</xdr:colOff>
      <xdr:row>257</xdr:row>
      <xdr:rowOff>0</xdr:rowOff>
    </xdr:to>
    <xdr:sp>
      <xdr:nvSpPr>
        <xdr:cNvPr id="83" name="Text 22"/>
        <xdr:cNvSpPr txBox="1">
          <a:spLocks noChangeArrowheads="1"/>
        </xdr:cNvSpPr>
      </xdr:nvSpPr>
      <xdr:spPr>
        <a:xfrm>
          <a:off x="523875" y="41900475"/>
          <a:ext cx="6048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257</xdr:row>
      <xdr:rowOff>0</xdr:rowOff>
    </xdr:from>
    <xdr:to>
      <xdr:col>13</xdr:col>
      <xdr:colOff>533400</xdr:colOff>
      <xdr:row>257</xdr:row>
      <xdr:rowOff>0</xdr:rowOff>
    </xdr:to>
    <xdr:sp>
      <xdr:nvSpPr>
        <xdr:cNvPr id="84" name="Text 22"/>
        <xdr:cNvSpPr txBox="1">
          <a:spLocks noChangeArrowheads="1"/>
        </xdr:cNvSpPr>
      </xdr:nvSpPr>
      <xdr:spPr>
        <a:xfrm>
          <a:off x="552450" y="41900475"/>
          <a:ext cx="604837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257</xdr:row>
      <xdr:rowOff>0</xdr:rowOff>
    </xdr:from>
    <xdr:to>
      <xdr:col>13</xdr:col>
      <xdr:colOff>485775</xdr:colOff>
      <xdr:row>257</xdr:row>
      <xdr:rowOff>0</xdr:rowOff>
    </xdr:to>
    <xdr:sp>
      <xdr:nvSpPr>
        <xdr:cNvPr id="85" name="Text 22"/>
        <xdr:cNvSpPr txBox="1">
          <a:spLocks noChangeArrowheads="1"/>
        </xdr:cNvSpPr>
      </xdr:nvSpPr>
      <xdr:spPr>
        <a:xfrm>
          <a:off x="561975" y="41900475"/>
          <a:ext cx="599122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257</xdr:row>
      <xdr:rowOff>0</xdr:rowOff>
    </xdr:from>
    <xdr:to>
      <xdr:col>13</xdr:col>
      <xdr:colOff>571500</xdr:colOff>
      <xdr:row>257</xdr:row>
      <xdr:rowOff>0</xdr:rowOff>
    </xdr:to>
    <xdr:sp>
      <xdr:nvSpPr>
        <xdr:cNvPr id="86" name="Text 22"/>
        <xdr:cNvSpPr txBox="1">
          <a:spLocks noChangeArrowheads="1"/>
        </xdr:cNvSpPr>
      </xdr:nvSpPr>
      <xdr:spPr>
        <a:xfrm>
          <a:off x="285750" y="419004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257</xdr:row>
      <xdr:rowOff>0</xdr:rowOff>
    </xdr:from>
    <xdr:to>
      <xdr:col>13</xdr:col>
      <xdr:colOff>609600</xdr:colOff>
      <xdr:row>257</xdr:row>
      <xdr:rowOff>0</xdr:rowOff>
    </xdr:to>
    <xdr:sp>
      <xdr:nvSpPr>
        <xdr:cNvPr id="87" name="Text 22"/>
        <xdr:cNvSpPr txBox="1">
          <a:spLocks noChangeArrowheads="1"/>
        </xdr:cNvSpPr>
      </xdr:nvSpPr>
      <xdr:spPr>
        <a:xfrm>
          <a:off x="257175" y="4190047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257</xdr:row>
      <xdr:rowOff>0</xdr:rowOff>
    </xdr:from>
    <xdr:to>
      <xdr:col>13</xdr:col>
      <xdr:colOff>485775</xdr:colOff>
      <xdr:row>257</xdr:row>
      <xdr:rowOff>0</xdr:rowOff>
    </xdr:to>
    <xdr:sp>
      <xdr:nvSpPr>
        <xdr:cNvPr id="88" name="Text 22"/>
        <xdr:cNvSpPr txBox="1">
          <a:spLocks noChangeArrowheads="1"/>
        </xdr:cNvSpPr>
      </xdr:nvSpPr>
      <xdr:spPr>
        <a:xfrm>
          <a:off x="276225" y="41900475"/>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257</xdr:row>
      <xdr:rowOff>0</xdr:rowOff>
    </xdr:from>
    <xdr:to>
      <xdr:col>14</xdr:col>
      <xdr:colOff>0</xdr:colOff>
      <xdr:row>257</xdr:row>
      <xdr:rowOff>0</xdr:rowOff>
    </xdr:to>
    <xdr:sp>
      <xdr:nvSpPr>
        <xdr:cNvPr id="89" name="Text 22"/>
        <xdr:cNvSpPr txBox="1">
          <a:spLocks noChangeArrowheads="1"/>
        </xdr:cNvSpPr>
      </xdr:nvSpPr>
      <xdr:spPr>
        <a:xfrm>
          <a:off x="533400" y="41900475"/>
          <a:ext cx="62198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257</xdr:row>
      <xdr:rowOff>0</xdr:rowOff>
    </xdr:from>
    <xdr:to>
      <xdr:col>13</xdr:col>
      <xdr:colOff>552450</xdr:colOff>
      <xdr:row>257</xdr:row>
      <xdr:rowOff>0</xdr:rowOff>
    </xdr:to>
    <xdr:sp>
      <xdr:nvSpPr>
        <xdr:cNvPr id="90" name="Text 22"/>
        <xdr:cNvSpPr txBox="1">
          <a:spLocks noChangeArrowheads="1"/>
        </xdr:cNvSpPr>
      </xdr:nvSpPr>
      <xdr:spPr>
        <a:xfrm>
          <a:off x="590550" y="41900475"/>
          <a:ext cx="602932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168</xdr:row>
      <xdr:rowOff>0</xdr:rowOff>
    </xdr:from>
    <xdr:to>
      <xdr:col>13</xdr:col>
      <xdr:colOff>504825</xdr:colOff>
      <xdr:row>168</xdr:row>
      <xdr:rowOff>0</xdr:rowOff>
    </xdr:to>
    <xdr:sp>
      <xdr:nvSpPr>
        <xdr:cNvPr id="91" name="Text 22"/>
        <xdr:cNvSpPr txBox="1">
          <a:spLocks noChangeArrowheads="1"/>
        </xdr:cNvSpPr>
      </xdr:nvSpPr>
      <xdr:spPr>
        <a:xfrm>
          <a:off x="285750" y="27336750"/>
          <a:ext cx="628650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257</xdr:row>
      <xdr:rowOff>0</xdr:rowOff>
    </xdr:from>
    <xdr:to>
      <xdr:col>13</xdr:col>
      <xdr:colOff>571500</xdr:colOff>
      <xdr:row>257</xdr:row>
      <xdr:rowOff>0</xdr:rowOff>
    </xdr:to>
    <xdr:sp>
      <xdr:nvSpPr>
        <xdr:cNvPr id="92" name="Text 22"/>
        <xdr:cNvSpPr txBox="1">
          <a:spLocks noChangeArrowheads="1"/>
        </xdr:cNvSpPr>
      </xdr:nvSpPr>
      <xdr:spPr>
        <a:xfrm>
          <a:off x="228600" y="41900475"/>
          <a:ext cx="6410325"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1</xdr:col>
      <xdr:colOff>19050</xdr:colOff>
      <xdr:row>257</xdr:row>
      <xdr:rowOff>0</xdr:rowOff>
    </xdr:from>
    <xdr:to>
      <xdr:col>13</xdr:col>
      <xdr:colOff>600075</xdr:colOff>
      <xdr:row>257</xdr:row>
      <xdr:rowOff>0</xdr:rowOff>
    </xdr:to>
    <xdr:sp>
      <xdr:nvSpPr>
        <xdr:cNvPr id="93" name="Text 22"/>
        <xdr:cNvSpPr txBox="1">
          <a:spLocks noChangeArrowheads="1"/>
        </xdr:cNvSpPr>
      </xdr:nvSpPr>
      <xdr:spPr>
        <a:xfrm>
          <a:off x="228600" y="41900475"/>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14 August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257</xdr:row>
      <xdr:rowOff>0</xdr:rowOff>
    </xdr:from>
    <xdr:to>
      <xdr:col>13</xdr:col>
      <xdr:colOff>638175</xdr:colOff>
      <xdr:row>257</xdr:row>
      <xdr:rowOff>0</xdr:rowOff>
    </xdr:to>
    <xdr:sp>
      <xdr:nvSpPr>
        <xdr:cNvPr id="94" name="Text 22"/>
        <xdr:cNvSpPr txBox="1">
          <a:spLocks noChangeArrowheads="1"/>
        </xdr:cNvSpPr>
      </xdr:nvSpPr>
      <xdr:spPr>
        <a:xfrm>
          <a:off x="304800" y="41900475"/>
          <a:ext cx="6400800" cy="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30 June 2006 is below the exercise price of the warrants of RM9.50 per share.</a:t>
          </a:r>
        </a:p>
      </xdr:txBody>
    </xdr:sp>
    <xdr:clientData/>
  </xdr:twoCellAnchor>
  <xdr:twoCellAnchor>
    <xdr:from>
      <xdr:col>2</xdr:col>
      <xdr:colOff>95250</xdr:colOff>
      <xdr:row>257</xdr:row>
      <xdr:rowOff>0</xdr:rowOff>
    </xdr:from>
    <xdr:to>
      <xdr:col>13</xdr:col>
      <xdr:colOff>476250</xdr:colOff>
      <xdr:row>257</xdr:row>
      <xdr:rowOff>0</xdr:rowOff>
    </xdr:to>
    <xdr:sp>
      <xdr:nvSpPr>
        <xdr:cNvPr id="95" name="Text 22"/>
        <xdr:cNvSpPr txBox="1">
          <a:spLocks noChangeArrowheads="1"/>
        </xdr:cNvSpPr>
      </xdr:nvSpPr>
      <xdr:spPr>
        <a:xfrm>
          <a:off x="571500" y="41900475"/>
          <a:ext cx="597217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257</xdr:row>
      <xdr:rowOff>0</xdr:rowOff>
    </xdr:from>
    <xdr:to>
      <xdr:col>13</xdr:col>
      <xdr:colOff>438150</xdr:colOff>
      <xdr:row>257</xdr:row>
      <xdr:rowOff>0</xdr:rowOff>
    </xdr:to>
    <xdr:sp>
      <xdr:nvSpPr>
        <xdr:cNvPr id="96" name="Text 22"/>
        <xdr:cNvSpPr txBox="1">
          <a:spLocks noChangeArrowheads="1"/>
        </xdr:cNvSpPr>
      </xdr:nvSpPr>
      <xdr:spPr>
        <a:xfrm>
          <a:off x="552450" y="41900475"/>
          <a:ext cx="595312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257</xdr:row>
      <xdr:rowOff>0</xdr:rowOff>
    </xdr:from>
    <xdr:to>
      <xdr:col>13</xdr:col>
      <xdr:colOff>466725</xdr:colOff>
      <xdr:row>257</xdr:row>
      <xdr:rowOff>0</xdr:rowOff>
    </xdr:to>
    <xdr:sp>
      <xdr:nvSpPr>
        <xdr:cNvPr id="97" name="Text 22"/>
        <xdr:cNvSpPr txBox="1">
          <a:spLocks noChangeArrowheads="1"/>
        </xdr:cNvSpPr>
      </xdr:nvSpPr>
      <xdr:spPr>
        <a:xfrm>
          <a:off x="561975" y="41900475"/>
          <a:ext cx="597217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257</xdr:row>
      <xdr:rowOff>0</xdr:rowOff>
    </xdr:from>
    <xdr:to>
      <xdr:col>13</xdr:col>
      <xdr:colOff>95250</xdr:colOff>
      <xdr:row>257</xdr:row>
      <xdr:rowOff>0</xdr:rowOff>
    </xdr:to>
    <xdr:sp>
      <xdr:nvSpPr>
        <xdr:cNvPr id="98" name="Text 22"/>
        <xdr:cNvSpPr txBox="1">
          <a:spLocks noChangeArrowheads="1"/>
        </xdr:cNvSpPr>
      </xdr:nvSpPr>
      <xdr:spPr>
        <a:xfrm>
          <a:off x="238125" y="41900475"/>
          <a:ext cx="59245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275</xdr:row>
      <xdr:rowOff>114300</xdr:rowOff>
    </xdr:from>
    <xdr:to>
      <xdr:col>13</xdr:col>
      <xdr:colOff>295275</xdr:colOff>
      <xdr:row>283</xdr:row>
      <xdr:rowOff>9525</xdr:rowOff>
    </xdr:to>
    <xdr:sp>
      <xdr:nvSpPr>
        <xdr:cNvPr id="99" name="Text 22"/>
        <xdr:cNvSpPr txBox="1">
          <a:spLocks noChangeArrowheads="1"/>
        </xdr:cNvSpPr>
      </xdr:nvSpPr>
      <xdr:spPr>
        <a:xfrm>
          <a:off x="47625" y="44929425"/>
          <a:ext cx="6315075"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257</xdr:row>
      <xdr:rowOff>0</xdr:rowOff>
    </xdr:from>
    <xdr:to>
      <xdr:col>13</xdr:col>
      <xdr:colOff>552450</xdr:colOff>
      <xdr:row>257</xdr:row>
      <xdr:rowOff>0</xdr:rowOff>
    </xdr:to>
    <xdr:sp>
      <xdr:nvSpPr>
        <xdr:cNvPr id="100" name="Text 22"/>
        <xdr:cNvSpPr txBox="1">
          <a:spLocks noChangeArrowheads="1"/>
        </xdr:cNvSpPr>
      </xdr:nvSpPr>
      <xdr:spPr>
        <a:xfrm>
          <a:off x="571500" y="41900475"/>
          <a:ext cx="6048375"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257</xdr:row>
      <xdr:rowOff>0</xdr:rowOff>
    </xdr:from>
    <xdr:to>
      <xdr:col>13</xdr:col>
      <xdr:colOff>552450</xdr:colOff>
      <xdr:row>257</xdr:row>
      <xdr:rowOff>0</xdr:rowOff>
    </xdr:to>
    <xdr:sp>
      <xdr:nvSpPr>
        <xdr:cNvPr id="101" name="Text 22"/>
        <xdr:cNvSpPr txBox="1">
          <a:spLocks noChangeArrowheads="1"/>
        </xdr:cNvSpPr>
      </xdr:nvSpPr>
      <xdr:spPr>
        <a:xfrm>
          <a:off x="561975" y="41900475"/>
          <a:ext cx="6057900"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257</xdr:row>
      <xdr:rowOff>0</xdr:rowOff>
    </xdr:from>
    <xdr:to>
      <xdr:col>13</xdr:col>
      <xdr:colOff>533400</xdr:colOff>
      <xdr:row>257</xdr:row>
      <xdr:rowOff>0</xdr:rowOff>
    </xdr:to>
    <xdr:sp>
      <xdr:nvSpPr>
        <xdr:cNvPr id="102" name="Text 22"/>
        <xdr:cNvSpPr txBox="1">
          <a:spLocks noChangeArrowheads="1"/>
        </xdr:cNvSpPr>
      </xdr:nvSpPr>
      <xdr:spPr>
        <a:xfrm>
          <a:off x="266700" y="41900475"/>
          <a:ext cx="63341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30 June 2006 were as follows :
</a:t>
          </a:r>
        </a:p>
      </xdr:txBody>
    </xdr:sp>
    <xdr:clientData/>
  </xdr:twoCellAnchor>
  <xdr:twoCellAnchor>
    <xdr:from>
      <xdr:col>2</xdr:col>
      <xdr:colOff>57150</xdr:colOff>
      <xdr:row>127</xdr:row>
      <xdr:rowOff>0</xdr:rowOff>
    </xdr:from>
    <xdr:to>
      <xdr:col>13</xdr:col>
      <xdr:colOff>619125</xdr:colOff>
      <xdr:row>127</xdr:row>
      <xdr:rowOff>0</xdr:rowOff>
    </xdr:to>
    <xdr:sp>
      <xdr:nvSpPr>
        <xdr:cNvPr id="103" name="Text 22"/>
        <xdr:cNvSpPr txBox="1">
          <a:spLocks noChangeArrowheads="1"/>
        </xdr:cNvSpPr>
      </xdr:nvSpPr>
      <xdr:spPr>
        <a:xfrm>
          <a:off x="533400" y="20564475"/>
          <a:ext cx="6153150"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257</xdr:row>
      <xdr:rowOff>0</xdr:rowOff>
    </xdr:from>
    <xdr:to>
      <xdr:col>13</xdr:col>
      <xdr:colOff>609600</xdr:colOff>
      <xdr:row>257</xdr:row>
      <xdr:rowOff>0</xdr:rowOff>
    </xdr:to>
    <xdr:sp>
      <xdr:nvSpPr>
        <xdr:cNvPr id="104" name="Text 22"/>
        <xdr:cNvSpPr txBox="1">
          <a:spLocks noChangeArrowheads="1"/>
        </xdr:cNvSpPr>
      </xdr:nvSpPr>
      <xdr:spPr>
        <a:xfrm>
          <a:off x="276225" y="41900475"/>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year-to-date.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257</xdr:row>
      <xdr:rowOff>0</xdr:rowOff>
    </xdr:from>
    <xdr:to>
      <xdr:col>13</xdr:col>
      <xdr:colOff>619125</xdr:colOff>
      <xdr:row>257</xdr:row>
      <xdr:rowOff>0</xdr:rowOff>
    </xdr:to>
    <xdr:sp>
      <xdr:nvSpPr>
        <xdr:cNvPr id="105" name="Text 22"/>
        <xdr:cNvSpPr txBox="1">
          <a:spLocks noChangeArrowheads="1"/>
        </xdr:cNvSpPr>
      </xdr:nvSpPr>
      <xdr:spPr>
        <a:xfrm>
          <a:off x="514350" y="41900475"/>
          <a:ext cx="61722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257</xdr:row>
      <xdr:rowOff>0</xdr:rowOff>
    </xdr:from>
    <xdr:to>
      <xdr:col>13</xdr:col>
      <xdr:colOff>581025</xdr:colOff>
      <xdr:row>257</xdr:row>
      <xdr:rowOff>0</xdr:rowOff>
    </xdr:to>
    <xdr:sp>
      <xdr:nvSpPr>
        <xdr:cNvPr id="106" name="Text 22"/>
        <xdr:cNvSpPr txBox="1">
          <a:spLocks noChangeArrowheads="1"/>
        </xdr:cNvSpPr>
      </xdr:nvSpPr>
      <xdr:spPr>
        <a:xfrm>
          <a:off x="561975" y="41900475"/>
          <a:ext cx="60864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257</xdr:row>
      <xdr:rowOff>0</xdr:rowOff>
    </xdr:from>
    <xdr:to>
      <xdr:col>13</xdr:col>
      <xdr:colOff>571500</xdr:colOff>
      <xdr:row>257</xdr:row>
      <xdr:rowOff>0</xdr:rowOff>
    </xdr:to>
    <xdr:sp>
      <xdr:nvSpPr>
        <xdr:cNvPr id="107" name="Text 22"/>
        <xdr:cNvSpPr txBox="1">
          <a:spLocks noChangeArrowheads="1"/>
        </xdr:cNvSpPr>
      </xdr:nvSpPr>
      <xdr:spPr>
        <a:xfrm>
          <a:off x="714375" y="41900475"/>
          <a:ext cx="59245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257</xdr:row>
      <xdr:rowOff>0</xdr:rowOff>
    </xdr:from>
    <xdr:to>
      <xdr:col>13</xdr:col>
      <xdr:colOff>504825</xdr:colOff>
      <xdr:row>257</xdr:row>
      <xdr:rowOff>0</xdr:rowOff>
    </xdr:to>
    <xdr:sp>
      <xdr:nvSpPr>
        <xdr:cNvPr id="108" name="Text 22"/>
        <xdr:cNvSpPr txBox="1">
          <a:spLocks noChangeArrowheads="1"/>
        </xdr:cNvSpPr>
      </xdr:nvSpPr>
      <xdr:spPr>
        <a:xfrm>
          <a:off x="733425" y="41900475"/>
          <a:ext cx="5838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257</xdr:row>
      <xdr:rowOff>0</xdr:rowOff>
    </xdr:from>
    <xdr:to>
      <xdr:col>13</xdr:col>
      <xdr:colOff>638175</xdr:colOff>
      <xdr:row>257</xdr:row>
      <xdr:rowOff>0</xdr:rowOff>
    </xdr:to>
    <xdr:sp>
      <xdr:nvSpPr>
        <xdr:cNvPr id="109" name="Text 22"/>
        <xdr:cNvSpPr txBox="1">
          <a:spLocks noChangeArrowheads="1"/>
        </xdr:cNvSpPr>
      </xdr:nvSpPr>
      <xdr:spPr>
        <a:xfrm>
          <a:off x="590550" y="41900475"/>
          <a:ext cx="6115050" cy="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257</xdr:row>
      <xdr:rowOff>0</xdr:rowOff>
    </xdr:from>
    <xdr:to>
      <xdr:col>13</xdr:col>
      <xdr:colOff>600075</xdr:colOff>
      <xdr:row>257</xdr:row>
      <xdr:rowOff>0</xdr:rowOff>
    </xdr:to>
    <xdr:sp>
      <xdr:nvSpPr>
        <xdr:cNvPr id="110" name="Text 22"/>
        <xdr:cNvSpPr txBox="1">
          <a:spLocks noChangeArrowheads="1"/>
        </xdr:cNvSpPr>
      </xdr:nvSpPr>
      <xdr:spPr>
        <a:xfrm>
          <a:off x="561975" y="41900475"/>
          <a:ext cx="6105525" cy="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257</xdr:row>
      <xdr:rowOff>0</xdr:rowOff>
    </xdr:from>
    <xdr:to>
      <xdr:col>13</xdr:col>
      <xdr:colOff>533400</xdr:colOff>
      <xdr:row>257</xdr:row>
      <xdr:rowOff>0</xdr:rowOff>
    </xdr:to>
    <xdr:sp>
      <xdr:nvSpPr>
        <xdr:cNvPr id="111" name="Text 22"/>
        <xdr:cNvSpPr txBox="1">
          <a:spLocks noChangeArrowheads="1"/>
        </xdr:cNvSpPr>
      </xdr:nvSpPr>
      <xdr:spPr>
        <a:xfrm>
          <a:off x="733425" y="41900475"/>
          <a:ext cx="5867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257</xdr:row>
      <xdr:rowOff>0</xdr:rowOff>
    </xdr:from>
    <xdr:to>
      <xdr:col>13</xdr:col>
      <xdr:colOff>600075</xdr:colOff>
      <xdr:row>257</xdr:row>
      <xdr:rowOff>0</xdr:rowOff>
    </xdr:to>
    <xdr:sp>
      <xdr:nvSpPr>
        <xdr:cNvPr id="112" name="Text 22"/>
        <xdr:cNvSpPr txBox="1">
          <a:spLocks noChangeArrowheads="1"/>
        </xdr:cNvSpPr>
      </xdr:nvSpPr>
      <xdr:spPr>
        <a:xfrm>
          <a:off x="276225" y="41900475"/>
          <a:ext cx="6391275"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257</xdr:row>
      <xdr:rowOff>0</xdr:rowOff>
    </xdr:from>
    <xdr:to>
      <xdr:col>13</xdr:col>
      <xdr:colOff>600075</xdr:colOff>
      <xdr:row>257</xdr:row>
      <xdr:rowOff>0</xdr:rowOff>
    </xdr:to>
    <xdr:sp>
      <xdr:nvSpPr>
        <xdr:cNvPr id="113" name="Text 22"/>
        <xdr:cNvSpPr txBox="1">
          <a:spLocks noChangeArrowheads="1"/>
        </xdr:cNvSpPr>
      </xdr:nvSpPr>
      <xdr:spPr>
        <a:xfrm>
          <a:off x="238125" y="41900475"/>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257</xdr:row>
      <xdr:rowOff>0</xdr:rowOff>
    </xdr:from>
    <xdr:to>
      <xdr:col>13</xdr:col>
      <xdr:colOff>571500</xdr:colOff>
      <xdr:row>257</xdr:row>
      <xdr:rowOff>0</xdr:rowOff>
    </xdr:to>
    <xdr:sp>
      <xdr:nvSpPr>
        <xdr:cNvPr id="114" name="Text 22"/>
        <xdr:cNvSpPr txBox="1">
          <a:spLocks noChangeArrowheads="1"/>
        </xdr:cNvSpPr>
      </xdr:nvSpPr>
      <xdr:spPr>
        <a:xfrm>
          <a:off x="276225" y="41900475"/>
          <a:ext cx="6362700"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257</xdr:row>
      <xdr:rowOff>0</xdr:rowOff>
    </xdr:from>
    <xdr:to>
      <xdr:col>13</xdr:col>
      <xdr:colOff>638175</xdr:colOff>
      <xdr:row>257</xdr:row>
      <xdr:rowOff>0</xdr:rowOff>
    </xdr:to>
    <xdr:sp>
      <xdr:nvSpPr>
        <xdr:cNvPr id="115" name="Text 22"/>
        <xdr:cNvSpPr txBox="1">
          <a:spLocks noChangeArrowheads="1"/>
        </xdr:cNvSpPr>
      </xdr:nvSpPr>
      <xdr:spPr>
        <a:xfrm>
          <a:off x="257175" y="41900475"/>
          <a:ext cx="6448425" cy="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 other than two properties have been reclassified from Assets held for sale to Property, Plant and Equipment as the group has decided to utilise the said properties for expansion purposes. Arising form this reclassification, a revaluation surplus of RM4.165 million net of tax was credited to equity.</a:t>
          </a:r>
        </a:p>
      </xdr:txBody>
    </xdr:sp>
    <xdr:clientData/>
  </xdr:twoCellAnchor>
  <xdr:twoCellAnchor>
    <xdr:from>
      <xdr:col>1</xdr:col>
      <xdr:colOff>38100</xdr:colOff>
      <xdr:row>257</xdr:row>
      <xdr:rowOff>0</xdr:rowOff>
    </xdr:from>
    <xdr:to>
      <xdr:col>13</xdr:col>
      <xdr:colOff>647700</xdr:colOff>
      <xdr:row>257</xdr:row>
      <xdr:rowOff>0</xdr:rowOff>
    </xdr:to>
    <xdr:sp>
      <xdr:nvSpPr>
        <xdr:cNvPr id="116" name="Text 22"/>
        <xdr:cNvSpPr txBox="1">
          <a:spLocks noChangeArrowheads="1"/>
        </xdr:cNvSpPr>
      </xdr:nvSpPr>
      <xdr:spPr>
        <a:xfrm>
          <a:off x="247650" y="41900475"/>
          <a:ext cx="6467475"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257</xdr:row>
      <xdr:rowOff>0</xdr:rowOff>
    </xdr:from>
    <xdr:to>
      <xdr:col>13</xdr:col>
      <xdr:colOff>581025</xdr:colOff>
      <xdr:row>257</xdr:row>
      <xdr:rowOff>0</xdr:rowOff>
    </xdr:to>
    <xdr:sp>
      <xdr:nvSpPr>
        <xdr:cNvPr id="117" name="Text 22"/>
        <xdr:cNvSpPr txBox="1">
          <a:spLocks noChangeArrowheads="1"/>
        </xdr:cNvSpPr>
      </xdr:nvSpPr>
      <xdr:spPr>
        <a:xfrm>
          <a:off x="219075" y="41900475"/>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257</xdr:row>
      <xdr:rowOff>0</xdr:rowOff>
    </xdr:from>
    <xdr:to>
      <xdr:col>13</xdr:col>
      <xdr:colOff>638175</xdr:colOff>
      <xdr:row>257</xdr:row>
      <xdr:rowOff>0</xdr:rowOff>
    </xdr:to>
    <xdr:sp>
      <xdr:nvSpPr>
        <xdr:cNvPr id="118" name="Text 22"/>
        <xdr:cNvSpPr txBox="1">
          <a:spLocks noChangeArrowheads="1"/>
        </xdr:cNvSpPr>
      </xdr:nvSpPr>
      <xdr:spPr>
        <a:xfrm>
          <a:off x="495300" y="41900475"/>
          <a:ext cx="6210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257</xdr:row>
      <xdr:rowOff>0</xdr:rowOff>
    </xdr:from>
    <xdr:to>
      <xdr:col>13</xdr:col>
      <xdr:colOff>581025</xdr:colOff>
      <xdr:row>257</xdr:row>
      <xdr:rowOff>0</xdr:rowOff>
    </xdr:to>
    <xdr:sp>
      <xdr:nvSpPr>
        <xdr:cNvPr id="119" name="Text 22"/>
        <xdr:cNvSpPr txBox="1">
          <a:spLocks noChangeArrowheads="1"/>
        </xdr:cNvSpPr>
      </xdr:nvSpPr>
      <xdr:spPr>
        <a:xfrm>
          <a:off x="419100" y="41900475"/>
          <a:ext cx="62293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257</xdr:row>
      <xdr:rowOff>0</xdr:rowOff>
    </xdr:from>
    <xdr:to>
      <xdr:col>13</xdr:col>
      <xdr:colOff>552450</xdr:colOff>
      <xdr:row>257</xdr:row>
      <xdr:rowOff>0</xdr:rowOff>
    </xdr:to>
    <xdr:sp>
      <xdr:nvSpPr>
        <xdr:cNvPr id="120" name="Text 22"/>
        <xdr:cNvSpPr txBox="1">
          <a:spLocks noChangeArrowheads="1"/>
        </xdr:cNvSpPr>
      </xdr:nvSpPr>
      <xdr:spPr>
        <a:xfrm>
          <a:off x="561975" y="41900475"/>
          <a:ext cx="6057900" cy="0"/>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257</xdr:row>
      <xdr:rowOff>0</xdr:rowOff>
    </xdr:from>
    <xdr:to>
      <xdr:col>13</xdr:col>
      <xdr:colOff>514350</xdr:colOff>
      <xdr:row>257</xdr:row>
      <xdr:rowOff>0</xdr:rowOff>
    </xdr:to>
    <xdr:sp>
      <xdr:nvSpPr>
        <xdr:cNvPr id="121" name="Text 22"/>
        <xdr:cNvSpPr txBox="1">
          <a:spLocks noChangeArrowheads="1"/>
        </xdr:cNvSpPr>
      </xdr:nvSpPr>
      <xdr:spPr>
        <a:xfrm>
          <a:off x="228600" y="41900475"/>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257</xdr:row>
      <xdr:rowOff>0</xdr:rowOff>
    </xdr:from>
    <xdr:to>
      <xdr:col>13</xdr:col>
      <xdr:colOff>600075</xdr:colOff>
      <xdr:row>257</xdr:row>
      <xdr:rowOff>0</xdr:rowOff>
    </xdr:to>
    <xdr:sp>
      <xdr:nvSpPr>
        <xdr:cNvPr id="122" name="Text 22"/>
        <xdr:cNvSpPr txBox="1">
          <a:spLocks noChangeArrowheads="1"/>
        </xdr:cNvSpPr>
      </xdr:nvSpPr>
      <xdr:spPr>
        <a:xfrm>
          <a:off x="466725" y="41900475"/>
          <a:ext cx="62007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257</xdr:row>
      <xdr:rowOff>0</xdr:rowOff>
    </xdr:from>
    <xdr:to>
      <xdr:col>13</xdr:col>
      <xdr:colOff>619125</xdr:colOff>
      <xdr:row>257</xdr:row>
      <xdr:rowOff>0</xdr:rowOff>
    </xdr:to>
    <xdr:sp>
      <xdr:nvSpPr>
        <xdr:cNvPr id="123" name="Text 22"/>
        <xdr:cNvSpPr txBox="1">
          <a:spLocks noChangeArrowheads="1"/>
        </xdr:cNvSpPr>
      </xdr:nvSpPr>
      <xdr:spPr>
        <a:xfrm>
          <a:off x="647700" y="41900475"/>
          <a:ext cx="6038850"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257</xdr:row>
      <xdr:rowOff>0</xdr:rowOff>
    </xdr:from>
    <xdr:to>
      <xdr:col>13</xdr:col>
      <xdr:colOff>619125</xdr:colOff>
      <xdr:row>257</xdr:row>
      <xdr:rowOff>0</xdr:rowOff>
    </xdr:to>
    <xdr:sp>
      <xdr:nvSpPr>
        <xdr:cNvPr id="124" name="Text 22"/>
        <xdr:cNvSpPr txBox="1">
          <a:spLocks noChangeArrowheads="1"/>
        </xdr:cNvSpPr>
      </xdr:nvSpPr>
      <xdr:spPr>
        <a:xfrm>
          <a:off x="695325" y="41900475"/>
          <a:ext cx="5991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257</xdr:row>
      <xdr:rowOff>0</xdr:rowOff>
    </xdr:from>
    <xdr:to>
      <xdr:col>13</xdr:col>
      <xdr:colOff>638175</xdr:colOff>
      <xdr:row>257</xdr:row>
      <xdr:rowOff>0</xdr:rowOff>
    </xdr:to>
    <xdr:sp>
      <xdr:nvSpPr>
        <xdr:cNvPr id="125" name="Text 22"/>
        <xdr:cNvSpPr txBox="1">
          <a:spLocks noChangeArrowheads="1"/>
        </xdr:cNvSpPr>
      </xdr:nvSpPr>
      <xdr:spPr>
        <a:xfrm>
          <a:off x="666750" y="41900475"/>
          <a:ext cx="6038850"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257</xdr:row>
      <xdr:rowOff>0</xdr:rowOff>
    </xdr:from>
    <xdr:to>
      <xdr:col>14</xdr:col>
      <xdr:colOff>0</xdr:colOff>
      <xdr:row>257</xdr:row>
      <xdr:rowOff>0</xdr:rowOff>
    </xdr:to>
    <xdr:sp>
      <xdr:nvSpPr>
        <xdr:cNvPr id="126" name="Text 22"/>
        <xdr:cNvSpPr txBox="1">
          <a:spLocks noChangeArrowheads="1"/>
        </xdr:cNvSpPr>
      </xdr:nvSpPr>
      <xdr:spPr>
        <a:xfrm>
          <a:off x="657225" y="41900475"/>
          <a:ext cx="6096000"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257</xdr:row>
      <xdr:rowOff>0</xdr:rowOff>
    </xdr:from>
    <xdr:to>
      <xdr:col>13</xdr:col>
      <xdr:colOff>619125</xdr:colOff>
      <xdr:row>257</xdr:row>
      <xdr:rowOff>0</xdr:rowOff>
    </xdr:to>
    <xdr:sp>
      <xdr:nvSpPr>
        <xdr:cNvPr id="127" name="Text 22"/>
        <xdr:cNvSpPr txBox="1">
          <a:spLocks noChangeArrowheads="1"/>
        </xdr:cNvSpPr>
      </xdr:nvSpPr>
      <xdr:spPr>
        <a:xfrm>
          <a:off x="200025" y="41900475"/>
          <a:ext cx="6486525" cy="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257</xdr:row>
      <xdr:rowOff>0</xdr:rowOff>
    </xdr:from>
    <xdr:to>
      <xdr:col>13</xdr:col>
      <xdr:colOff>638175</xdr:colOff>
      <xdr:row>257</xdr:row>
      <xdr:rowOff>0</xdr:rowOff>
    </xdr:to>
    <xdr:sp>
      <xdr:nvSpPr>
        <xdr:cNvPr id="128" name="Text 22"/>
        <xdr:cNvSpPr txBox="1">
          <a:spLocks noChangeArrowheads="1"/>
        </xdr:cNvSpPr>
      </xdr:nvSpPr>
      <xdr:spPr>
        <a:xfrm>
          <a:off x="200025" y="41900475"/>
          <a:ext cx="6505575" cy="0"/>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257</xdr:row>
      <xdr:rowOff>0</xdr:rowOff>
    </xdr:from>
    <xdr:to>
      <xdr:col>13</xdr:col>
      <xdr:colOff>581025</xdr:colOff>
      <xdr:row>257</xdr:row>
      <xdr:rowOff>0</xdr:rowOff>
    </xdr:to>
    <xdr:sp>
      <xdr:nvSpPr>
        <xdr:cNvPr id="129" name="Text 22"/>
        <xdr:cNvSpPr txBox="1">
          <a:spLocks noChangeArrowheads="1"/>
        </xdr:cNvSpPr>
      </xdr:nvSpPr>
      <xdr:spPr>
        <a:xfrm>
          <a:off x="276225" y="41900475"/>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(2005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257</xdr:row>
      <xdr:rowOff>0</xdr:rowOff>
    </xdr:from>
    <xdr:to>
      <xdr:col>13</xdr:col>
      <xdr:colOff>581025</xdr:colOff>
      <xdr:row>257</xdr:row>
      <xdr:rowOff>0</xdr:rowOff>
    </xdr:to>
    <xdr:sp>
      <xdr:nvSpPr>
        <xdr:cNvPr id="130" name="TextBox 331"/>
        <xdr:cNvSpPr txBox="1">
          <a:spLocks noChangeArrowheads="1"/>
        </xdr:cNvSpPr>
      </xdr:nvSpPr>
      <xdr:spPr>
        <a:xfrm>
          <a:off x="247650" y="41900475"/>
          <a:ext cx="6400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RM723.8 million (2005: RM723.2 million) in Revenue for the six months ending 30 June 2006, representing an increase of 0.1% over the prior year's corresponding period.  KFC Restaurant Segment recorded a revenue of RM552.6 million (2005: RM525.4 million), representing an increase of 5.2% over the prior year's corresponding period while the Integrared Poultry Segment recorded a revenue of RM136.1 million (2005: RM165.5 million) representing a decline of 18% over the prior year's corresponding period.
</a:t>
          </a:r>
        </a:p>
      </xdr:txBody>
    </xdr:sp>
    <xdr:clientData/>
  </xdr:twoCellAnchor>
  <xdr:twoCellAnchor>
    <xdr:from>
      <xdr:col>1</xdr:col>
      <xdr:colOff>219075</xdr:colOff>
      <xdr:row>257</xdr:row>
      <xdr:rowOff>0</xdr:rowOff>
    </xdr:from>
    <xdr:to>
      <xdr:col>13</xdr:col>
      <xdr:colOff>542925</xdr:colOff>
      <xdr:row>257</xdr:row>
      <xdr:rowOff>0</xdr:rowOff>
    </xdr:to>
    <xdr:sp>
      <xdr:nvSpPr>
        <xdr:cNvPr id="131" name="TextBox 332"/>
        <xdr:cNvSpPr txBox="1">
          <a:spLocks noChangeArrowheads="1"/>
        </xdr:cNvSpPr>
      </xdr:nvSpPr>
      <xdr:spPr>
        <a:xfrm>
          <a:off x="428625" y="41900475"/>
          <a:ext cx="61817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financial yeat-to-date was affected by the combination of the following:-</a:t>
          </a:r>
        </a:p>
      </xdr:txBody>
    </xdr:sp>
    <xdr:clientData/>
  </xdr:twoCellAnchor>
  <xdr:twoCellAnchor>
    <xdr:from>
      <xdr:col>2</xdr:col>
      <xdr:colOff>200025</xdr:colOff>
      <xdr:row>257</xdr:row>
      <xdr:rowOff>0</xdr:rowOff>
    </xdr:from>
    <xdr:to>
      <xdr:col>13</xdr:col>
      <xdr:colOff>552450</xdr:colOff>
      <xdr:row>257</xdr:row>
      <xdr:rowOff>0</xdr:rowOff>
    </xdr:to>
    <xdr:sp>
      <xdr:nvSpPr>
        <xdr:cNvPr id="132" name="TextBox 333"/>
        <xdr:cNvSpPr txBox="1">
          <a:spLocks noChangeArrowheads="1"/>
        </xdr:cNvSpPr>
      </xdr:nvSpPr>
      <xdr:spPr>
        <a:xfrm>
          <a:off x="676275" y="41900475"/>
          <a:ext cx="5943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257</xdr:row>
      <xdr:rowOff>0</xdr:rowOff>
    </xdr:from>
    <xdr:to>
      <xdr:col>13</xdr:col>
      <xdr:colOff>619125</xdr:colOff>
      <xdr:row>257</xdr:row>
      <xdr:rowOff>0</xdr:rowOff>
    </xdr:to>
    <xdr:sp>
      <xdr:nvSpPr>
        <xdr:cNvPr id="133" name="TextBox 335"/>
        <xdr:cNvSpPr txBox="1">
          <a:spLocks noChangeArrowheads="1"/>
        </xdr:cNvSpPr>
      </xdr:nvSpPr>
      <xdr:spPr>
        <a:xfrm>
          <a:off x="161925" y="41900475"/>
          <a:ext cx="65246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257</xdr:row>
      <xdr:rowOff>0</xdr:rowOff>
    </xdr:from>
    <xdr:to>
      <xdr:col>13</xdr:col>
      <xdr:colOff>533400</xdr:colOff>
      <xdr:row>257</xdr:row>
      <xdr:rowOff>0</xdr:rowOff>
    </xdr:to>
    <xdr:sp>
      <xdr:nvSpPr>
        <xdr:cNvPr id="134" name="TextBox 338"/>
        <xdr:cNvSpPr txBox="1">
          <a:spLocks noChangeArrowheads="1"/>
        </xdr:cNvSpPr>
      </xdr:nvSpPr>
      <xdr:spPr>
        <a:xfrm>
          <a:off x="523875" y="41900475"/>
          <a:ext cx="6076950" cy="0"/>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257</xdr:row>
      <xdr:rowOff>0</xdr:rowOff>
    </xdr:from>
    <xdr:to>
      <xdr:col>13</xdr:col>
      <xdr:colOff>571500</xdr:colOff>
      <xdr:row>257</xdr:row>
      <xdr:rowOff>0</xdr:rowOff>
    </xdr:to>
    <xdr:sp>
      <xdr:nvSpPr>
        <xdr:cNvPr id="135" name="TextBox 341"/>
        <xdr:cNvSpPr txBox="1">
          <a:spLocks noChangeArrowheads="1"/>
        </xdr:cNvSpPr>
      </xdr:nvSpPr>
      <xdr:spPr>
        <a:xfrm>
          <a:off x="514350" y="41900475"/>
          <a:ext cx="61245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257</xdr:row>
      <xdr:rowOff>0</xdr:rowOff>
    </xdr:from>
    <xdr:to>
      <xdr:col>13</xdr:col>
      <xdr:colOff>514350</xdr:colOff>
      <xdr:row>257</xdr:row>
      <xdr:rowOff>0</xdr:rowOff>
    </xdr:to>
    <xdr:sp>
      <xdr:nvSpPr>
        <xdr:cNvPr id="136" name="Text 22"/>
        <xdr:cNvSpPr txBox="1">
          <a:spLocks noChangeArrowheads="1"/>
        </xdr:cNvSpPr>
      </xdr:nvSpPr>
      <xdr:spPr>
        <a:xfrm>
          <a:off x="238125" y="41900475"/>
          <a:ext cx="6343650" cy="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As a result, the Group registered a better Profit before Taxation of RM33.5 million in the current quarter as against RM27.3 million in the previous quarter to 31 March 2006.  Earnings per Share increased from 9.6 sen in the previous quarter to 11.4 sen in the current quarter.
Other than the seasonality factor, the Group's resutls for the current quarter were also adversely affected by the following:-
</a:t>
          </a:r>
        </a:p>
      </xdr:txBody>
    </xdr:sp>
    <xdr:clientData/>
  </xdr:twoCellAnchor>
  <xdr:twoCellAnchor>
    <xdr:from>
      <xdr:col>2</xdr:col>
      <xdr:colOff>123825</xdr:colOff>
      <xdr:row>257</xdr:row>
      <xdr:rowOff>0</xdr:rowOff>
    </xdr:from>
    <xdr:to>
      <xdr:col>13</xdr:col>
      <xdr:colOff>600075</xdr:colOff>
      <xdr:row>257</xdr:row>
      <xdr:rowOff>0</xdr:rowOff>
    </xdr:to>
    <xdr:sp>
      <xdr:nvSpPr>
        <xdr:cNvPr id="137" name="Text 22"/>
        <xdr:cNvSpPr txBox="1">
          <a:spLocks noChangeArrowheads="1"/>
        </xdr:cNvSpPr>
      </xdr:nvSpPr>
      <xdr:spPr>
        <a:xfrm>
          <a:off x="600075" y="41900475"/>
          <a:ext cx="6067425" cy="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257</xdr:row>
      <xdr:rowOff>0</xdr:rowOff>
    </xdr:from>
    <xdr:to>
      <xdr:col>1</xdr:col>
      <xdr:colOff>57150</xdr:colOff>
      <xdr:row>257</xdr:row>
      <xdr:rowOff>0</xdr:rowOff>
    </xdr:to>
    <xdr:sp>
      <xdr:nvSpPr>
        <xdr:cNvPr id="138" name="TextBox 347"/>
        <xdr:cNvSpPr txBox="1">
          <a:spLocks noChangeArrowheads="1"/>
        </xdr:cNvSpPr>
      </xdr:nvSpPr>
      <xdr:spPr>
        <a:xfrm>
          <a:off x="28575" y="4190047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257</xdr:row>
      <xdr:rowOff>0</xdr:rowOff>
    </xdr:from>
    <xdr:to>
      <xdr:col>13</xdr:col>
      <xdr:colOff>552450</xdr:colOff>
      <xdr:row>257</xdr:row>
      <xdr:rowOff>0</xdr:rowOff>
    </xdr:to>
    <xdr:sp>
      <xdr:nvSpPr>
        <xdr:cNvPr id="139" name="TextBox 352"/>
        <xdr:cNvSpPr txBox="1">
          <a:spLocks noChangeArrowheads="1"/>
        </xdr:cNvSpPr>
      </xdr:nvSpPr>
      <xdr:spPr>
        <a:xfrm>
          <a:off x="952500" y="41900475"/>
          <a:ext cx="56673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257</xdr:row>
      <xdr:rowOff>0</xdr:rowOff>
    </xdr:from>
    <xdr:to>
      <xdr:col>2</xdr:col>
      <xdr:colOff>85725</xdr:colOff>
      <xdr:row>257</xdr:row>
      <xdr:rowOff>0</xdr:rowOff>
    </xdr:to>
    <xdr:sp>
      <xdr:nvSpPr>
        <xdr:cNvPr id="140" name="TextBox 356"/>
        <xdr:cNvSpPr txBox="1">
          <a:spLocks noChangeArrowheads="1"/>
        </xdr:cNvSpPr>
      </xdr:nvSpPr>
      <xdr:spPr>
        <a:xfrm>
          <a:off x="323850" y="41900475"/>
          <a:ext cx="2381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257</xdr:row>
      <xdr:rowOff>0</xdr:rowOff>
    </xdr:from>
    <xdr:to>
      <xdr:col>13</xdr:col>
      <xdr:colOff>609600</xdr:colOff>
      <xdr:row>257</xdr:row>
      <xdr:rowOff>0</xdr:rowOff>
    </xdr:to>
    <xdr:sp>
      <xdr:nvSpPr>
        <xdr:cNvPr id="141" name="TextBox 359"/>
        <xdr:cNvSpPr txBox="1">
          <a:spLocks noChangeArrowheads="1"/>
        </xdr:cNvSpPr>
      </xdr:nvSpPr>
      <xdr:spPr>
        <a:xfrm>
          <a:off x="923925" y="41900475"/>
          <a:ext cx="57531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257</xdr:row>
      <xdr:rowOff>0</xdr:rowOff>
    </xdr:from>
    <xdr:to>
      <xdr:col>13</xdr:col>
      <xdr:colOff>581025</xdr:colOff>
      <xdr:row>257</xdr:row>
      <xdr:rowOff>0</xdr:rowOff>
    </xdr:to>
    <xdr:sp>
      <xdr:nvSpPr>
        <xdr:cNvPr id="142" name="TextBox 360"/>
        <xdr:cNvSpPr txBox="1">
          <a:spLocks noChangeArrowheads="1"/>
        </xdr:cNvSpPr>
      </xdr:nvSpPr>
      <xdr:spPr>
        <a:xfrm>
          <a:off x="876300" y="41900475"/>
          <a:ext cx="57721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257</xdr:row>
      <xdr:rowOff>0</xdr:rowOff>
    </xdr:from>
    <xdr:to>
      <xdr:col>13</xdr:col>
      <xdr:colOff>514350</xdr:colOff>
      <xdr:row>257</xdr:row>
      <xdr:rowOff>0</xdr:rowOff>
    </xdr:to>
    <xdr:sp>
      <xdr:nvSpPr>
        <xdr:cNvPr id="143" name="Text 22"/>
        <xdr:cNvSpPr txBox="1">
          <a:spLocks noChangeArrowheads="1"/>
        </xdr:cNvSpPr>
      </xdr:nvSpPr>
      <xdr:spPr>
        <a:xfrm>
          <a:off x="485775" y="41900475"/>
          <a:ext cx="6096000" cy="0"/>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257</xdr:row>
      <xdr:rowOff>0</xdr:rowOff>
    </xdr:from>
    <xdr:to>
      <xdr:col>13</xdr:col>
      <xdr:colOff>600075</xdr:colOff>
      <xdr:row>257</xdr:row>
      <xdr:rowOff>0</xdr:rowOff>
    </xdr:to>
    <xdr:sp>
      <xdr:nvSpPr>
        <xdr:cNvPr id="144" name="Text 22"/>
        <xdr:cNvSpPr txBox="1">
          <a:spLocks noChangeArrowheads="1"/>
        </xdr:cNvSpPr>
      </xdr:nvSpPr>
      <xdr:spPr>
        <a:xfrm>
          <a:off x="504825" y="41900475"/>
          <a:ext cx="6162675" cy="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257</xdr:row>
      <xdr:rowOff>0</xdr:rowOff>
    </xdr:from>
    <xdr:to>
      <xdr:col>13</xdr:col>
      <xdr:colOff>552450</xdr:colOff>
      <xdr:row>257</xdr:row>
      <xdr:rowOff>0</xdr:rowOff>
    </xdr:to>
    <xdr:sp>
      <xdr:nvSpPr>
        <xdr:cNvPr id="145" name="TextBox 363"/>
        <xdr:cNvSpPr txBox="1">
          <a:spLocks noChangeArrowheads="1"/>
        </xdr:cNvSpPr>
      </xdr:nvSpPr>
      <xdr:spPr>
        <a:xfrm>
          <a:off x="514350" y="4190047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257</xdr:row>
      <xdr:rowOff>0</xdr:rowOff>
    </xdr:from>
    <xdr:to>
      <xdr:col>13</xdr:col>
      <xdr:colOff>581025</xdr:colOff>
      <xdr:row>257</xdr:row>
      <xdr:rowOff>0</xdr:rowOff>
    </xdr:to>
    <xdr:sp>
      <xdr:nvSpPr>
        <xdr:cNvPr id="146" name="Text 22"/>
        <xdr:cNvSpPr txBox="1">
          <a:spLocks noChangeArrowheads="1"/>
        </xdr:cNvSpPr>
      </xdr:nvSpPr>
      <xdr:spPr>
        <a:xfrm>
          <a:off x="485775" y="41900475"/>
          <a:ext cx="6162675" cy="0"/>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257</xdr:row>
      <xdr:rowOff>0</xdr:rowOff>
    </xdr:from>
    <xdr:to>
      <xdr:col>13</xdr:col>
      <xdr:colOff>552450</xdr:colOff>
      <xdr:row>257</xdr:row>
      <xdr:rowOff>0</xdr:rowOff>
    </xdr:to>
    <xdr:sp>
      <xdr:nvSpPr>
        <xdr:cNvPr id="147" name="TextBox 367"/>
        <xdr:cNvSpPr txBox="1">
          <a:spLocks noChangeArrowheads="1"/>
        </xdr:cNvSpPr>
      </xdr:nvSpPr>
      <xdr:spPr>
        <a:xfrm>
          <a:off x="266700" y="41900475"/>
          <a:ext cx="6353175" cy="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257</xdr:row>
      <xdr:rowOff>0</xdr:rowOff>
    </xdr:from>
    <xdr:to>
      <xdr:col>14</xdr:col>
      <xdr:colOff>0</xdr:colOff>
      <xdr:row>257</xdr:row>
      <xdr:rowOff>0</xdr:rowOff>
    </xdr:to>
    <xdr:sp>
      <xdr:nvSpPr>
        <xdr:cNvPr id="148" name="TextBox 368"/>
        <xdr:cNvSpPr txBox="1">
          <a:spLocks noChangeArrowheads="1"/>
        </xdr:cNvSpPr>
      </xdr:nvSpPr>
      <xdr:spPr>
        <a:xfrm>
          <a:off x="247650" y="41900475"/>
          <a:ext cx="65055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Notwithstanding the 0.1% increase in revenue, the Group still managed to record a 35.7% increase in Profit before Taxation of RM60.8 million (2005: RM44.8 million excluding exceptional items of RM106.4 million).</a:t>
          </a:r>
        </a:p>
      </xdr:txBody>
    </xdr:sp>
    <xdr:clientData/>
  </xdr:twoCellAnchor>
  <xdr:twoCellAnchor>
    <xdr:from>
      <xdr:col>1</xdr:col>
      <xdr:colOff>133350</xdr:colOff>
      <xdr:row>257</xdr:row>
      <xdr:rowOff>0</xdr:rowOff>
    </xdr:from>
    <xdr:to>
      <xdr:col>2</xdr:col>
      <xdr:colOff>47625</xdr:colOff>
      <xdr:row>257</xdr:row>
      <xdr:rowOff>0</xdr:rowOff>
    </xdr:to>
    <xdr:sp>
      <xdr:nvSpPr>
        <xdr:cNvPr id="149" name="TextBox 369"/>
        <xdr:cNvSpPr txBox="1">
          <a:spLocks noChangeArrowheads="1"/>
        </xdr:cNvSpPr>
      </xdr:nvSpPr>
      <xdr:spPr>
        <a:xfrm>
          <a:off x="342900" y="41900475"/>
          <a:ext cx="180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7</xdr:col>
      <xdr:colOff>28575</xdr:colOff>
      <xdr:row>257</xdr:row>
      <xdr:rowOff>0</xdr:rowOff>
    </xdr:from>
    <xdr:ext cx="76200" cy="200025"/>
    <xdr:sp>
      <xdr:nvSpPr>
        <xdr:cNvPr id="150" name="TextBox 370"/>
        <xdr:cNvSpPr txBox="1">
          <a:spLocks noChangeArrowheads="1"/>
        </xdr:cNvSpPr>
      </xdr:nvSpPr>
      <xdr:spPr>
        <a:xfrm>
          <a:off x="4029075" y="41900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257</xdr:row>
      <xdr:rowOff>0</xdr:rowOff>
    </xdr:from>
    <xdr:to>
      <xdr:col>2</xdr:col>
      <xdr:colOff>409575</xdr:colOff>
      <xdr:row>257</xdr:row>
      <xdr:rowOff>0</xdr:rowOff>
    </xdr:to>
    <xdr:sp>
      <xdr:nvSpPr>
        <xdr:cNvPr id="151" name="TextBox 371"/>
        <xdr:cNvSpPr txBox="1">
          <a:spLocks noChangeArrowheads="1"/>
        </xdr:cNvSpPr>
      </xdr:nvSpPr>
      <xdr:spPr>
        <a:xfrm>
          <a:off x="600075" y="41900475"/>
          <a:ext cx="28575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257</xdr:row>
      <xdr:rowOff>0</xdr:rowOff>
    </xdr:from>
    <xdr:to>
      <xdr:col>13</xdr:col>
      <xdr:colOff>581025</xdr:colOff>
      <xdr:row>257</xdr:row>
      <xdr:rowOff>0</xdr:rowOff>
    </xdr:to>
    <xdr:sp>
      <xdr:nvSpPr>
        <xdr:cNvPr id="152" name="TextBox 372"/>
        <xdr:cNvSpPr txBox="1">
          <a:spLocks noChangeArrowheads="1"/>
        </xdr:cNvSpPr>
      </xdr:nvSpPr>
      <xdr:spPr>
        <a:xfrm>
          <a:off x="742950" y="41900475"/>
          <a:ext cx="59055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257</xdr:row>
      <xdr:rowOff>0</xdr:rowOff>
    </xdr:from>
    <xdr:to>
      <xdr:col>2</xdr:col>
      <xdr:colOff>219075</xdr:colOff>
      <xdr:row>257</xdr:row>
      <xdr:rowOff>0</xdr:rowOff>
    </xdr:to>
    <xdr:sp>
      <xdr:nvSpPr>
        <xdr:cNvPr id="153" name="TextBox 373"/>
        <xdr:cNvSpPr txBox="1">
          <a:spLocks noChangeArrowheads="1"/>
        </xdr:cNvSpPr>
      </xdr:nvSpPr>
      <xdr:spPr>
        <a:xfrm>
          <a:off x="381000" y="41900475"/>
          <a:ext cx="314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57"/>
  <sheetViews>
    <sheetView showGridLines="0" tabSelected="1" zoomScaleSheetLayoutView="100" workbookViewId="0" topLeftCell="A1">
      <selection activeCell="E33" sqref="E33"/>
    </sheetView>
  </sheetViews>
  <sheetFormatPr defaultColWidth="9.140625" defaultRowHeight="12.75" customHeight="1"/>
  <cols>
    <col min="1" max="1" width="3.140625" style="8" customWidth="1"/>
    <col min="2" max="2" width="4.00390625" style="2" customWidth="1"/>
    <col min="3" max="3" width="13.8515625" style="2" customWidth="1"/>
    <col min="4" max="4" width="9.7109375" style="2" customWidth="1"/>
    <col min="5" max="5" width="8.57421875" style="2" customWidth="1"/>
    <col min="6" max="6" width="10.421875" style="2" customWidth="1"/>
    <col min="7" max="7" width="10.28125" style="2" customWidth="1"/>
    <col min="8" max="8" width="10.00390625" style="2" customWidth="1"/>
    <col min="9" max="9" width="0.2890625" style="2" customWidth="1"/>
    <col min="10" max="10" width="9.421875" style="2" customWidth="1"/>
    <col min="11" max="11" width="0.85546875" style="2" customWidth="1"/>
    <col min="12" max="12" width="10.140625" style="2" customWidth="1"/>
    <col min="13" max="13" width="0.2890625" style="2" customWidth="1"/>
    <col min="14" max="14" width="10.28125" style="2" customWidth="1"/>
    <col min="15" max="15" width="2.00390625" style="2" customWidth="1"/>
    <col min="16" max="16" width="9.8515625" style="2" hidden="1" customWidth="1"/>
    <col min="17" max="17" width="1.7109375" style="2" customWidth="1"/>
    <col min="18" max="16384" width="9.140625" style="2" customWidth="1"/>
  </cols>
  <sheetData>
    <row r="1" spans="1:17" ht="13.5" customHeight="1">
      <c r="A1" s="1" t="s">
        <v>51</v>
      </c>
      <c r="Q1" s="2" t="s">
        <v>3</v>
      </c>
    </row>
    <row r="2" ht="13.5" customHeight="1">
      <c r="A2" s="71" t="s">
        <v>125</v>
      </c>
    </row>
    <row r="3" ht="13.5" customHeight="1">
      <c r="A3" s="1" t="s">
        <v>136</v>
      </c>
    </row>
    <row r="4" ht="13.5" customHeight="1">
      <c r="A4" s="1" t="s">
        <v>135</v>
      </c>
    </row>
    <row r="5" ht="12.75" customHeight="1">
      <c r="A5" s="1"/>
    </row>
    <row r="6" spans="1:18" ht="12.75" customHeight="1">
      <c r="A6" s="1" t="s">
        <v>115</v>
      </c>
      <c r="B6" s="5"/>
      <c r="C6" s="5"/>
      <c r="D6" s="5"/>
      <c r="E6" s="5"/>
      <c r="F6" s="5"/>
      <c r="G6" s="5"/>
      <c r="H6" s="5"/>
      <c r="I6" s="5"/>
      <c r="J6" s="5"/>
      <c r="K6" s="5"/>
      <c r="R6" s="2" t="s">
        <v>3</v>
      </c>
    </row>
    <row r="7" spans="1:19" ht="12.75" customHeight="1">
      <c r="A7" s="3"/>
      <c r="B7" s="4"/>
      <c r="C7" s="4"/>
      <c r="D7" s="4"/>
      <c r="E7" s="4"/>
      <c r="F7" s="4"/>
      <c r="G7" s="5"/>
      <c r="H7" s="5"/>
      <c r="I7" s="5"/>
      <c r="J7" s="5"/>
      <c r="K7" s="5"/>
      <c r="R7" s="2" t="s">
        <v>3</v>
      </c>
      <c r="S7" s="2" t="s">
        <v>3</v>
      </c>
    </row>
    <row r="8" spans="1:18" ht="12.75" customHeight="1">
      <c r="A8" s="3"/>
      <c r="B8" s="4"/>
      <c r="C8" s="4"/>
      <c r="D8" s="4"/>
      <c r="E8" s="4"/>
      <c r="F8" s="4"/>
      <c r="G8" s="5" t="s">
        <v>3</v>
      </c>
      <c r="H8" s="6"/>
      <c r="I8" s="7"/>
      <c r="J8" s="6"/>
      <c r="K8" s="5"/>
      <c r="M8" s="6"/>
      <c r="R8" s="2" t="s">
        <v>3</v>
      </c>
    </row>
    <row r="9" spans="3:22" ht="12.75" customHeight="1">
      <c r="C9" s="2" t="s">
        <v>3</v>
      </c>
      <c r="G9" s="9"/>
      <c r="H9" s="74" t="s">
        <v>48</v>
      </c>
      <c r="I9" s="74"/>
      <c r="J9" s="74"/>
      <c r="K9" s="65"/>
      <c r="L9" s="74" t="s">
        <v>137</v>
      </c>
      <c r="M9" s="74"/>
      <c r="N9" s="74"/>
      <c r="O9" s="6"/>
      <c r="P9" s="6" t="s">
        <v>0</v>
      </c>
      <c r="Q9" s="2" t="s">
        <v>3</v>
      </c>
      <c r="R9" s="2" t="s">
        <v>3</v>
      </c>
      <c r="S9" s="2" t="s">
        <v>3</v>
      </c>
      <c r="T9" s="2" t="s">
        <v>3</v>
      </c>
      <c r="U9" s="2" t="s">
        <v>3</v>
      </c>
      <c r="V9" s="2" t="s">
        <v>3</v>
      </c>
    </row>
    <row r="10" spans="1:19" ht="12.75" customHeight="1">
      <c r="A10" s="8" t="s">
        <v>3</v>
      </c>
      <c r="G10" s="6" t="s">
        <v>3</v>
      </c>
      <c r="H10" s="10" t="s">
        <v>129</v>
      </c>
      <c r="I10" s="6"/>
      <c r="J10" s="10" t="s">
        <v>128</v>
      </c>
      <c r="K10" s="5"/>
      <c r="L10" s="10" t="s">
        <v>87</v>
      </c>
      <c r="M10" s="6"/>
      <c r="N10" s="10" t="s">
        <v>80</v>
      </c>
      <c r="O10" s="6"/>
      <c r="P10" s="6"/>
      <c r="R10" s="2" t="s">
        <v>3</v>
      </c>
      <c r="S10" s="2" t="s">
        <v>3</v>
      </c>
    </row>
    <row r="11" spans="7:18" ht="12.75" customHeight="1">
      <c r="G11" s="10"/>
      <c r="H11" s="10" t="s">
        <v>126</v>
      </c>
      <c r="I11" s="10"/>
      <c r="J11" s="10" t="s">
        <v>127</v>
      </c>
      <c r="K11" s="10"/>
      <c r="L11" s="10" t="str">
        <f>H11</f>
        <v>30/6/2010</v>
      </c>
      <c r="M11" s="11"/>
      <c r="N11" s="10" t="str">
        <f>J11</f>
        <v>30/6/2009</v>
      </c>
      <c r="O11" s="10"/>
      <c r="P11" s="10" t="s">
        <v>13</v>
      </c>
      <c r="R11" s="12" t="s">
        <v>3</v>
      </c>
    </row>
    <row r="12" spans="3:16" ht="12.75" customHeight="1">
      <c r="C12" s="2" t="s">
        <v>3</v>
      </c>
      <c r="G12" s="11" t="s">
        <v>49</v>
      </c>
      <c r="H12" s="11" t="s">
        <v>2</v>
      </c>
      <c r="I12" s="11"/>
      <c r="J12" s="11" t="s">
        <v>2</v>
      </c>
      <c r="K12" s="11"/>
      <c r="L12" s="11" t="s">
        <v>2</v>
      </c>
      <c r="M12" s="11"/>
      <c r="N12" s="11" t="s">
        <v>2</v>
      </c>
      <c r="O12" s="11"/>
      <c r="P12" s="11" t="s">
        <v>2</v>
      </c>
    </row>
    <row r="13" spans="10:14" ht="12.75" customHeight="1">
      <c r="J13" s="27"/>
      <c r="N13" s="27"/>
    </row>
    <row r="14" spans="10:14" ht="12.75" customHeight="1">
      <c r="J14" s="27"/>
      <c r="N14" s="27"/>
    </row>
    <row r="15" spans="1:20" ht="12.75" customHeight="1" thickBot="1">
      <c r="A15" s="2" t="s">
        <v>12</v>
      </c>
      <c r="G15" s="13" t="s">
        <v>50</v>
      </c>
      <c r="H15" s="14">
        <v>606207</v>
      </c>
      <c r="I15" s="14"/>
      <c r="J15" s="14">
        <v>561412</v>
      </c>
      <c r="K15" s="14"/>
      <c r="L15" s="14">
        <v>1206883</v>
      </c>
      <c r="M15" s="15"/>
      <c r="N15" s="14">
        <v>1088051</v>
      </c>
      <c r="O15" s="14"/>
      <c r="P15" s="16">
        <v>635030</v>
      </c>
      <c r="Q15" s="2" t="s">
        <v>3</v>
      </c>
      <c r="R15" s="2" t="s">
        <v>3</v>
      </c>
      <c r="S15" s="2" t="s">
        <v>3</v>
      </c>
      <c r="T15" s="2" t="s">
        <v>3</v>
      </c>
    </row>
    <row r="16" spans="7:18" ht="12.75" customHeight="1" thickTop="1">
      <c r="G16" s="17"/>
      <c r="H16" s="17"/>
      <c r="I16" s="17"/>
      <c r="J16" s="17"/>
      <c r="K16" s="17"/>
      <c r="L16" s="17"/>
      <c r="M16" s="15"/>
      <c r="N16" s="17"/>
      <c r="O16" s="17"/>
      <c r="P16" s="17"/>
      <c r="Q16" s="2" t="s">
        <v>3</v>
      </c>
      <c r="R16" s="2" t="s">
        <v>3</v>
      </c>
    </row>
    <row r="17" spans="1:18" ht="12.75" customHeight="1" thickBot="1">
      <c r="A17" s="8" t="s">
        <v>25</v>
      </c>
      <c r="G17" s="18"/>
      <c r="H17" s="18">
        <v>-553755</v>
      </c>
      <c r="I17" s="18"/>
      <c r="J17" s="18">
        <v>-515854</v>
      </c>
      <c r="K17" s="18"/>
      <c r="L17" s="14">
        <v>-1104205</v>
      </c>
      <c r="M17" s="15"/>
      <c r="N17" s="14">
        <v>-1001146</v>
      </c>
      <c r="O17" s="18"/>
      <c r="P17" s="19" t="s">
        <v>11</v>
      </c>
      <c r="Q17" s="2" t="s">
        <v>3</v>
      </c>
      <c r="R17" s="2" t="s">
        <v>3</v>
      </c>
    </row>
    <row r="18" spans="7:16" ht="12.75" customHeight="1" thickTop="1">
      <c r="G18" s="15"/>
      <c r="H18" s="15"/>
      <c r="I18" s="15"/>
      <c r="J18" s="15"/>
      <c r="K18" s="15"/>
      <c r="L18" s="15"/>
      <c r="M18" s="15"/>
      <c r="N18" s="15"/>
      <c r="O18" s="15"/>
      <c r="P18" s="15"/>
    </row>
    <row r="19" spans="1:18" ht="12.75" customHeight="1" thickBot="1">
      <c r="A19" s="2" t="s">
        <v>26</v>
      </c>
      <c r="G19" s="14"/>
      <c r="H19" s="20">
        <v>618</v>
      </c>
      <c r="I19" s="14"/>
      <c r="J19" s="20">
        <v>817</v>
      </c>
      <c r="K19" s="14"/>
      <c r="L19" s="20">
        <v>1346</v>
      </c>
      <c r="M19" s="15"/>
      <c r="N19" s="20">
        <v>2309</v>
      </c>
      <c r="O19" s="14"/>
      <c r="P19" s="16">
        <v>3770</v>
      </c>
      <c r="Q19" s="2" t="s">
        <v>3</v>
      </c>
      <c r="R19" s="2" t="s">
        <v>3</v>
      </c>
    </row>
    <row r="20" spans="7:18" ht="12.75" customHeight="1" thickTop="1">
      <c r="G20" s="15"/>
      <c r="H20" s="15"/>
      <c r="I20" s="15"/>
      <c r="J20" s="15"/>
      <c r="K20" s="15"/>
      <c r="L20" s="15"/>
      <c r="M20" s="15"/>
      <c r="N20" s="15"/>
      <c r="O20" s="15"/>
      <c r="P20" s="15"/>
      <c r="R20" s="2" t="s">
        <v>3</v>
      </c>
    </row>
    <row r="21" spans="1:18" ht="12.75" customHeight="1">
      <c r="A21" s="2" t="s">
        <v>27</v>
      </c>
      <c r="G21" s="15"/>
      <c r="H21" s="14">
        <f>SUM(H15:H20)</f>
        <v>53070</v>
      </c>
      <c r="I21" s="15"/>
      <c r="J21" s="14">
        <f>SUM(J15:J20)</f>
        <v>46375</v>
      </c>
      <c r="K21" s="15"/>
      <c r="L21" s="14">
        <f>SUM(L15:L20)</f>
        <v>104024</v>
      </c>
      <c r="M21" s="15"/>
      <c r="N21" s="14">
        <f>SUM(N15:N20)</f>
        <v>89214</v>
      </c>
      <c r="O21" s="15"/>
      <c r="P21" s="15"/>
      <c r="R21" s="2" t="s">
        <v>3</v>
      </c>
    </row>
    <row r="22" spans="7:16" ht="12.75" customHeight="1">
      <c r="G22" s="15"/>
      <c r="H22" s="15"/>
      <c r="I22" s="15"/>
      <c r="J22" s="15"/>
      <c r="K22" s="15"/>
      <c r="L22" s="15"/>
      <c r="M22" s="15"/>
      <c r="N22" s="15"/>
      <c r="O22" s="15"/>
      <c r="P22" s="15"/>
    </row>
    <row r="23" spans="1:16" ht="12.75" customHeight="1">
      <c r="A23" s="2" t="s">
        <v>70</v>
      </c>
      <c r="G23" s="15"/>
      <c r="H23" s="20">
        <v>-984</v>
      </c>
      <c r="I23" s="20"/>
      <c r="J23" s="20">
        <v>-1472</v>
      </c>
      <c r="K23" s="20"/>
      <c r="L23" s="20">
        <v>-1820</v>
      </c>
      <c r="M23" s="20"/>
      <c r="N23" s="20">
        <v>-3378</v>
      </c>
      <c r="O23" s="15"/>
      <c r="P23" s="15"/>
    </row>
    <row r="24" spans="1:16" ht="12.75" customHeight="1">
      <c r="A24" s="2"/>
      <c r="G24" s="15"/>
      <c r="H24" s="14"/>
      <c r="I24" s="14"/>
      <c r="J24" s="14"/>
      <c r="K24" s="14"/>
      <c r="L24" s="14"/>
      <c r="M24" s="14"/>
      <c r="N24" s="14"/>
      <c r="O24" s="15"/>
      <c r="P24" s="15"/>
    </row>
    <row r="25" spans="1:16" ht="12.75" customHeight="1">
      <c r="A25" s="2" t="s">
        <v>71</v>
      </c>
      <c r="G25" s="13" t="s">
        <v>50</v>
      </c>
      <c r="H25" s="14">
        <f>SUM(H21:H23)</f>
        <v>52086</v>
      </c>
      <c r="I25" s="15"/>
      <c r="J25" s="14">
        <f>SUM(J21:J23)</f>
        <v>44903</v>
      </c>
      <c r="K25" s="15"/>
      <c r="L25" s="14">
        <f>SUM(L21:L23)</f>
        <v>102204</v>
      </c>
      <c r="M25" s="15"/>
      <c r="N25" s="14">
        <f>SUM(N21:N23)</f>
        <v>85836</v>
      </c>
      <c r="O25" s="15"/>
      <c r="P25" s="15"/>
    </row>
    <row r="26" spans="1:16" ht="12.75" customHeight="1">
      <c r="A26" s="2"/>
      <c r="G26" s="15"/>
      <c r="H26" s="15"/>
      <c r="I26" s="15"/>
      <c r="J26" s="15"/>
      <c r="K26" s="15"/>
      <c r="L26" s="15"/>
      <c r="M26" s="15"/>
      <c r="N26" s="15"/>
      <c r="O26" s="15"/>
      <c r="P26" s="15"/>
    </row>
    <row r="27" spans="1:16" ht="12.75" customHeight="1">
      <c r="A27" s="2" t="s">
        <v>97</v>
      </c>
      <c r="G27" s="14"/>
      <c r="H27" s="20">
        <v>-15600</v>
      </c>
      <c r="I27" s="14"/>
      <c r="J27" s="20">
        <v>-12600</v>
      </c>
      <c r="K27" s="14"/>
      <c r="L27" s="20">
        <v>-30700</v>
      </c>
      <c r="M27" s="15"/>
      <c r="N27" s="20">
        <v>-24100</v>
      </c>
      <c r="O27" s="14"/>
      <c r="P27" s="20">
        <v>-900</v>
      </c>
    </row>
    <row r="28" spans="7:16" ht="12.75" customHeight="1">
      <c r="G28" s="15"/>
      <c r="H28" s="15"/>
      <c r="I28" s="15"/>
      <c r="J28" s="15"/>
      <c r="K28" s="15"/>
      <c r="L28" s="15"/>
      <c r="M28" s="15"/>
      <c r="N28" s="15"/>
      <c r="O28" s="15"/>
      <c r="P28" s="15"/>
    </row>
    <row r="29" spans="1:18" ht="12.75" customHeight="1" thickBot="1">
      <c r="A29" s="2" t="s">
        <v>90</v>
      </c>
      <c r="H29" s="16">
        <f>H25+H27</f>
        <v>36486</v>
      </c>
      <c r="J29" s="16">
        <f>J25+J27</f>
        <v>32303</v>
      </c>
      <c r="L29" s="16">
        <f>L25+L27</f>
        <v>71504</v>
      </c>
      <c r="M29" s="15"/>
      <c r="N29" s="16">
        <f>N25+N27</f>
        <v>61736</v>
      </c>
      <c r="P29" s="15">
        <f>SUM(P27:P27)</f>
        <v>-900</v>
      </c>
      <c r="R29" s="2" t="s">
        <v>3</v>
      </c>
    </row>
    <row r="30" spans="7:18" ht="12.75" customHeight="1" thickTop="1">
      <c r="G30" s="15"/>
      <c r="H30" s="15"/>
      <c r="I30" s="15"/>
      <c r="J30" s="15"/>
      <c r="K30" s="15"/>
      <c r="L30" s="15"/>
      <c r="M30" s="15"/>
      <c r="N30" s="15"/>
      <c r="O30" s="15"/>
      <c r="P30" s="15"/>
      <c r="R30" s="2" t="s">
        <v>3</v>
      </c>
    </row>
    <row r="31" spans="1:16" ht="12.75" customHeight="1">
      <c r="A31" s="8" t="s">
        <v>116</v>
      </c>
      <c r="G31" s="15"/>
      <c r="H31" s="15"/>
      <c r="I31" s="15"/>
      <c r="J31" s="15"/>
      <c r="K31" s="15"/>
      <c r="L31" s="15"/>
      <c r="M31" s="15"/>
      <c r="N31" s="15"/>
      <c r="O31" s="15"/>
      <c r="P31" s="15"/>
    </row>
    <row r="32" spans="7:16" ht="12.75" customHeight="1">
      <c r="G32" s="15"/>
      <c r="H32" s="15"/>
      <c r="I32" s="15"/>
      <c r="J32" s="15"/>
      <c r="K32" s="15"/>
      <c r="L32" s="15"/>
      <c r="M32" s="15"/>
      <c r="N32" s="15"/>
      <c r="O32" s="15"/>
      <c r="P32" s="15"/>
    </row>
    <row r="33" spans="1:16" ht="12.75" customHeight="1">
      <c r="A33" s="8" t="s">
        <v>117</v>
      </c>
      <c r="G33" s="15"/>
      <c r="H33" s="15">
        <f>H37-H35</f>
        <v>35727</v>
      </c>
      <c r="I33" s="15"/>
      <c r="J33" s="15">
        <f>J37-J35</f>
        <v>31680</v>
      </c>
      <c r="K33" s="15"/>
      <c r="L33" s="15">
        <f>L37-L35</f>
        <v>69970</v>
      </c>
      <c r="M33" s="15"/>
      <c r="N33" s="15">
        <f>N37-N35</f>
        <v>60377</v>
      </c>
      <c r="O33" s="15"/>
      <c r="P33" s="15"/>
    </row>
    <row r="34" spans="7:16" ht="12.75" customHeight="1">
      <c r="G34" s="15"/>
      <c r="H34" s="15"/>
      <c r="I34" s="15"/>
      <c r="J34" s="15"/>
      <c r="K34" s="15"/>
      <c r="L34" s="15"/>
      <c r="M34" s="15"/>
      <c r="N34" s="15"/>
      <c r="O34" s="15"/>
      <c r="P34" s="15"/>
    </row>
    <row r="35" spans="1:18" ht="12.75" customHeight="1">
      <c r="A35" s="2" t="s">
        <v>78</v>
      </c>
      <c r="G35" s="14"/>
      <c r="H35" s="20">
        <v>759</v>
      </c>
      <c r="I35" s="14"/>
      <c r="J35" s="20">
        <v>623</v>
      </c>
      <c r="K35" s="14"/>
      <c r="L35" s="20">
        <v>1534</v>
      </c>
      <c r="M35" s="14"/>
      <c r="N35" s="20">
        <v>1359</v>
      </c>
      <c r="O35" s="14"/>
      <c r="P35" s="20">
        <v>-4455</v>
      </c>
      <c r="R35" s="2" t="s">
        <v>3</v>
      </c>
    </row>
    <row r="36" spans="7:16" ht="12.75" customHeight="1">
      <c r="G36" s="15"/>
      <c r="H36" s="15"/>
      <c r="I36" s="15"/>
      <c r="J36" s="15"/>
      <c r="K36" s="15"/>
      <c r="L36" s="15"/>
      <c r="M36" s="15"/>
      <c r="N36" s="15"/>
      <c r="O36" s="15"/>
      <c r="P36" s="15"/>
    </row>
    <row r="37" spans="8:16" ht="12.75" customHeight="1" thickBot="1">
      <c r="H37" s="16">
        <f>H29</f>
        <v>36486</v>
      </c>
      <c r="J37" s="16">
        <f>J29</f>
        <v>32303</v>
      </c>
      <c r="L37" s="16">
        <f>L29</f>
        <v>71504</v>
      </c>
      <c r="M37" s="14"/>
      <c r="N37" s="16">
        <f>N29</f>
        <v>61736</v>
      </c>
      <c r="P37" s="14"/>
    </row>
    <row r="38" ht="12.75" customHeight="1" thickBot="1" thickTop="1">
      <c r="P38" s="21" t="e">
        <f>SUM(#REF!)</f>
        <v>#REF!</v>
      </c>
    </row>
    <row r="39" spans="1:16" ht="12.75" customHeight="1" thickTop="1">
      <c r="A39" s="2" t="s">
        <v>53</v>
      </c>
      <c r="N39" s="2" t="s">
        <v>3</v>
      </c>
      <c r="P39" s="2" t="s">
        <v>3</v>
      </c>
    </row>
    <row r="40" ht="12.75" customHeight="1"/>
    <row r="41" spans="2:16" ht="12.75" customHeight="1">
      <c r="B41" s="2" t="s">
        <v>4</v>
      </c>
      <c r="C41" s="2" t="s">
        <v>28</v>
      </c>
      <c r="G41" s="22"/>
      <c r="H41" s="23">
        <f>H33/198275*100</f>
        <v>18.018913125709243</v>
      </c>
      <c r="I41" s="23"/>
      <c r="J41" s="23">
        <f>J33/198275*100</f>
        <v>15.977808599167822</v>
      </c>
      <c r="K41" s="23"/>
      <c r="L41" s="23">
        <f>L33/198275*100</f>
        <v>35.289370823351405</v>
      </c>
      <c r="M41" s="23"/>
      <c r="N41" s="61">
        <f>N33/198275*100</f>
        <v>30.451141091917787</v>
      </c>
      <c r="O41" s="22"/>
      <c r="P41" s="22"/>
    </row>
    <row r="42" spans="7:16" ht="12.75" customHeight="1">
      <c r="G42" s="22"/>
      <c r="H42" s="9"/>
      <c r="I42" s="9"/>
      <c r="J42" s="9"/>
      <c r="K42" s="9"/>
      <c r="L42" s="9"/>
      <c r="M42" s="9"/>
      <c r="N42" s="9"/>
      <c r="O42" s="22"/>
      <c r="P42" s="22"/>
    </row>
    <row r="43" spans="2:14" ht="12.75" customHeight="1">
      <c r="B43" s="2" t="s">
        <v>5</v>
      </c>
      <c r="C43" s="2" t="s">
        <v>29</v>
      </c>
      <c r="H43" s="24" t="s">
        <v>45</v>
      </c>
      <c r="I43" s="22"/>
      <c r="J43" s="24" t="s">
        <v>46</v>
      </c>
      <c r="K43" s="22"/>
      <c r="L43" s="24" t="s">
        <v>47</v>
      </c>
      <c r="M43" s="22"/>
      <c r="N43" s="24" t="s">
        <v>47</v>
      </c>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c r="A62" s="8" t="s">
        <v>118</v>
      </c>
    </row>
    <row r="63" ht="12.75" customHeight="1">
      <c r="A63" s="8" t="s">
        <v>120</v>
      </c>
    </row>
    <row r="64" ht="12.75" customHeight="1">
      <c r="A64" s="8" t="s">
        <v>119</v>
      </c>
    </row>
    <row r="65" ht="12.75" customHeight="1"/>
    <row r="66" ht="13.5" customHeight="1">
      <c r="A66" s="1" t="s">
        <v>51</v>
      </c>
    </row>
    <row r="67" spans="1:12" ht="13.5" customHeight="1">
      <c r="A67" s="25" t="s">
        <v>121</v>
      </c>
      <c r="B67" s="9"/>
      <c r="C67" s="9"/>
      <c r="D67" s="9"/>
      <c r="E67" s="9"/>
      <c r="F67" s="9"/>
      <c r="G67" s="9"/>
      <c r="H67" s="9"/>
      <c r="I67" s="9"/>
      <c r="J67" s="9"/>
      <c r="K67" s="9"/>
      <c r="L67" s="9"/>
    </row>
    <row r="68" spans="1:12" ht="13.5" customHeight="1">
      <c r="A68" s="25"/>
      <c r="B68" s="9"/>
      <c r="C68" s="9"/>
      <c r="D68" s="9"/>
      <c r="E68" s="9"/>
      <c r="F68" s="9"/>
      <c r="G68" s="9"/>
      <c r="H68" s="9"/>
      <c r="I68" s="9"/>
      <c r="J68" s="9"/>
      <c r="K68" s="9"/>
      <c r="L68" s="9"/>
    </row>
    <row r="69" spans="1:12" ht="12" customHeight="1">
      <c r="A69" s="26"/>
      <c r="B69" s="9"/>
      <c r="C69" s="9"/>
      <c r="D69" s="9"/>
      <c r="E69" s="9"/>
      <c r="F69" s="9"/>
      <c r="H69" s="27" t="s">
        <v>6</v>
      </c>
      <c r="I69" s="27" t="s">
        <v>3</v>
      </c>
      <c r="J69" s="27"/>
      <c r="K69" s="27"/>
      <c r="L69" s="27" t="s">
        <v>6</v>
      </c>
    </row>
    <row r="70" spans="1:12" ht="12" customHeight="1">
      <c r="A70" s="26"/>
      <c r="B70" s="9"/>
      <c r="C70" s="9"/>
      <c r="D70" s="9"/>
      <c r="E70" s="9"/>
      <c r="F70" s="9"/>
      <c r="H70" s="27" t="s">
        <v>7</v>
      </c>
      <c r="I70" s="27"/>
      <c r="J70" s="27"/>
      <c r="K70" s="27"/>
      <c r="L70" s="27" t="s">
        <v>9</v>
      </c>
    </row>
    <row r="71" spans="1:12" ht="12" customHeight="1">
      <c r="A71" s="26"/>
      <c r="B71" s="9"/>
      <c r="C71" s="9"/>
      <c r="D71" s="9"/>
      <c r="E71" s="9"/>
      <c r="F71" s="9"/>
      <c r="H71" s="27" t="s">
        <v>0</v>
      </c>
      <c r="I71" s="27"/>
      <c r="J71" s="27"/>
      <c r="K71" s="27"/>
      <c r="L71" s="27" t="s">
        <v>8</v>
      </c>
    </row>
    <row r="72" spans="1:12" ht="12" customHeight="1">
      <c r="A72" s="26"/>
      <c r="B72" s="9"/>
      <c r="C72" s="9"/>
      <c r="D72" s="9"/>
      <c r="E72" s="9"/>
      <c r="F72" s="9"/>
      <c r="H72" s="27" t="s">
        <v>1</v>
      </c>
      <c r="I72" s="27"/>
      <c r="J72" s="27"/>
      <c r="K72" s="27"/>
      <c r="L72" s="27" t="s">
        <v>10</v>
      </c>
    </row>
    <row r="73" spans="1:12" ht="12" customHeight="1">
      <c r="A73" s="26"/>
      <c r="B73" s="9"/>
      <c r="C73" s="9"/>
      <c r="D73" s="9"/>
      <c r="E73" s="9"/>
      <c r="F73" s="9"/>
      <c r="H73" s="28" t="str">
        <f>L11</f>
        <v>30/6/2010</v>
      </c>
      <c r="I73" s="27"/>
      <c r="J73" s="27"/>
      <c r="K73" s="27"/>
      <c r="L73" s="28" t="s">
        <v>86</v>
      </c>
    </row>
    <row r="74" spans="1:12" ht="12" customHeight="1">
      <c r="A74" s="26"/>
      <c r="B74" s="9"/>
      <c r="C74" s="9"/>
      <c r="D74" s="9"/>
      <c r="E74" s="9"/>
      <c r="F74" s="9"/>
      <c r="H74" s="28"/>
      <c r="I74" s="27"/>
      <c r="J74" s="27"/>
      <c r="K74" s="27"/>
      <c r="L74" s="27" t="s">
        <v>76</v>
      </c>
    </row>
    <row r="75" spans="1:12" ht="12" customHeight="1">
      <c r="A75" s="26"/>
      <c r="B75" s="9"/>
      <c r="C75" s="9"/>
      <c r="D75" s="9"/>
      <c r="E75" s="9"/>
      <c r="F75" s="9"/>
      <c r="G75" s="11"/>
      <c r="H75" s="70" t="s">
        <v>2</v>
      </c>
      <c r="I75" s="27" t="s">
        <v>3</v>
      </c>
      <c r="J75" s="27"/>
      <c r="K75" s="27"/>
      <c r="L75" s="70" t="s">
        <v>2</v>
      </c>
    </row>
    <row r="76" spans="1:12" ht="12.75" customHeight="1">
      <c r="A76" s="25" t="s">
        <v>55</v>
      </c>
      <c r="B76" s="9"/>
      <c r="C76" s="9"/>
      <c r="D76" s="9"/>
      <c r="E76" s="9"/>
      <c r="F76" s="9"/>
      <c r="G76" s="11"/>
      <c r="H76" s="27"/>
      <c r="I76" s="27"/>
      <c r="J76" s="27"/>
      <c r="K76" s="27"/>
      <c r="L76" s="27"/>
    </row>
    <row r="77" spans="1:12" ht="12.75" customHeight="1">
      <c r="A77" s="29" t="s">
        <v>74</v>
      </c>
      <c r="B77" s="9"/>
      <c r="C77" s="9"/>
      <c r="D77" s="9"/>
      <c r="E77" s="9"/>
      <c r="F77" s="9"/>
      <c r="H77" s="30"/>
      <c r="I77" s="30"/>
      <c r="J77" s="30"/>
      <c r="K77" s="30"/>
      <c r="L77" s="30"/>
    </row>
    <row r="78" spans="1:18" ht="12.75" customHeight="1">
      <c r="A78" s="9" t="s">
        <v>54</v>
      </c>
      <c r="C78" s="9"/>
      <c r="D78" s="9"/>
      <c r="E78" s="9"/>
      <c r="F78" s="9"/>
      <c r="G78" s="13"/>
      <c r="H78" s="31">
        <v>814899</v>
      </c>
      <c r="I78" s="31"/>
      <c r="J78" s="31"/>
      <c r="K78" s="31"/>
      <c r="L78" s="31">
        <v>773241</v>
      </c>
      <c r="R78" s="2" t="s">
        <v>3</v>
      </c>
    </row>
    <row r="79" spans="1:12" ht="12.75" customHeight="1">
      <c r="A79" s="2" t="s">
        <v>56</v>
      </c>
      <c r="H79" s="31">
        <v>48739</v>
      </c>
      <c r="I79" s="31"/>
      <c r="J79" s="31"/>
      <c r="K79" s="31"/>
      <c r="L79" s="31">
        <v>43399</v>
      </c>
    </row>
    <row r="80" spans="1:18" ht="12.75" customHeight="1">
      <c r="A80" s="9" t="s">
        <v>57</v>
      </c>
      <c r="C80" s="9"/>
      <c r="D80" s="9"/>
      <c r="E80" s="9"/>
      <c r="F80" s="9"/>
      <c r="H80" s="31">
        <v>24611</v>
      </c>
      <c r="I80" s="31"/>
      <c r="J80" s="31"/>
      <c r="K80" s="31"/>
      <c r="L80" s="31">
        <v>25275</v>
      </c>
      <c r="R80" s="2" t="s">
        <v>3</v>
      </c>
    </row>
    <row r="81" spans="1:12" ht="12.75" customHeight="1">
      <c r="A81" s="9" t="s">
        <v>138</v>
      </c>
      <c r="C81" s="9"/>
      <c r="D81" s="9"/>
      <c r="E81" s="9"/>
      <c r="F81" s="9"/>
      <c r="H81" s="66">
        <v>898</v>
      </c>
      <c r="I81" s="31"/>
      <c r="J81" s="31"/>
      <c r="K81" s="31"/>
      <c r="L81" s="31">
        <v>898</v>
      </c>
    </row>
    <row r="82" spans="1:12" ht="12.75" customHeight="1">
      <c r="A82" s="9" t="s">
        <v>141</v>
      </c>
      <c r="C82" s="9"/>
      <c r="D82" s="9"/>
      <c r="E82" s="9"/>
      <c r="F82" s="9"/>
      <c r="H82" s="66">
        <v>10524</v>
      </c>
      <c r="I82" s="31"/>
      <c r="J82" s="31"/>
      <c r="K82" s="31"/>
      <c r="L82" s="66">
        <v>0</v>
      </c>
    </row>
    <row r="83" spans="1:18" ht="12.75" customHeight="1">
      <c r="A83" s="26"/>
      <c r="B83" s="9"/>
      <c r="C83" s="9"/>
      <c r="D83" s="9"/>
      <c r="E83" s="9"/>
      <c r="F83" s="9"/>
      <c r="H83" s="32">
        <f>SUM(H78:H82)</f>
        <v>899671</v>
      </c>
      <c r="I83" s="31"/>
      <c r="J83" s="31"/>
      <c r="K83" s="31"/>
      <c r="L83" s="32">
        <f>SUM(L78:L82)</f>
        <v>842813</v>
      </c>
      <c r="R83" s="2" t="s">
        <v>3</v>
      </c>
    </row>
    <row r="84" spans="1:12" ht="12.75" customHeight="1">
      <c r="A84" s="26"/>
      <c r="B84" s="9"/>
      <c r="C84" s="9"/>
      <c r="D84" s="9"/>
      <c r="E84" s="9"/>
      <c r="F84" s="9"/>
      <c r="H84" s="33"/>
      <c r="I84" s="31"/>
      <c r="J84" s="31"/>
      <c r="K84" s="31"/>
      <c r="L84" s="33"/>
    </row>
    <row r="85" spans="1:12" ht="12.75" customHeight="1">
      <c r="A85" s="29" t="s">
        <v>75</v>
      </c>
      <c r="B85" s="9"/>
      <c r="D85" s="9"/>
      <c r="E85" s="9"/>
      <c r="F85" s="9"/>
      <c r="H85" s="31"/>
      <c r="I85" s="31"/>
      <c r="J85" s="31"/>
      <c r="K85" s="31"/>
      <c r="L85" s="31"/>
    </row>
    <row r="86" spans="1:12" ht="12.75" customHeight="1">
      <c r="A86" s="9" t="s">
        <v>14</v>
      </c>
      <c r="D86" s="9"/>
      <c r="E86" s="9"/>
      <c r="F86" s="9"/>
      <c r="H86" s="62">
        <v>176798</v>
      </c>
      <c r="I86" s="31"/>
      <c r="J86" s="31"/>
      <c r="K86" s="31"/>
      <c r="L86" s="62">
        <v>172339</v>
      </c>
    </row>
    <row r="87" spans="1:12" ht="12.75" customHeight="1">
      <c r="A87" s="9" t="s">
        <v>93</v>
      </c>
      <c r="D87" s="9"/>
      <c r="E87" s="9"/>
      <c r="F87" s="9"/>
      <c r="H87" s="62">
        <v>160477</v>
      </c>
      <c r="I87" s="31"/>
      <c r="J87" s="31"/>
      <c r="K87" s="31"/>
      <c r="L87" s="62">
        <v>151869</v>
      </c>
    </row>
    <row r="88" spans="1:12" ht="12.75" customHeight="1">
      <c r="A88" s="9" t="s">
        <v>113</v>
      </c>
      <c r="D88" s="9"/>
      <c r="E88" s="9"/>
      <c r="F88" s="9"/>
      <c r="H88" s="35">
        <v>88517</v>
      </c>
      <c r="I88" s="31"/>
      <c r="J88" s="31"/>
      <c r="K88" s="31"/>
      <c r="L88" s="35">
        <v>123449</v>
      </c>
    </row>
    <row r="89" spans="1:12" ht="12.75" customHeight="1">
      <c r="A89" s="26"/>
      <c r="B89" s="9"/>
      <c r="C89" s="9"/>
      <c r="D89" s="9"/>
      <c r="E89" s="9"/>
      <c r="F89" s="9"/>
      <c r="H89" s="32">
        <f>SUM(H86:H88)</f>
        <v>425792</v>
      </c>
      <c r="I89" s="31"/>
      <c r="J89" s="31"/>
      <c r="K89" s="31"/>
      <c r="L89" s="32">
        <f>SUM(L86:L88)</f>
        <v>447657</v>
      </c>
    </row>
    <row r="90" spans="1:12" ht="12.75" customHeight="1">
      <c r="A90" s="26"/>
      <c r="B90" s="9"/>
      <c r="C90" s="9"/>
      <c r="D90" s="9"/>
      <c r="E90" s="9"/>
      <c r="F90" s="9"/>
      <c r="H90" s="33"/>
      <c r="I90" s="31"/>
      <c r="J90" s="31"/>
      <c r="K90" s="31"/>
      <c r="L90" s="33"/>
    </row>
    <row r="91" spans="1:12" ht="12.75" customHeight="1" thickBot="1">
      <c r="A91" s="29" t="s">
        <v>59</v>
      </c>
      <c r="B91" s="9"/>
      <c r="E91" s="9"/>
      <c r="F91" s="9"/>
      <c r="H91" s="63">
        <f>H83+H89</f>
        <v>1325463</v>
      </c>
      <c r="I91" s="31"/>
      <c r="J91" s="31"/>
      <c r="K91" s="31"/>
      <c r="L91" s="63">
        <f>L83+L89</f>
        <v>1290470</v>
      </c>
    </row>
    <row r="92" spans="1:12" ht="12.75" customHeight="1">
      <c r="A92" s="29"/>
      <c r="B92" s="9"/>
      <c r="D92" s="9"/>
      <c r="E92" s="9"/>
      <c r="F92" s="9"/>
      <c r="H92" s="31"/>
      <c r="I92" s="31"/>
      <c r="J92" s="31"/>
      <c r="K92" s="31"/>
      <c r="L92" s="31"/>
    </row>
    <row r="93" spans="1:12" ht="12.75" customHeight="1">
      <c r="A93" s="29"/>
      <c r="B93" s="9"/>
      <c r="D93" s="9"/>
      <c r="E93" s="9"/>
      <c r="F93" s="9"/>
      <c r="H93" s="31"/>
      <c r="I93" s="31"/>
      <c r="J93" s="31"/>
      <c r="K93" s="31"/>
      <c r="L93" s="31"/>
    </row>
    <row r="94" spans="1:12" ht="12.75" customHeight="1">
      <c r="A94" s="29" t="s">
        <v>105</v>
      </c>
      <c r="B94" s="9"/>
      <c r="D94" s="9"/>
      <c r="E94" s="9"/>
      <c r="F94" s="9"/>
      <c r="H94" s="31"/>
      <c r="I94" s="31"/>
      <c r="J94" s="31"/>
      <c r="K94" s="31"/>
      <c r="L94" s="31"/>
    </row>
    <row r="95" spans="1:12" ht="12.75" customHeight="1">
      <c r="A95" s="9" t="s">
        <v>62</v>
      </c>
      <c r="B95" s="9"/>
      <c r="D95" s="9"/>
      <c r="E95" s="9"/>
      <c r="F95" s="9"/>
      <c r="H95" s="31">
        <v>198275</v>
      </c>
      <c r="I95" s="31"/>
      <c r="J95" s="31"/>
      <c r="K95" s="31"/>
      <c r="L95" s="31">
        <v>198275</v>
      </c>
    </row>
    <row r="96" spans="1:12" ht="12.75" customHeight="1">
      <c r="A96" s="9" t="s">
        <v>96</v>
      </c>
      <c r="B96" s="9"/>
      <c r="D96" s="9"/>
      <c r="E96" s="9"/>
      <c r="F96" s="9"/>
      <c r="H96" s="31"/>
      <c r="I96" s="31"/>
      <c r="J96" s="31"/>
      <c r="K96" s="31"/>
      <c r="L96" s="31"/>
    </row>
    <row r="97" spans="1:12" ht="12.75" customHeight="1">
      <c r="A97" s="9"/>
      <c r="B97" s="34" t="s">
        <v>63</v>
      </c>
      <c r="D97" s="9"/>
      <c r="E97" s="9"/>
      <c r="F97" s="9"/>
      <c r="H97" s="31">
        <v>18736</v>
      </c>
      <c r="I97" s="31"/>
      <c r="J97" s="31"/>
      <c r="K97" s="31"/>
      <c r="L97" s="31">
        <v>18736</v>
      </c>
    </row>
    <row r="98" spans="1:12" ht="12.75" customHeight="1">
      <c r="A98" s="9"/>
      <c r="B98" s="34" t="s">
        <v>64</v>
      </c>
      <c r="D98" s="9"/>
      <c r="E98" s="9"/>
      <c r="F98" s="9"/>
      <c r="H98" s="31">
        <v>1257</v>
      </c>
      <c r="I98" s="31"/>
      <c r="J98" s="31"/>
      <c r="K98" s="31"/>
      <c r="L98" s="31">
        <v>2072</v>
      </c>
    </row>
    <row r="99" spans="1:12" ht="12.75" customHeight="1">
      <c r="A99" s="9"/>
      <c r="B99" s="34" t="s">
        <v>83</v>
      </c>
      <c r="D99" s="9"/>
      <c r="E99" s="9"/>
      <c r="F99" s="9"/>
      <c r="H99" s="31">
        <v>25041</v>
      </c>
      <c r="I99" s="31"/>
      <c r="J99" s="31"/>
      <c r="K99" s="31"/>
      <c r="L99" s="31">
        <v>25169</v>
      </c>
    </row>
    <row r="100" spans="1:12" ht="12.75" customHeight="1">
      <c r="A100" s="9" t="s">
        <v>69</v>
      </c>
      <c r="D100" s="9"/>
      <c r="E100" s="9"/>
      <c r="F100" s="9"/>
      <c r="H100" s="35">
        <f>+L100+L33+H146+H149</f>
        <v>593810</v>
      </c>
      <c r="I100" s="31"/>
      <c r="J100" s="31"/>
      <c r="K100" s="31"/>
      <c r="L100" s="35">
        <v>547505</v>
      </c>
    </row>
    <row r="101" spans="1:12" ht="12.75" customHeight="1">
      <c r="A101" s="29" t="s">
        <v>104</v>
      </c>
      <c r="B101" s="9"/>
      <c r="C101" s="34"/>
      <c r="D101" s="9"/>
      <c r="E101" s="9"/>
      <c r="F101" s="9"/>
      <c r="H101" s="31">
        <f>SUM(H95:H100)</f>
        <v>837119</v>
      </c>
      <c r="I101" s="31"/>
      <c r="J101" s="31"/>
      <c r="K101" s="31"/>
      <c r="L101" s="31">
        <f>SUM(L95:L100)</f>
        <v>791757</v>
      </c>
    </row>
    <row r="102" spans="1:12" ht="12.75" customHeight="1">
      <c r="A102" s="29"/>
      <c r="B102" s="9"/>
      <c r="C102" s="34"/>
      <c r="D102" s="9"/>
      <c r="E102" s="9"/>
      <c r="F102" s="9"/>
      <c r="H102" s="31"/>
      <c r="I102" s="31"/>
      <c r="J102" s="31"/>
      <c r="K102" s="31"/>
      <c r="L102" s="31"/>
    </row>
    <row r="103" spans="1:12" ht="12.75" customHeight="1">
      <c r="A103" s="29" t="s">
        <v>78</v>
      </c>
      <c r="C103" s="9"/>
      <c r="D103" s="9"/>
      <c r="E103" s="9"/>
      <c r="F103" s="9"/>
      <c r="H103" s="31">
        <f>+L103+L35+L152</f>
        <v>14065</v>
      </c>
      <c r="I103" s="31"/>
      <c r="J103" s="31"/>
      <c r="K103" s="31"/>
      <c r="L103" s="31">
        <v>12491</v>
      </c>
    </row>
    <row r="104" spans="1:12" ht="12.75" customHeight="1">
      <c r="A104" s="29" t="s">
        <v>65</v>
      </c>
      <c r="C104" s="9"/>
      <c r="D104" s="9"/>
      <c r="E104" s="9"/>
      <c r="F104" s="9"/>
      <c r="H104" s="32">
        <f>H101+H103</f>
        <v>851184</v>
      </c>
      <c r="I104" s="31"/>
      <c r="J104" s="31"/>
      <c r="K104" s="31"/>
      <c r="L104" s="32">
        <f>L101+L103</f>
        <v>804248</v>
      </c>
    </row>
    <row r="105" spans="1:12" ht="12.75" customHeight="1">
      <c r="A105" s="29"/>
      <c r="C105" s="9"/>
      <c r="D105" s="9"/>
      <c r="E105" s="9"/>
      <c r="F105" s="9"/>
      <c r="H105" s="33"/>
      <c r="I105" s="31"/>
      <c r="J105" s="31"/>
      <c r="K105" s="31"/>
      <c r="L105" s="33"/>
    </row>
    <row r="106" spans="1:12" ht="12.75" customHeight="1">
      <c r="A106" s="29" t="s">
        <v>60</v>
      </c>
      <c r="C106" s="9"/>
      <c r="D106" s="9"/>
      <c r="E106" s="9"/>
      <c r="F106" s="9"/>
      <c r="H106" s="33"/>
      <c r="I106" s="31"/>
      <c r="J106" s="31"/>
      <c r="K106" s="31"/>
      <c r="L106" s="33"/>
    </row>
    <row r="107" spans="1:12" ht="12.75" customHeight="1">
      <c r="A107" s="9" t="s">
        <v>91</v>
      </c>
      <c r="C107" s="9"/>
      <c r="D107" s="9"/>
      <c r="E107" s="9"/>
      <c r="F107" s="9"/>
      <c r="H107" s="31">
        <v>79832</v>
      </c>
      <c r="I107" s="31"/>
      <c r="J107" s="31"/>
      <c r="K107" s="31"/>
      <c r="L107" s="31">
        <v>84387</v>
      </c>
    </row>
    <row r="108" spans="1:12" ht="12.75" customHeight="1">
      <c r="A108" s="9" t="s">
        <v>66</v>
      </c>
      <c r="C108" s="9"/>
      <c r="D108" s="9"/>
      <c r="E108" s="9"/>
      <c r="F108" s="9"/>
      <c r="H108" s="31">
        <v>32695</v>
      </c>
      <c r="I108" s="31"/>
      <c r="J108" s="31"/>
      <c r="K108" s="31"/>
      <c r="L108" s="31">
        <v>32940</v>
      </c>
    </row>
    <row r="109" spans="1:12" ht="12.75" customHeight="1">
      <c r="A109" s="9" t="s">
        <v>92</v>
      </c>
      <c r="C109" s="9"/>
      <c r="D109" s="9"/>
      <c r="E109" s="9"/>
      <c r="F109" s="9"/>
      <c r="H109" s="33">
        <v>3247</v>
      </c>
      <c r="I109" s="31"/>
      <c r="J109" s="31"/>
      <c r="K109" s="31"/>
      <c r="L109" s="33">
        <v>3099</v>
      </c>
    </row>
    <row r="110" spans="1:12" ht="12.75" customHeight="1">
      <c r="A110" s="9"/>
      <c r="C110" s="9"/>
      <c r="D110" s="9"/>
      <c r="E110" s="9"/>
      <c r="F110" s="9"/>
      <c r="H110" s="32">
        <f>SUM(H107:H109)</f>
        <v>115774</v>
      </c>
      <c r="I110" s="31"/>
      <c r="J110" s="31"/>
      <c r="K110" s="31"/>
      <c r="L110" s="32">
        <f>SUM(L107:L109)</f>
        <v>120426</v>
      </c>
    </row>
    <row r="111" spans="1:12" ht="12.75" customHeight="1">
      <c r="A111" s="9"/>
      <c r="C111" s="9"/>
      <c r="D111" s="9"/>
      <c r="E111" s="9"/>
      <c r="F111" s="9"/>
      <c r="H111" s="33"/>
      <c r="I111" s="31"/>
      <c r="J111" s="31"/>
      <c r="K111" s="31"/>
      <c r="L111" s="33"/>
    </row>
    <row r="112" spans="1:12" ht="12.75" customHeight="1">
      <c r="A112" s="29" t="s">
        <v>61</v>
      </c>
      <c r="C112" s="9"/>
      <c r="D112" s="9"/>
      <c r="E112" s="9"/>
      <c r="F112" s="9"/>
      <c r="H112" s="31"/>
      <c r="I112" s="31"/>
      <c r="J112" s="31"/>
      <c r="K112" s="31"/>
      <c r="L112" s="31"/>
    </row>
    <row r="113" spans="1:12" ht="12.75" customHeight="1">
      <c r="A113" s="9" t="s">
        <v>94</v>
      </c>
      <c r="D113" s="9"/>
      <c r="E113" s="9"/>
      <c r="F113" s="9"/>
      <c r="H113" s="33">
        <v>293008</v>
      </c>
      <c r="I113" s="31"/>
      <c r="J113" s="31"/>
      <c r="K113" s="31"/>
      <c r="L113" s="33">
        <v>321187</v>
      </c>
    </row>
    <row r="114" spans="1:12" ht="12.75" customHeight="1">
      <c r="A114" s="9" t="s">
        <v>95</v>
      </c>
      <c r="D114" s="9"/>
      <c r="E114" s="9"/>
      <c r="F114" s="9"/>
      <c r="H114" s="33">
        <v>19588</v>
      </c>
      <c r="I114" s="31"/>
      <c r="J114" s="31"/>
      <c r="K114" s="31"/>
      <c r="L114" s="66">
        <v>12159</v>
      </c>
    </row>
    <row r="115" spans="1:12" ht="12.75" customHeight="1">
      <c r="A115" s="9" t="s">
        <v>91</v>
      </c>
      <c r="D115" s="9"/>
      <c r="E115" s="9"/>
      <c r="F115" s="9"/>
      <c r="H115" s="62">
        <v>45508</v>
      </c>
      <c r="I115" s="31"/>
      <c r="J115" s="31"/>
      <c r="K115" s="31"/>
      <c r="L115" s="62">
        <v>32049</v>
      </c>
    </row>
    <row r="116" spans="1:12" ht="12.75" customHeight="1">
      <c r="A116" s="9" t="s">
        <v>92</v>
      </c>
      <c r="C116" s="9"/>
      <c r="D116" s="9"/>
      <c r="E116" s="9"/>
      <c r="F116" s="9"/>
      <c r="H116" s="31">
        <v>401</v>
      </c>
      <c r="I116" s="31"/>
      <c r="J116" s="31"/>
      <c r="K116" s="31"/>
      <c r="L116" s="66">
        <v>401</v>
      </c>
    </row>
    <row r="117" spans="1:12" ht="12.75" customHeight="1">
      <c r="A117" s="26"/>
      <c r="B117" s="9"/>
      <c r="C117" s="9"/>
      <c r="D117" s="9"/>
      <c r="E117" s="9"/>
      <c r="F117" s="9"/>
      <c r="H117" s="32">
        <f>SUM(H113:H116)</f>
        <v>358505</v>
      </c>
      <c r="I117" s="31"/>
      <c r="J117" s="31"/>
      <c r="K117" s="32"/>
      <c r="L117" s="32">
        <f>SUM(L113:L116)</f>
        <v>365796</v>
      </c>
    </row>
    <row r="118" spans="1:12" ht="12.75" customHeight="1">
      <c r="A118" s="9"/>
      <c r="C118" s="9"/>
      <c r="D118" s="9"/>
      <c r="E118" s="9"/>
      <c r="F118" s="9"/>
      <c r="H118" s="31"/>
      <c r="I118" s="31"/>
      <c r="J118" s="31"/>
      <c r="K118" s="31"/>
      <c r="L118" s="31"/>
    </row>
    <row r="119" spans="1:12" ht="12.75" customHeight="1">
      <c r="A119" s="29" t="s">
        <v>67</v>
      </c>
      <c r="C119" s="9"/>
      <c r="D119" s="9"/>
      <c r="E119" s="9"/>
      <c r="F119" s="9"/>
      <c r="H119" s="35">
        <f>H110+H117</f>
        <v>474279</v>
      </c>
      <c r="I119" s="31"/>
      <c r="J119" s="31"/>
      <c r="K119" s="31"/>
      <c r="L119" s="35">
        <f>L110+L117</f>
        <v>486222</v>
      </c>
    </row>
    <row r="120" spans="1:12" ht="12.75" customHeight="1">
      <c r="A120" s="9"/>
      <c r="C120" s="9"/>
      <c r="D120" s="9"/>
      <c r="E120" s="9"/>
      <c r="F120" s="9"/>
      <c r="H120" s="31"/>
      <c r="I120" s="31"/>
      <c r="J120" s="31"/>
      <c r="K120" s="31"/>
      <c r="L120" s="31"/>
    </row>
    <row r="121" spans="1:12" ht="12.75" customHeight="1" thickBot="1">
      <c r="A121" s="29" t="s">
        <v>68</v>
      </c>
      <c r="B121" s="9"/>
      <c r="D121" s="9"/>
      <c r="E121" s="9"/>
      <c r="F121" s="9"/>
      <c r="H121" s="63">
        <f>H104+H119</f>
        <v>1325463</v>
      </c>
      <c r="I121" s="31"/>
      <c r="J121" s="31"/>
      <c r="K121" s="31"/>
      <c r="L121" s="63">
        <f>L104+L119</f>
        <v>1290470</v>
      </c>
    </row>
    <row r="122" spans="1:12" ht="12.75" customHeight="1">
      <c r="A122" s="9"/>
      <c r="C122" s="9"/>
      <c r="D122" s="9"/>
      <c r="E122" s="9"/>
      <c r="F122" s="9"/>
      <c r="H122" s="31"/>
      <c r="I122" s="31"/>
      <c r="J122" s="31"/>
      <c r="K122" s="31"/>
      <c r="L122" s="31"/>
    </row>
    <row r="123" spans="1:12" ht="12.75" customHeight="1">
      <c r="A123" s="9" t="s">
        <v>42</v>
      </c>
      <c r="C123" s="9"/>
      <c r="D123" s="9"/>
      <c r="E123" s="9"/>
      <c r="F123" s="9"/>
      <c r="H123" s="36">
        <f>H101/H95</f>
        <v>4.222009834825369</v>
      </c>
      <c r="I123" s="31"/>
      <c r="J123" s="31"/>
      <c r="K123" s="31"/>
      <c r="L123" s="36">
        <f>L101/L95</f>
        <v>3.993226579245997</v>
      </c>
    </row>
    <row r="124" spans="1:12" ht="12.75" customHeight="1">
      <c r="A124" s="9"/>
      <c r="C124" s="9"/>
      <c r="D124" s="9"/>
      <c r="E124" s="9"/>
      <c r="F124" s="9"/>
      <c r="H124" s="36"/>
      <c r="I124" s="31"/>
      <c r="J124" s="31"/>
      <c r="K124" s="31"/>
      <c r="L124" s="36"/>
    </row>
    <row r="125" spans="1:12" ht="12.75" customHeight="1">
      <c r="A125" s="9"/>
      <c r="C125" s="9"/>
      <c r="D125" s="9"/>
      <c r="E125" s="9"/>
      <c r="F125" s="9"/>
      <c r="H125" s="36"/>
      <c r="I125" s="31"/>
      <c r="J125" s="31"/>
      <c r="K125" s="31"/>
      <c r="L125" s="36"/>
    </row>
    <row r="126" spans="1:12" ht="12.75" customHeight="1">
      <c r="A126" s="9"/>
      <c r="C126" s="9"/>
      <c r="D126" s="9"/>
      <c r="E126" s="9"/>
      <c r="F126" s="9"/>
      <c r="H126" s="36"/>
      <c r="I126" s="31"/>
      <c r="J126" s="31"/>
      <c r="K126" s="31"/>
      <c r="L126" s="36"/>
    </row>
    <row r="127" spans="1:12" ht="12.75" customHeight="1">
      <c r="A127" s="9"/>
      <c r="C127" s="9"/>
      <c r="D127" s="9"/>
      <c r="E127" s="9"/>
      <c r="F127" s="9"/>
      <c r="H127" s="36"/>
      <c r="I127" s="31"/>
      <c r="J127" s="31"/>
      <c r="K127" s="31"/>
      <c r="L127" s="36"/>
    </row>
    <row r="128" spans="1:12" ht="12.75" customHeight="1">
      <c r="A128" s="8" t="s">
        <v>122</v>
      </c>
      <c r="C128" s="9"/>
      <c r="D128" s="9"/>
      <c r="E128" s="9"/>
      <c r="F128" s="9"/>
      <c r="H128" s="36"/>
      <c r="I128" s="31"/>
      <c r="J128" s="31"/>
      <c r="K128" s="31"/>
      <c r="L128" s="36"/>
    </row>
    <row r="129" spans="1:12" ht="12.75" customHeight="1">
      <c r="A129" s="8" t="s">
        <v>88</v>
      </c>
      <c r="C129" s="9"/>
      <c r="D129" s="9"/>
      <c r="E129" s="9"/>
      <c r="F129" s="9"/>
      <c r="H129" s="31"/>
      <c r="I129" s="31"/>
      <c r="J129" s="31"/>
      <c r="K129" s="31"/>
      <c r="L129" s="33"/>
    </row>
    <row r="130" spans="3:12" ht="12.75" customHeight="1">
      <c r="C130" s="9"/>
      <c r="D130" s="9"/>
      <c r="E130" s="9"/>
      <c r="F130" s="9"/>
      <c r="H130" s="31"/>
      <c r="I130" s="31"/>
      <c r="J130" s="31"/>
      <c r="K130" s="31"/>
      <c r="L130" s="33"/>
    </row>
    <row r="131" spans="1:12" ht="13.5" customHeight="1">
      <c r="A131" s="1" t="s">
        <v>51</v>
      </c>
      <c r="H131" s="37"/>
      <c r="L131" s="15"/>
    </row>
    <row r="132" spans="1:12" ht="13.5" customHeight="1">
      <c r="A132" s="1" t="s">
        <v>34</v>
      </c>
      <c r="H132" s="37"/>
      <c r="L132" s="15"/>
    </row>
    <row r="133" spans="8:12" ht="12.75" customHeight="1">
      <c r="H133" s="37"/>
      <c r="L133" s="15"/>
    </row>
    <row r="134" spans="4:13" ht="12.75" customHeight="1">
      <c r="D134" s="73" t="s">
        <v>100</v>
      </c>
      <c r="E134" s="73"/>
      <c r="F134" s="73"/>
      <c r="G134" s="73"/>
      <c r="H134" s="73"/>
      <c r="I134" s="73"/>
      <c r="J134" s="73"/>
      <c r="K134" s="38"/>
      <c r="M134" s="38"/>
    </row>
    <row r="135" spans="4:13" ht="12.75" customHeight="1">
      <c r="D135" s="73" t="s">
        <v>101</v>
      </c>
      <c r="E135" s="73"/>
      <c r="F135" s="73"/>
      <c r="G135" s="73"/>
      <c r="H135" s="41" t="s">
        <v>72</v>
      </c>
      <c r="I135" s="41"/>
      <c r="J135" s="41"/>
      <c r="K135" s="41"/>
      <c r="M135" s="38"/>
    </row>
    <row r="136" spans="4:13" ht="12.75" customHeight="1">
      <c r="D136" s="41"/>
      <c r="E136" s="41"/>
      <c r="F136" s="41"/>
      <c r="G136" s="41"/>
      <c r="H136" s="41"/>
      <c r="I136" s="41"/>
      <c r="J136" s="41"/>
      <c r="K136" s="41"/>
      <c r="M136" s="38"/>
    </row>
    <row r="137" spans="4:14" ht="12.75" customHeight="1">
      <c r="D137" s="41"/>
      <c r="E137" s="39"/>
      <c r="F137" s="39" t="s">
        <v>32</v>
      </c>
      <c r="G137" s="39" t="s">
        <v>84</v>
      </c>
      <c r="H137" s="38"/>
      <c r="K137" s="39"/>
      <c r="L137" s="38"/>
      <c r="M137" s="38"/>
      <c r="N137" s="40"/>
    </row>
    <row r="138" spans="4:14" ht="12.75" customHeight="1">
      <c r="D138" s="41" t="s">
        <v>31</v>
      </c>
      <c r="E138" s="41" t="s">
        <v>31</v>
      </c>
      <c r="F138" s="39" t="s">
        <v>108</v>
      </c>
      <c r="G138" s="39" t="s">
        <v>110</v>
      </c>
      <c r="H138" s="41" t="s">
        <v>33</v>
      </c>
      <c r="J138" s="41"/>
      <c r="K138" s="38"/>
      <c r="L138" s="41" t="s">
        <v>43</v>
      </c>
      <c r="M138" s="38"/>
      <c r="N138" s="40" t="s">
        <v>23</v>
      </c>
    </row>
    <row r="139" spans="4:14" ht="12.75" customHeight="1">
      <c r="D139" s="39" t="s">
        <v>106</v>
      </c>
      <c r="E139" s="39" t="s">
        <v>107</v>
      </c>
      <c r="F139" s="39" t="s">
        <v>109</v>
      </c>
      <c r="G139" s="39" t="s">
        <v>109</v>
      </c>
      <c r="H139" s="41" t="s">
        <v>111</v>
      </c>
      <c r="J139" s="41" t="s">
        <v>23</v>
      </c>
      <c r="K139" s="38"/>
      <c r="L139" s="41" t="s">
        <v>85</v>
      </c>
      <c r="M139" s="38"/>
      <c r="N139" s="40" t="s">
        <v>112</v>
      </c>
    </row>
    <row r="140" spans="4:14" ht="12.75" customHeight="1">
      <c r="D140" s="39" t="s">
        <v>35</v>
      </c>
      <c r="E140" s="39" t="s">
        <v>2</v>
      </c>
      <c r="F140" s="41" t="s">
        <v>2</v>
      </c>
      <c r="G140" s="39" t="s">
        <v>2</v>
      </c>
      <c r="H140" s="41" t="s">
        <v>2</v>
      </c>
      <c r="J140" s="41" t="s">
        <v>2</v>
      </c>
      <c r="K140" s="38"/>
      <c r="L140" s="41" t="s">
        <v>2</v>
      </c>
      <c r="M140" s="38"/>
      <c r="N140" s="40" t="s">
        <v>2</v>
      </c>
    </row>
    <row r="141" spans="6:14" ht="12.75" customHeight="1">
      <c r="F141" s="37"/>
      <c r="H141" s="37"/>
      <c r="J141" s="37"/>
      <c r="L141" s="37"/>
      <c r="N141" s="15"/>
    </row>
    <row r="142" spans="1:14" ht="12.75" customHeight="1">
      <c r="A142" s="42" t="s">
        <v>89</v>
      </c>
      <c r="B142" s="38"/>
      <c r="C142" s="38"/>
      <c r="D142" s="43">
        <v>198275</v>
      </c>
      <c r="E142" s="43">
        <v>18736</v>
      </c>
      <c r="F142" s="43">
        <v>2072</v>
      </c>
      <c r="G142" s="44">
        <v>25169</v>
      </c>
      <c r="H142" s="43">
        <v>547505</v>
      </c>
      <c r="J142" s="43">
        <f>SUM(D142:H142)</f>
        <v>791757</v>
      </c>
      <c r="K142" s="45"/>
      <c r="L142" s="43">
        <v>12491</v>
      </c>
      <c r="M142" s="46"/>
      <c r="N142" s="47">
        <f>J142+L142</f>
        <v>804248</v>
      </c>
    </row>
    <row r="143" spans="1:14" ht="12.75" customHeight="1">
      <c r="A143" s="42"/>
      <c r="B143" s="38"/>
      <c r="C143" s="38"/>
      <c r="D143" s="43"/>
      <c r="E143" s="43"/>
      <c r="F143" s="43"/>
      <c r="G143" s="44"/>
      <c r="H143" s="43"/>
      <c r="J143" s="43"/>
      <c r="K143" s="45"/>
      <c r="L143" s="43"/>
      <c r="M143" s="46"/>
      <c r="N143" s="47"/>
    </row>
    <row r="144" spans="1:14" ht="12.75" customHeight="1">
      <c r="A144" s="42" t="s">
        <v>90</v>
      </c>
      <c r="B144" s="38"/>
      <c r="C144" s="38"/>
      <c r="D144" s="48">
        <v>0</v>
      </c>
      <c r="E144" s="48">
        <v>0</v>
      </c>
      <c r="F144" s="48">
        <v>0</v>
      </c>
      <c r="G144" s="48">
        <v>0</v>
      </c>
      <c r="H144" s="47">
        <f>L33</f>
        <v>69970</v>
      </c>
      <c r="J144" s="43">
        <f>SUM(D144:H144)</f>
        <v>69970</v>
      </c>
      <c r="K144" s="46"/>
      <c r="L144" s="48">
        <f>L35</f>
        <v>1534</v>
      </c>
      <c r="M144" s="46"/>
      <c r="N144" s="47">
        <f>J144+L144</f>
        <v>71504</v>
      </c>
    </row>
    <row r="145" spans="1:14" ht="12.75" customHeight="1">
      <c r="A145" s="42"/>
      <c r="B145" s="38"/>
      <c r="C145" s="38"/>
      <c r="D145" s="48"/>
      <c r="E145" s="48"/>
      <c r="F145" s="48"/>
      <c r="G145" s="48"/>
      <c r="H145" s="47"/>
      <c r="J145" s="43"/>
      <c r="K145" s="46"/>
      <c r="L145" s="48"/>
      <c r="M145" s="46"/>
      <c r="N145" s="47"/>
    </row>
    <row r="146" spans="1:14" ht="12.75" customHeight="1">
      <c r="A146" s="42" t="s">
        <v>139</v>
      </c>
      <c r="B146" s="38"/>
      <c r="C146" s="38"/>
      <c r="D146" s="48">
        <v>0</v>
      </c>
      <c r="E146" s="48">
        <v>0</v>
      </c>
      <c r="F146" s="48">
        <v>0</v>
      </c>
      <c r="G146" s="48">
        <v>0</v>
      </c>
      <c r="H146" s="48">
        <v>-23793</v>
      </c>
      <c r="J146" s="69">
        <f>SUM(D146:H146)</f>
        <v>-23793</v>
      </c>
      <c r="K146" s="46"/>
      <c r="L146" s="48">
        <v>0</v>
      </c>
      <c r="M146" s="46"/>
      <c r="N146" s="48">
        <f>J146+L146</f>
        <v>-23793</v>
      </c>
    </row>
    <row r="147" spans="1:14" ht="12.75" customHeight="1">
      <c r="A147" s="42"/>
      <c r="B147" s="38"/>
      <c r="C147" s="38"/>
      <c r="D147" s="48"/>
      <c r="E147" s="48"/>
      <c r="F147" s="48"/>
      <c r="G147" s="48"/>
      <c r="H147" s="47"/>
      <c r="J147" s="43"/>
      <c r="K147" s="46"/>
      <c r="L147" s="48"/>
      <c r="M147" s="46"/>
      <c r="N147" s="47"/>
    </row>
    <row r="148" spans="1:3" ht="12.75" customHeight="1">
      <c r="A148" s="42" t="s">
        <v>140</v>
      </c>
      <c r="B148" s="38"/>
      <c r="C148" s="38"/>
    </row>
    <row r="149" spans="1:14" ht="12.75" customHeight="1">
      <c r="A149" s="42"/>
      <c r="B149" s="38" t="s">
        <v>109</v>
      </c>
      <c r="C149" s="38"/>
      <c r="D149" s="48">
        <v>0</v>
      </c>
      <c r="E149" s="48">
        <v>0</v>
      </c>
      <c r="F149" s="48">
        <v>0</v>
      </c>
      <c r="G149" s="48">
        <v>-128</v>
      </c>
      <c r="H149" s="48">
        <v>128</v>
      </c>
      <c r="J149" s="69">
        <f>SUM(D149:H149)</f>
        <v>0</v>
      </c>
      <c r="K149" s="46"/>
      <c r="L149" s="48">
        <v>0</v>
      </c>
      <c r="M149" s="46"/>
      <c r="N149" s="48">
        <f>J149+L149</f>
        <v>0</v>
      </c>
    </row>
    <row r="150" spans="1:14" ht="12.75" customHeight="1">
      <c r="A150" s="42"/>
      <c r="B150" s="38"/>
      <c r="C150" s="38"/>
      <c r="D150" s="48"/>
      <c r="E150" s="48"/>
      <c r="F150" s="48"/>
      <c r="G150" s="48"/>
      <c r="H150" s="47"/>
      <c r="J150" s="43"/>
      <c r="K150" s="46"/>
      <c r="L150" s="48"/>
      <c r="M150" s="46"/>
      <c r="N150" s="47"/>
    </row>
    <row r="151" spans="1:14" ht="12.75" customHeight="1">
      <c r="A151" s="42" t="s">
        <v>98</v>
      </c>
      <c r="B151" s="38"/>
      <c r="C151" s="38"/>
      <c r="D151" s="48"/>
      <c r="E151" s="48"/>
      <c r="F151" s="48"/>
      <c r="G151" s="48"/>
      <c r="H151" s="47"/>
      <c r="J151" s="43"/>
      <c r="K151" s="46"/>
      <c r="L151" s="48"/>
      <c r="M151" s="46"/>
      <c r="N151" s="47"/>
    </row>
    <row r="152" spans="1:14" ht="12.75" customHeight="1">
      <c r="A152" s="42"/>
      <c r="B152" s="38" t="s">
        <v>85</v>
      </c>
      <c r="C152" s="38"/>
      <c r="D152" s="48">
        <v>0</v>
      </c>
      <c r="E152" s="48">
        <v>0</v>
      </c>
      <c r="F152" s="48">
        <v>0</v>
      </c>
      <c r="G152" s="48">
        <v>0</v>
      </c>
      <c r="H152" s="48">
        <v>0</v>
      </c>
      <c r="J152" s="69">
        <f>SUM(D152:H152)</f>
        <v>0</v>
      </c>
      <c r="K152" s="46"/>
      <c r="L152" s="48">
        <v>40</v>
      </c>
      <c r="M152" s="46"/>
      <c r="N152" s="47">
        <f>J152+L152</f>
        <v>40</v>
      </c>
    </row>
    <row r="153" spans="1:14" ht="12.75" customHeight="1">
      <c r="A153" s="42"/>
      <c r="B153" s="38"/>
      <c r="C153" s="38"/>
      <c r="D153" s="48"/>
      <c r="E153" s="48"/>
      <c r="F153" s="48"/>
      <c r="G153" s="48"/>
      <c r="H153" s="47"/>
      <c r="J153" s="43"/>
      <c r="K153" s="46"/>
      <c r="L153" s="48"/>
      <c r="M153" s="46"/>
      <c r="N153" s="47"/>
    </row>
    <row r="154" spans="1:14" ht="12.75" customHeight="1">
      <c r="A154" s="42" t="s">
        <v>36</v>
      </c>
      <c r="B154" s="38"/>
      <c r="C154" s="38"/>
      <c r="D154" s="48">
        <v>0</v>
      </c>
      <c r="E154" s="48">
        <v>0</v>
      </c>
      <c r="F154" s="48">
        <f>H98-L98</f>
        <v>-815</v>
      </c>
      <c r="G154" s="48">
        <v>0</v>
      </c>
      <c r="H154" s="48">
        <v>0</v>
      </c>
      <c r="J154" s="43">
        <f>SUM(D154:H154)</f>
        <v>-815</v>
      </c>
      <c r="K154" s="46"/>
      <c r="L154" s="48">
        <v>0</v>
      </c>
      <c r="M154" s="46"/>
      <c r="N154" s="47">
        <f>J154+L154</f>
        <v>-815</v>
      </c>
    </row>
    <row r="155" spans="1:14" ht="12.75" customHeight="1">
      <c r="A155" s="42"/>
      <c r="B155" s="38"/>
      <c r="C155" s="38"/>
      <c r="D155" s="48"/>
      <c r="E155" s="48"/>
      <c r="F155" s="48"/>
      <c r="G155" s="48"/>
      <c r="H155" s="47"/>
      <c r="J155" s="43"/>
      <c r="K155" s="46"/>
      <c r="L155" s="48"/>
      <c r="M155" s="46"/>
      <c r="N155" s="47"/>
    </row>
    <row r="156" spans="1:14" ht="12.75" customHeight="1" thickBot="1">
      <c r="A156" s="42" t="s">
        <v>130</v>
      </c>
      <c r="B156" s="38"/>
      <c r="C156" s="38"/>
      <c r="D156" s="50">
        <f>SUM(D142:D155)</f>
        <v>198275</v>
      </c>
      <c r="E156" s="50">
        <f>SUM(E142:E155)</f>
        <v>18736</v>
      </c>
      <c r="F156" s="50">
        <f>SUM(F142:F155)</f>
        <v>1257</v>
      </c>
      <c r="G156" s="50">
        <f>SUM(G142:G155)</f>
        <v>25041</v>
      </c>
      <c r="H156" s="50">
        <f>SUM(H142:H155)</f>
        <v>593810</v>
      </c>
      <c r="I156" s="51"/>
      <c r="J156" s="50">
        <f>SUM(J142:J155)</f>
        <v>837119</v>
      </c>
      <c r="K156" s="51"/>
      <c r="L156" s="50">
        <f>SUM(L142:L155)</f>
        <v>14065</v>
      </c>
      <c r="M156" s="51"/>
      <c r="N156" s="50">
        <f>SUM(N142:N155)</f>
        <v>851184</v>
      </c>
    </row>
    <row r="157" spans="1:14" ht="12.75" customHeight="1" thickTop="1">
      <c r="A157" s="42"/>
      <c r="B157" s="38"/>
      <c r="C157" s="38"/>
      <c r="D157" s="47"/>
      <c r="E157" s="47"/>
      <c r="F157" s="47"/>
      <c r="G157" s="47"/>
      <c r="H157" s="47"/>
      <c r="I157" s="46"/>
      <c r="J157" s="47"/>
      <c r="K157" s="46"/>
      <c r="L157" s="47"/>
      <c r="M157" s="46"/>
      <c r="N157" s="47"/>
    </row>
    <row r="158" spans="1:14" ht="12.75" customHeight="1">
      <c r="A158" s="42"/>
      <c r="B158" s="38"/>
      <c r="C158" s="38"/>
      <c r="D158" s="47"/>
      <c r="E158" s="47"/>
      <c r="F158" s="47"/>
      <c r="G158" s="47"/>
      <c r="H158" s="47"/>
      <c r="I158" s="46"/>
      <c r="J158" s="47"/>
      <c r="K158" s="46"/>
      <c r="L158" s="47"/>
      <c r="M158" s="46"/>
      <c r="N158" s="47"/>
    </row>
    <row r="159" spans="1:14" ht="13.5">
      <c r="A159" s="42" t="s">
        <v>82</v>
      </c>
      <c r="B159" s="38"/>
      <c r="C159" s="38"/>
      <c r="D159" s="47">
        <v>198275</v>
      </c>
      <c r="E159" s="47">
        <v>18736</v>
      </c>
      <c r="F159" s="47">
        <v>1128</v>
      </c>
      <c r="G159" s="48">
        <v>27841</v>
      </c>
      <c r="H159" s="47">
        <v>446178</v>
      </c>
      <c r="I159" s="46"/>
      <c r="J159" s="43">
        <f>SUM(D159:H159)</f>
        <v>692158</v>
      </c>
      <c r="K159" s="46"/>
      <c r="L159" s="47">
        <v>10232</v>
      </c>
      <c r="M159" s="46"/>
      <c r="N159" s="47">
        <f>J159+L159</f>
        <v>702390</v>
      </c>
    </row>
    <row r="160" spans="1:14" ht="13.5">
      <c r="A160" s="42"/>
      <c r="B160" s="38"/>
      <c r="C160" s="38"/>
      <c r="D160" s="47"/>
      <c r="E160" s="47"/>
      <c r="F160" s="47"/>
      <c r="G160" s="49"/>
      <c r="H160" s="47"/>
      <c r="I160" s="47"/>
      <c r="J160" s="47"/>
      <c r="K160" s="47"/>
      <c r="L160" s="47"/>
      <c r="M160" s="47"/>
      <c r="N160" s="47"/>
    </row>
    <row r="161" spans="1:14" ht="13.5">
      <c r="A161" s="42" t="s">
        <v>90</v>
      </c>
      <c r="B161" s="38"/>
      <c r="C161" s="38"/>
      <c r="D161" s="48">
        <v>0</v>
      </c>
      <c r="E161" s="48">
        <v>0</v>
      </c>
      <c r="F161" s="48">
        <v>0</v>
      </c>
      <c r="G161" s="48">
        <v>0</v>
      </c>
      <c r="H161" s="47">
        <f>N33</f>
        <v>60377</v>
      </c>
      <c r="I161" s="46"/>
      <c r="J161" s="43">
        <f>SUM(D161:H161)</f>
        <v>60377</v>
      </c>
      <c r="K161" s="46"/>
      <c r="L161" s="47">
        <f>N35</f>
        <v>1359</v>
      </c>
      <c r="M161" s="46"/>
      <c r="N161" s="47">
        <f>J161+L161</f>
        <v>61736</v>
      </c>
    </row>
    <row r="162" spans="1:14" ht="13.5">
      <c r="A162" s="42"/>
      <c r="B162" s="38"/>
      <c r="C162" s="38"/>
      <c r="D162" s="48"/>
      <c r="E162" s="48"/>
      <c r="F162" s="52"/>
      <c r="G162" s="48"/>
      <c r="H162" s="48"/>
      <c r="I162" s="46"/>
      <c r="J162" s="43"/>
      <c r="K162" s="46"/>
      <c r="L162" s="48"/>
      <c r="M162" s="46"/>
      <c r="N162" s="47"/>
    </row>
    <row r="163" spans="1:14" ht="13.5">
      <c r="A163" s="42" t="s">
        <v>132</v>
      </c>
      <c r="B163" s="38"/>
      <c r="C163" s="38"/>
      <c r="D163" s="48">
        <v>0</v>
      </c>
      <c r="E163" s="48">
        <v>0</v>
      </c>
      <c r="F163" s="48">
        <v>0</v>
      </c>
      <c r="G163" s="48">
        <v>0</v>
      </c>
      <c r="H163" s="48">
        <v>-20819</v>
      </c>
      <c r="I163" s="46"/>
      <c r="J163" s="43">
        <f>SUM(D163:H163)</f>
        <v>-20819</v>
      </c>
      <c r="K163" s="46"/>
      <c r="L163" s="48">
        <v>0</v>
      </c>
      <c r="M163" s="46"/>
      <c r="N163" s="47">
        <f>J163+L163</f>
        <v>-20819</v>
      </c>
    </row>
    <row r="164" spans="1:14" ht="13.5">
      <c r="A164" s="42"/>
      <c r="B164" s="38"/>
      <c r="C164" s="38"/>
      <c r="D164" s="48"/>
      <c r="E164" s="48"/>
      <c r="F164" s="52"/>
      <c r="G164" s="48"/>
      <c r="H164" s="48"/>
      <c r="I164" s="46"/>
      <c r="J164" s="43"/>
      <c r="K164" s="46"/>
      <c r="L164" s="48"/>
      <c r="M164" s="46"/>
      <c r="N164" s="47"/>
    </row>
    <row r="165" spans="1:14" ht="13.5">
      <c r="A165" s="42" t="s">
        <v>36</v>
      </c>
      <c r="B165" s="38"/>
      <c r="C165" s="38"/>
      <c r="D165" s="48">
        <v>0</v>
      </c>
      <c r="E165" s="48">
        <v>0</v>
      </c>
      <c r="F165" s="48">
        <v>2</v>
      </c>
      <c r="G165" s="48">
        <v>0</v>
      </c>
      <c r="H165" s="48">
        <v>0</v>
      </c>
      <c r="I165" s="46"/>
      <c r="J165" s="43">
        <f>SUM(D165:H165)</f>
        <v>2</v>
      </c>
      <c r="K165" s="46"/>
      <c r="L165" s="48">
        <v>0</v>
      </c>
      <c r="M165" s="46"/>
      <c r="N165" s="47">
        <f>J165+L165</f>
        <v>2</v>
      </c>
    </row>
    <row r="166" spans="1:14" ht="13.5">
      <c r="A166" s="42"/>
      <c r="B166" s="38"/>
      <c r="C166" s="38"/>
      <c r="D166" s="48"/>
      <c r="E166" s="48"/>
      <c r="F166" s="52"/>
      <c r="G166" s="48"/>
      <c r="H166" s="48"/>
      <c r="I166" s="46"/>
      <c r="J166" s="43"/>
      <c r="K166" s="46"/>
      <c r="L166" s="48"/>
      <c r="M166" s="46"/>
      <c r="N166" s="47"/>
    </row>
    <row r="167" spans="1:14" ht="14.25" thickBot="1">
      <c r="A167" s="42" t="s">
        <v>131</v>
      </c>
      <c r="B167" s="38"/>
      <c r="C167" s="38"/>
      <c r="D167" s="50">
        <f>SUM(D159:D166)</f>
        <v>198275</v>
      </c>
      <c r="E167" s="50">
        <f>SUM(E159:E166)</f>
        <v>18736</v>
      </c>
      <c r="F167" s="50">
        <f>SUM(F159:F166)</f>
        <v>1130</v>
      </c>
      <c r="G167" s="50">
        <f aca="true" t="shared" si="0" ref="G167:N167">SUM(G159:G166)</f>
        <v>27841</v>
      </c>
      <c r="H167" s="50">
        <f t="shared" si="0"/>
        <v>485736</v>
      </c>
      <c r="I167" s="50">
        <f t="shared" si="0"/>
        <v>0</v>
      </c>
      <c r="J167" s="50">
        <f t="shared" si="0"/>
        <v>731718</v>
      </c>
      <c r="K167" s="50">
        <f t="shared" si="0"/>
        <v>0</v>
      </c>
      <c r="L167" s="50">
        <f t="shared" si="0"/>
        <v>11591</v>
      </c>
      <c r="M167" s="50">
        <f t="shared" si="0"/>
        <v>0</v>
      </c>
      <c r="N167" s="50">
        <f t="shared" si="0"/>
        <v>743309</v>
      </c>
    </row>
    <row r="168" spans="1:14" ht="14.25" thickTop="1">
      <c r="A168" s="42"/>
      <c r="B168" s="38"/>
      <c r="C168" s="38"/>
      <c r="D168" s="43"/>
      <c r="E168" s="43"/>
      <c r="F168" s="43"/>
      <c r="G168" s="43"/>
      <c r="I168" s="43"/>
      <c r="J168" s="43"/>
      <c r="K168" s="43"/>
      <c r="L168" s="43"/>
      <c r="M168" s="43"/>
      <c r="N168" s="43"/>
    </row>
    <row r="169" spans="1:14" ht="13.5">
      <c r="A169" s="42"/>
      <c r="B169" s="38"/>
      <c r="C169" s="38"/>
      <c r="D169" s="43"/>
      <c r="E169" s="43"/>
      <c r="F169" s="43"/>
      <c r="G169" s="43"/>
      <c r="H169" s="43"/>
      <c r="I169" s="43"/>
      <c r="J169" s="43"/>
      <c r="K169" s="43"/>
      <c r="L169" s="43"/>
      <c r="M169" s="43"/>
      <c r="N169" s="43"/>
    </row>
    <row r="170" spans="1:14" ht="13.5">
      <c r="A170" s="42"/>
      <c r="B170" s="38"/>
      <c r="C170" s="38"/>
      <c r="D170" s="43"/>
      <c r="E170" s="43"/>
      <c r="F170" s="43"/>
      <c r="G170" s="43"/>
      <c r="H170" s="43"/>
      <c r="I170" s="43"/>
      <c r="J170" s="43"/>
      <c r="K170" s="43"/>
      <c r="L170" s="43"/>
      <c r="M170" s="43"/>
      <c r="N170" s="43"/>
    </row>
    <row r="171" spans="1:14" ht="13.5">
      <c r="A171" s="42"/>
      <c r="B171" s="38"/>
      <c r="C171" s="38"/>
      <c r="D171" s="43"/>
      <c r="E171" s="43"/>
      <c r="F171" s="43"/>
      <c r="G171" s="43"/>
      <c r="H171" s="43"/>
      <c r="I171" s="43"/>
      <c r="J171" s="43"/>
      <c r="K171" s="43"/>
      <c r="L171" s="43"/>
      <c r="M171" s="43"/>
      <c r="N171" s="43"/>
    </row>
    <row r="172" spans="1:14" ht="13.5">
      <c r="A172" s="42"/>
      <c r="B172" s="38"/>
      <c r="C172" s="38"/>
      <c r="D172" s="43"/>
      <c r="E172" s="43"/>
      <c r="F172" s="43"/>
      <c r="G172" s="43"/>
      <c r="H172" s="43"/>
      <c r="I172" s="43"/>
      <c r="J172" s="43"/>
      <c r="K172" s="43"/>
      <c r="L172" s="43"/>
      <c r="M172" s="43"/>
      <c r="N172" s="43"/>
    </row>
    <row r="173" spans="1:14" ht="13.5">
      <c r="A173" s="42"/>
      <c r="B173" s="38"/>
      <c r="C173" s="38"/>
      <c r="D173" s="43"/>
      <c r="E173" s="43"/>
      <c r="F173" s="43"/>
      <c r="G173" s="43"/>
      <c r="H173" s="43"/>
      <c r="I173" s="43"/>
      <c r="J173" s="43"/>
      <c r="K173" s="43"/>
      <c r="L173" s="43"/>
      <c r="M173" s="43"/>
      <c r="N173" s="43"/>
    </row>
    <row r="174" spans="1:14" ht="13.5">
      <c r="A174" s="42"/>
      <c r="B174" s="38"/>
      <c r="C174" s="38"/>
      <c r="D174" s="43"/>
      <c r="E174" s="43"/>
      <c r="F174" s="43"/>
      <c r="G174" s="43"/>
      <c r="H174" s="43"/>
      <c r="I174" s="43"/>
      <c r="J174" s="43"/>
      <c r="K174" s="43"/>
      <c r="L174" s="43"/>
      <c r="M174" s="43"/>
      <c r="N174" s="43"/>
    </row>
    <row r="175" spans="1:14" ht="13.5">
      <c r="A175" s="42"/>
      <c r="B175" s="38"/>
      <c r="C175" s="38"/>
      <c r="D175" s="43"/>
      <c r="E175" s="43"/>
      <c r="F175" s="43"/>
      <c r="G175" s="43"/>
      <c r="H175" s="43"/>
      <c r="I175" s="43"/>
      <c r="J175" s="43"/>
      <c r="K175" s="43"/>
      <c r="L175" s="43"/>
      <c r="M175" s="43"/>
      <c r="N175" s="43"/>
    </row>
    <row r="176" spans="1:14" ht="13.5">
      <c r="A176" s="42"/>
      <c r="B176" s="38"/>
      <c r="C176" s="38"/>
      <c r="D176" s="43"/>
      <c r="E176" s="43"/>
      <c r="F176" s="43"/>
      <c r="G176" s="43"/>
      <c r="H176" s="43"/>
      <c r="I176" s="43"/>
      <c r="J176" s="43"/>
      <c r="K176" s="43"/>
      <c r="L176" s="43"/>
      <c r="M176" s="43"/>
      <c r="N176" s="43"/>
    </row>
    <row r="177" spans="1:14" ht="13.5">
      <c r="A177" s="42"/>
      <c r="B177" s="38"/>
      <c r="C177" s="38"/>
      <c r="D177" s="43"/>
      <c r="E177" s="43"/>
      <c r="F177" s="43"/>
      <c r="G177" s="43"/>
      <c r="H177" s="43"/>
      <c r="I177" s="43"/>
      <c r="J177" s="43"/>
      <c r="K177" s="43"/>
      <c r="L177" s="43"/>
      <c r="M177" s="43"/>
      <c r="N177" s="43"/>
    </row>
    <row r="178" spans="1:14" ht="13.5">
      <c r="A178" s="42"/>
      <c r="B178" s="38"/>
      <c r="C178" s="38"/>
      <c r="D178" s="43"/>
      <c r="E178" s="43"/>
      <c r="F178" s="43"/>
      <c r="G178" s="43"/>
      <c r="H178" s="43"/>
      <c r="I178" s="43"/>
      <c r="J178" s="43"/>
      <c r="K178" s="43"/>
      <c r="L178" s="43"/>
      <c r="M178" s="43"/>
      <c r="N178" s="43"/>
    </row>
    <row r="179" spans="1:14" ht="13.5">
      <c r="A179" s="42"/>
      <c r="B179" s="38"/>
      <c r="C179" s="38"/>
      <c r="D179" s="43"/>
      <c r="E179" s="43"/>
      <c r="F179" s="43"/>
      <c r="G179" s="43"/>
      <c r="H179" s="43"/>
      <c r="I179" s="43"/>
      <c r="J179" s="43"/>
      <c r="K179" s="43"/>
      <c r="L179" s="43"/>
      <c r="M179" s="43"/>
      <c r="N179" s="43"/>
    </row>
    <row r="180" spans="1:14" ht="13.5">
      <c r="A180" s="42"/>
      <c r="B180" s="38"/>
      <c r="C180" s="38"/>
      <c r="D180" s="43"/>
      <c r="E180" s="43"/>
      <c r="F180" s="43"/>
      <c r="G180" s="43"/>
      <c r="H180" s="43"/>
      <c r="I180" s="43"/>
      <c r="J180" s="43"/>
      <c r="K180" s="43"/>
      <c r="L180" s="43"/>
      <c r="M180" s="43"/>
      <c r="N180" s="43"/>
    </row>
    <row r="181" spans="1:14" ht="13.5">
      <c r="A181" s="42"/>
      <c r="B181" s="38"/>
      <c r="C181" s="38"/>
      <c r="D181" s="43"/>
      <c r="E181" s="43"/>
      <c r="F181" s="43"/>
      <c r="G181" s="43"/>
      <c r="H181" s="43"/>
      <c r="I181" s="43"/>
      <c r="J181" s="43"/>
      <c r="K181" s="43"/>
      <c r="L181" s="43"/>
      <c r="M181" s="43"/>
      <c r="N181" s="43"/>
    </row>
    <row r="182" spans="1:14" ht="13.5">
      <c r="A182" s="42"/>
      <c r="B182" s="38"/>
      <c r="C182" s="38"/>
      <c r="D182" s="43"/>
      <c r="E182" s="43"/>
      <c r="F182" s="43"/>
      <c r="G182" s="43"/>
      <c r="H182" s="43"/>
      <c r="I182" s="43"/>
      <c r="J182" s="43"/>
      <c r="K182" s="43"/>
      <c r="L182" s="43"/>
      <c r="M182" s="43"/>
      <c r="N182" s="43"/>
    </row>
    <row r="183" spans="1:14" ht="13.5">
      <c r="A183" s="42"/>
      <c r="B183" s="38"/>
      <c r="C183" s="38"/>
      <c r="D183" s="43"/>
      <c r="E183" s="43"/>
      <c r="F183" s="43"/>
      <c r="G183" s="43"/>
      <c r="H183" s="43"/>
      <c r="I183" s="43"/>
      <c r="J183" s="43"/>
      <c r="K183" s="43"/>
      <c r="L183" s="43"/>
      <c r="M183" s="43"/>
      <c r="N183" s="43"/>
    </row>
    <row r="184" spans="1:14" ht="13.5">
      <c r="A184" s="42"/>
      <c r="B184" s="38"/>
      <c r="C184" s="38"/>
      <c r="D184" s="43"/>
      <c r="E184" s="43"/>
      <c r="F184" s="43"/>
      <c r="G184" s="43"/>
      <c r="H184" s="43"/>
      <c r="I184" s="43"/>
      <c r="J184" s="43"/>
      <c r="K184" s="43"/>
      <c r="L184" s="43"/>
      <c r="M184" s="43"/>
      <c r="N184" s="43"/>
    </row>
    <row r="185" spans="1:14" ht="13.5">
      <c r="A185" s="42"/>
      <c r="B185" s="38"/>
      <c r="C185" s="38"/>
      <c r="D185" s="43"/>
      <c r="E185" s="43"/>
      <c r="F185" s="43"/>
      <c r="G185" s="43"/>
      <c r="H185" s="43"/>
      <c r="I185" s="43"/>
      <c r="J185" s="43"/>
      <c r="K185" s="43"/>
      <c r="L185" s="43"/>
      <c r="M185" s="43"/>
      <c r="N185" s="43"/>
    </row>
    <row r="186" spans="1:14" ht="13.5">
      <c r="A186" s="42"/>
      <c r="B186" s="38"/>
      <c r="C186" s="38"/>
      <c r="D186" s="43"/>
      <c r="E186" s="43"/>
      <c r="F186" s="43"/>
      <c r="G186" s="43"/>
      <c r="H186" s="43"/>
      <c r="I186" s="43"/>
      <c r="J186" s="43"/>
      <c r="K186" s="43"/>
      <c r="L186" s="43"/>
      <c r="M186" s="43"/>
      <c r="N186" s="43"/>
    </row>
    <row r="187" spans="1:14" ht="13.5">
      <c r="A187" s="42"/>
      <c r="B187" s="38"/>
      <c r="C187" s="38"/>
      <c r="D187" s="43"/>
      <c r="E187" s="43"/>
      <c r="F187" s="43"/>
      <c r="G187" s="43"/>
      <c r="H187" s="43"/>
      <c r="I187" s="43"/>
      <c r="J187" s="43"/>
      <c r="K187" s="43"/>
      <c r="L187" s="43"/>
      <c r="M187" s="43"/>
      <c r="N187" s="43"/>
    </row>
    <row r="188" spans="1:14" ht="13.5">
      <c r="A188" s="42"/>
      <c r="B188" s="38"/>
      <c r="C188" s="38"/>
      <c r="D188" s="43"/>
      <c r="E188" s="43"/>
      <c r="F188" s="43"/>
      <c r="G188" s="43"/>
      <c r="H188" s="43"/>
      <c r="I188" s="43"/>
      <c r="J188" s="43"/>
      <c r="K188" s="43"/>
      <c r="L188" s="43"/>
      <c r="M188" s="43"/>
      <c r="N188" s="43"/>
    </row>
    <row r="189" spans="1:14" ht="13.5">
      <c r="A189" s="42"/>
      <c r="B189" s="38"/>
      <c r="C189" s="38"/>
      <c r="D189" s="43"/>
      <c r="E189" s="43"/>
      <c r="F189" s="43"/>
      <c r="G189" s="43"/>
      <c r="H189" s="43"/>
      <c r="I189" s="43"/>
      <c r="J189" s="43"/>
      <c r="K189" s="43"/>
      <c r="L189" s="43"/>
      <c r="M189" s="43"/>
      <c r="N189" s="43"/>
    </row>
    <row r="190" spans="1:14" ht="13.5">
      <c r="A190" s="42"/>
      <c r="B190" s="38"/>
      <c r="C190" s="38"/>
      <c r="D190" s="43"/>
      <c r="E190" s="43"/>
      <c r="F190" s="43"/>
      <c r="G190" s="43"/>
      <c r="H190" s="43"/>
      <c r="I190" s="43"/>
      <c r="J190" s="43"/>
      <c r="K190" s="43"/>
      <c r="L190" s="43"/>
      <c r="M190" s="43"/>
      <c r="N190" s="43"/>
    </row>
    <row r="191" spans="1:12" ht="12.75" customHeight="1">
      <c r="A191" s="67" t="s">
        <v>81</v>
      </c>
      <c r="F191" s="15"/>
      <c r="G191" s="15"/>
      <c r="H191" s="15"/>
      <c r="I191" s="15"/>
      <c r="J191" s="15"/>
      <c r="K191" s="15"/>
      <c r="L191" s="15"/>
    </row>
    <row r="192" spans="1:12" ht="12.75" customHeight="1">
      <c r="A192" s="8" t="s">
        <v>88</v>
      </c>
      <c r="C192" s="9"/>
      <c r="D192" s="9"/>
      <c r="E192" s="9"/>
      <c r="F192" s="9"/>
      <c r="H192" s="31"/>
      <c r="I192" s="31"/>
      <c r="J192" s="31"/>
      <c r="K192" s="31"/>
      <c r="L192" s="33"/>
    </row>
    <row r="193" spans="1:12" ht="13.5" customHeight="1">
      <c r="A193" s="1" t="s">
        <v>51</v>
      </c>
      <c r="B193" s="9"/>
      <c r="C193" s="9"/>
      <c r="D193" s="9"/>
      <c r="E193" s="9"/>
      <c r="F193" s="9"/>
      <c r="H193" s="53"/>
      <c r="I193" s="54"/>
      <c r="J193" s="54"/>
      <c r="K193" s="54"/>
      <c r="L193" s="54"/>
    </row>
    <row r="194" spans="1:8" ht="13.5" customHeight="1">
      <c r="A194" s="1" t="s">
        <v>123</v>
      </c>
      <c r="H194" s="37"/>
    </row>
    <row r="195" ht="12.75" customHeight="1">
      <c r="H195" s="37"/>
    </row>
    <row r="196" spans="10:14" ht="12.75" customHeight="1">
      <c r="J196" s="55"/>
      <c r="L196" s="11"/>
      <c r="N196" s="55"/>
    </row>
    <row r="197" spans="10:14" ht="12.75" customHeight="1">
      <c r="J197" s="55" t="s">
        <v>142</v>
      </c>
      <c r="L197" s="11"/>
      <c r="N197" s="55" t="s">
        <v>142</v>
      </c>
    </row>
    <row r="198" spans="10:14" ht="12.75" customHeight="1">
      <c r="J198" s="55" t="s">
        <v>143</v>
      </c>
      <c r="N198" s="55" t="s">
        <v>143</v>
      </c>
    </row>
    <row r="199" spans="10:14" ht="12.75" customHeight="1">
      <c r="J199" s="56" t="str">
        <f>CONCATENATE("AS AT ",H11)</f>
        <v>AS AT 30/6/2010</v>
      </c>
      <c r="N199" s="56" t="str">
        <f>CONCATENATE("AS AT ",N11)</f>
        <v>AS AT 30/6/2009</v>
      </c>
    </row>
    <row r="200" spans="10:14" ht="12.75" customHeight="1">
      <c r="J200" s="11" t="s">
        <v>2</v>
      </c>
      <c r="N200" s="11" t="s">
        <v>2</v>
      </c>
    </row>
    <row r="201" spans="10:14" ht="12.75" customHeight="1">
      <c r="J201" s="11"/>
      <c r="N201" s="27"/>
    </row>
    <row r="202" spans="10:14" ht="12.75" customHeight="1">
      <c r="J202" s="11"/>
      <c r="N202" s="27"/>
    </row>
    <row r="203" ht="12.75" customHeight="1">
      <c r="A203" s="1" t="s">
        <v>15</v>
      </c>
    </row>
    <row r="204" spans="1:14" ht="12.75" customHeight="1">
      <c r="A204" s="8" t="s">
        <v>71</v>
      </c>
      <c r="J204" s="15">
        <f>L25</f>
        <v>102204</v>
      </c>
      <c r="N204" s="15">
        <f>N25</f>
        <v>85836</v>
      </c>
    </row>
    <row r="205" spans="10:14" ht="12.75" customHeight="1">
      <c r="J205" s="15"/>
      <c r="N205" s="15"/>
    </row>
    <row r="206" spans="1:19" ht="12.75" customHeight="1">
      <c r="A206" s="8" t="s">
        <v>24</v>
      </c>
      <c r="J206" s="15"/>
      <c r="N206" s="15"/>
      <c r="S206" s="15"/>
    </row>
    <row r="207" spans="1:19" ht="12.75" customHeight="1">
      <c r="A207" s="8" t="s">
        <v>41</v>
      </c>
      <c r="J207" s="57">
        <f>-L23</f>
        <v>1820</v>
      </c>
      <c r="N207" s="57">
        <f>-N23</f>
        <v>3378</v>
      </c>
      <c r="S207" s="15"/>
    </row>
    <row r="208" spans="1:19" ht="12.75" customHeight="1">
      <c r="A208" s="8" t="s">
        <v>79</v>
      </c>
      <c r="J208" s="64">
        <v>-263</v>
      </c>
      <c r="N208" s="68">
        <v>-185</v>
      </c>
      <c r="S208" s="15"/>
    </row>
    <row r="209" spans="1:19" ht="12.75" customHeight="1">
      <c r="A209" s="8" t="s">
        <v>40</v>
      </c>
      <c r="J209" s="15">
        <v>43900</v>
      </c>
      <c r="N209" s="57">
        <v>37191</v>
      </c>
      <c r="S209" s="15"/>
    </row>
    <row r="210" spans="1:19" ht="12.75" customHeight="1">
      <c r="A210" s="8" t="s">
        <v>16</v>
      </c>
      <c r="J210" s="58">
        <f>SUM(J204:J209)</f>
        <v>147661</v>
      </c>
      <c r="N210" s="58">
        <f>SUM(N204:N209)</f>
        <v>126220</v>
      </c>
      <c r="S210" s="15"/>
    </row>
    <row r="211" spans="10:19" ht="12.75" customHeight="1">
      <c r="J211" s="15"/>
      <c r="N211" s="15"/>
      <c r="S211" s="15"/>
    </row>
    <row r="212" spans="1:19" ht="12.75" customHeight="1">
      <c r="A212" s="8" t="s">
        <v>17</v>
      </c>
      <c r="J212" s="15"/>
      <c r="N212" s="15"/>
      <c r="S212" s="15"/>
    </row>
    <row r="213" spans="1:19" ht="12.75" customHeight="1">
      <c r="A213" s="8" t="s">
        <v>18</v>
      </c>
      <c r="J213" s="15">
        <v>-15570</v>
      </c>
      <c r="N213" s="15">
        <v>-19839</v>
      </c>
      <c r="S213" s="15"/>
    </row>
    <row r="214" spans="1:19" ht="12.75" customHeight="1">
      <c r="A214" s="8" t="s">
        <v>19</v>
      </c>
      <c r="J214" s="14">
        <v>-29600</v>
      </c>
      <c r="N214" s="14">
        <v>-30024</v>
      </c>
      <c r="S214" s="14"/>
    </row>
    <row r="215" spans="1:19" ht="12.75" customHeight="1">
      <c r="A215" s="8" t="s">
        <v>114</v>
      </c>
      <c r="J215" s="58">
        <f>SUM(J210:J214)</f>
        <v>102491</v>
      </c>
      <c r="N215" s="58">
        <f>SUM(N210:N214)</f>
        <v>76357</v>
      </c>
      <c r="S215" s="14"/>
    </row>
    <row r="216" spans="10:19" ht="12.75" customHeight="1">
      <c r="J216" s="15"/>
      <c r="N216" s="15"/>
      <c r="S216" s="14"/>
    </row>
    <row r="217" spans="1:19" ht="12.75" customHeight="1">
      <c r="A217" s="8" t="s">
        <v>22</v>
      </c>
      <c r="J217" s="15">
        <f>-J207</f>
        <v>-1820</v>
      </c>
      <c r="N217" s="15">
        <f>-N207</f>
        <v>-3378</v>
      </c>
      <c r="S217" s="14"/>
    </row>
    <row r="218" spans="1:19" ht="12.75" customHeight="1">
      <c r="A218" s="8" t="s">
        <v>73</v>
      </c>
      <c r="I218" s="59"/>
      <c r="J218" s="14">
        <v>-20840</v>
      </c>
      <c r="K218" s="59"/>
      <c r="N218" s="14">
        <v>-22949</v>
      </c>
      <c r="S218" s="14"/>
    </row>
    <row r="219" spans="1:19" ht="12.75" customHeight="1">
      <c r="A219" s="8" t="s">
        <v>133</v>
      </c>
      <c r="I219" s="59"/>
      <c r="J219" s="72">
        <v>0</v>
      </c>
      <c r="K219" s="59"/>
      <c r="N219" s="14">
        <v>-378</v>
      </c>
      <c r="S219" s="14"/>
    </row>
    <row r="220" spans="1:19" ht="12.75" customHeight="1">
      <c r="A220" s="8" t="s">
        <v>145</v>
      </c>
      <c r="J220" s="60">
        <f>SUM(J215:J219)</f>
        <v>79831</v>
      </c>
      <c r="N220" s="60">
        <f>SUM(N215:N219)</f>
        <v>49652</v>
      </c>
      <c r="S220" s="14"/>
    </row>
    <row r="221" spans="10:19" ht="12.75" customHeight="1">
      <c r="J221" s="15"/>
      <c r="N221" s="15"/>
      <c r="S221" s="14"/>
    </row>
    <row r="222" spans="1:19" ht="12.75" customHeight="1">
      <c r="A222" s="1" t="s">
        <v>20</v>
      </c>
      <c r="J222" s="15"/>
      <c r="N222" s="15"/>
      <c r="S222" s="14"/>
    </row>
    <row r="223" spans="1:19" ht="12.75" customHeight="1">
      <c r="A223" s="8" t="s">
        <v>38</v>
      </c>
      <c r="J223" s="64">
        <v>-6081</v>
      </c>
      <c r="N223" s="64">
        <v>0</v>
      </c>
      <c r="S223" s="14"/>
    </row>
    <row r="224" spans="1:19" ht="12.75" customHeight="1">
      <c r="A224" s="8" t="s">
        <v>39</v>
      </c>
      <c r="J224" s="14">
        <v>-92717</v>
      </c>
      <c r="N224" s="57">
        <v>-45326</v>
      </c>
      <c r="S224" s="14"/>
    </row>
    <row r="225" spans="1:19" ht="12.75" customHeight="1">
      <c r="A225" s="8" t="s">
        <v>44</v>
      </c>
      <c r="J225" s="60">
        <f>SUM(J223:J224)</f>
        <v>-98798</v>
      </c>
      <c r="N225" s="60">
        <f>SUM(N223:N224)</f>
        <v>-45326</v>
      </c>
      <c r="S225" s="14"/>
    </row>
    <row r="226" spans="10:19" ht="12.75" customHeight="1">
      <c r="J226" s="15"/>
      <c r="N226" s="15"/>
      <c r="S226" s="14"/>
    </row>
    <row r="227" spans="1:19" ht="12.75" customHeight="1">
      <c r="A227" s="1" t="s">
        <v>21</v>
      </c>
      <c r="J227" s="15"/>
      <c r="N227" s="15"/>
      <c r="S227" s="14"/>
    </row>
    <row r="228" spans="1:19" ht="12.75" customHeight="1">
      <c r="A228" s="8" t="s">
        <v>134</v>
      </c>
      <c r="J228" s="15">
        <v>-23793</v>
      </c>
      <c r="N228" s="15">
        <v>-20819</v>
      </c>
      <c r="S228" s="14"/>
    </row>
    <row r="229" spans="1:19" ht="12.75" customHeight="1">
      <c r="A229" s="8" t="s">
        <v>37</v>
      </c>
      <c r="J229" s="57">
        <v>7828</v>
      </c>
      <c r="N229" s="57">
        <v>-3169</v>
      </c>
      <c r="S229" s="14"/>
    </row>
    <row r="230" spans="1:19" ht="12.75" customHeight="1">
      <c r="A230" s="8" t="s">
        <v>144</v>
      </c>
      <c r="J230" s="60">
        <f>SUM(J228:J229)</f>
        <v>-15965</v>
      </c>
      <c r="N230" s="60">
        <f>SUM(N228:N229)</f>
        <v>-23988</v>
      </c>
      <c r="S230" s="14"/>
    </row>
    <row r="231" spans="10:19" ht="12.75" customHeight="1">
      <c r="J231" s="15"/>
      <c r="N231" s="15"/>
      <c r="S231" s="14"/>
    </row>
    <row r="232" spans="1:19" ht="12.75" customHeight="1">
      <c r="A232" s="8" t="s">
        <v>30</v>
      </c>
      <c r="J232" s="15">
        <f>J220+J225+J230</f>
        <v>-34932</v>
      </c>
      <c r="N232" s="15">
        <f>N220+N225+N230</f>
        <v>-19662</v>
      </c>
      <c r="S232" s="14"/>
    </row>
    <row r="233" spans="1:19" ht="12.75" customHeight="1">
      <c r="A233" s="8" t="s">
        <v>102</v>
      </c>
      <c r="J233" s="15">
        <v>123449</v>
      </c>
      <c r="N233" s="15">
        <v>97985</v>
      </c>
      <c r="S233" s="14"/>
    </row>
    <row r="234" spans="1:19" ht="12.75" customHeight="1" thickBot="1">
      <c r="A234" s="8" t="s">
        <v>103</v>
      </c>
      <c r="J234" s="21">
        <f>SUM(J232:J233)</f>
        <v>88517</v>
      </c>
      <c r="N234" s="21">
        <f>SUM(N232:N233)</f>
        <v>78323</v>
      </c>
      <c r="S234" s="14"/>
    </row>
    <row r="235" spans="8:19" ht="12.75" customHeight="1" thickTop="1">
      <c r="H235" s="37"/>
      <c r="L235" s="15"/>
      <c r="S235" s="14"/>
    </row>
    <row r="236" spans="1:19" ht="12.75" customHeight="1">
      <c r="A236" s="8" t="s">
        <v>52</v>
      </c>
      <c r="H236" s="37"/>
      <c r="L236" s="15"/>
      <c r="S236" s="14"/>
    </row>
    <row r="237" spans="1:19" ht="12.75" customHeight="1">
      <c r="A237" s="34" t="s">
        <v>77</v>
      </c>
      <c r="D237" s="9"/>
      <c r="E237" s="9"/>
      <c r="F237" s="9"/>
      <c r="I237" s="31"/>
      <c r="J237" s="33">
        <v>43848</v>
      </c>
      <c r="K237" s="31"/>
      <c r="N237" s="33">
        <v>21943</v>
      </c>
      <c r="S237" s="14"/>
    </row>
    <row r="238" spans="1:19" ht="12.75" customHeight="1">
      <c r="A238" s="34" t="s">
        <v>58</v>
      </c>
      <c r="D238" s="9"/>
      <c r="E238" s="9"/>
      <c r="F238" s="9"/>
      <c r="I238" s="31"/>
      <c r="J238" s="35">
        <v>44669</v>
      </c>
      <c r="K238" s="31"/>
      <c r="N238" s="35">
        <v>56380</v>
      </c>
      <c r="S238" s="14"/>
    </row>
    <row r="239" spans="8:19" ht="12.75" customHeight="1" thickBot="1">
      <c r="H239" s="37"/>
      <c r="J239" s="21">
        <f>J237+J238</f>
        <v>88517</v>
      </c>
      <c r="L239" s="15"/>
      <c r="N239" s="21">
        <f>N237+N238</f>
        <v>78323</v>
      </c>
      <c r="S239" s="14"/>
    </row>
    <row r="240" spans="8:19" ht="12.75" customHeight="1" thickTop="1">
      <c r="H240" s="37"/>
      <c r="L240" s="15"/>
      <c r="S240" s="14"/>
    </row>
    <row r="241" spans="8:19" ht="12.75" customHeight="1">
      <c r="H241" s="37"/>
      <c r="L241" s="15"/>
      <c r="S241" s="14"/>
    </row>
    <row r="242" spans="8:19" ht="6" customHeight="1">
      <c r="H242" s="37"/>
      <c r="L242" s="15"/>
      <c r="S242" s="14"/>
    </row>
    <row r="243" spans="8:19" ht="12.75" customHeight="1">
      <c r="H243" s="37"/>
      <c r="L243" s="15"/>
      <c r="S243" s="14"/>
    </row>
    <row r="244" spans="8:19" ht="12.75" customHeight="1">
      <c r="H244" s="37"/>
      <c r="L244" s="15"/>
      <c r="S244" s="14"/>
    </row>
    <row r="245" spans="8:19" ht="12.75" customHeight="1">
      <c r="H245" s="37"/>
      <c r="L245" s="15"/>
      <c r="S245" s="14"/>
    </row>
    <row r="246" spans="8:19" ht="12.75" customHeight="1">
      <c r="H246" s="37"/>
      <c r="L246" s="15"/>
      <c r="S246" s="14"/>
    </row>
    <row r="247" spans="8:19" ht="12.75" customHeight="1">
      <c r="H247" s="37"/>
      <c r="L247" s="15"/>
      <c r="S247" s="14"/>
    </row>
    <row r="248" spans="8:19" ht="12.75" customHeight="1">
      <c r="H248" s="37"/>
      <c r="L248" s="15"/>
      <c r="S248" s="14"/>
    </row>
    <row r="249" spans="8:19" ht="12.75" customHeight="1">
      <c r="H249" s="37"/>
      <c r="L249" s="15"/>
      <c r="S249" s="14"/>
    </row>
    <row r="250" spans="8:19" ht="12.75" customHeight="1">
      <c r="H250" s="37"/>
      <c r="L250" s="15"/>
      <c r="S250" s="14"/>
    </row>
    <row r="251" spans="8:19" ht="12.75" customHeight="1">
      <c r="H251" s="37"/>
      <c r="L251" s="15"/>
      <c r="S251" s="14"/>
    </row>
    <row r="252" spans="8:19" ht="12.75" customHeight="1">
      <c r="H252" s="37"/>
      <c r="L252" s="15"/>
      <c r="S252" s="14"/>
    </row>
    <row r="253" spans="8:19" ht="12.75" customHeight="1">
      <c r="H253" s="37"/>
      <c r="L253" s="15"/>
      <c r="S253" s="14"/>
    </row>
    <row r="254" spans="8:19" ht="13.5">
      <c r="H254" s="37"/>
      <c r="L254" s="15"/>
      <c r="S254" s="14"/>
    </row>
    <row r="255" spans="1:19" ht="12.75" customHeight="1">
      <c r="A255" s="8" t="s">
        <v>124</v>
      </c>
      <c r="H255" s="37"/>
      <c r="L255" s="15"/>
      <c r="S255" s="14"/>
    </row>
    <row r="256" spans="1:19" ht="12.75" customHeight="1">
      <c r="A256" s="8" t="s">
        <v>99</v>
      </c>
      <c r="H256" s="37"/>
      <c r="L256" s="15"/>
      <c r="S256" s="14"/>
    </row>
    <row r="257" spans="8:19" ht="12.75" customHeight="1">
      <c r="H257" s="37"/>
      <c r="L257" s="15"/>
      <c r="S257" s="14"/>
    </row>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sheetData>
  <mergeCells count="4">
    <mergeCell ref="D135:G135"/>
    <mergeCell ref="H9:J9"/>
    <mergeCell ref="L9:N9"/>
    <mergeCell ref="D134:J134"/>
  </mergeCells>
  <printOptions/>
  <pageMargins left="0.7" right="0.2" top="1" bottom="0.5" header="0.5" footer="0.5"/>
  <pageSetup horizontalDpi="600" verticalDpi="600" orientation="portrait" paperSize="9" scale="89" r:id="rId2"/>
  <headerFooter alignWithMargins="0">
    <oddFooter>&amp;C&amp;"Book Antiqua,Regular"&amp;11&amp;P</oddFooter>
  </headerFooter>
  <rowBreaks count="4" manualBreakCount="4">
    <brk id="65" max="14" man="1"/>
    <brk id="130" max="14" man="1"/>
    <brk id="192" max="14" man="1"/>
    <brk id="30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cp:lastModifiedBy>
  <cp:lastPrinted>2010-08-24T02:21:53Z</cp:lastPrinted>
  <dcterms:created xsi:type="dcterms:W3CDTF">1996-10-14T23:33:28Z</dcterms:created>
  <dcterms:modified xsi:type="dcterms:W3CDTF">2010-08-24T05:04:06Z</dcterms:modified>
  <cp:category/>
  <cp:version/>
  <cp:contentType/>
  <cp:contentStatus/>
</cp:coreProperties>
</file>