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720" windowHeight="7320" activeTab="0"/>
  </bookViews>
  <sheets>
    <sheet name="KFCH" sheetId="1" r:id="rId1"/>
  </sheets>
  <definedNames>
    <definedName name="_xlnm.Print_Area" localSheetId="0">'KFCH'!$A$1:$O$257</definedName>
  </definedNames>
  <calcPr fullCalcOnLoad="1" iterate="1" iterateCount="1" iterateDelta="0.001"/>
</workbook>
</file>

<file path=xl/sharedStrings.xml><?xml version="1.0" encoding="utf-8"?>
<sst xmlns="http://schemas.openxmlformats.org/spreadsheetml/2006/main" count="233" uniqueCount="149">
  <si>
    <t>CURRENT</t>
  </si>
  <si>
    <t>QUARTER</t>
  </si>
  <si>
    <t>RM'000</t>
  </si>
  <si>
    <t xml:space="preserve"> </t>
  </si>
  <si>
    <t>(a)</t>
  </si>
  <si>
    <t>(b)</t>
  </si>
  <si>
    <t>AS AT</t>
  </si>
  <si>
    <t xml:space="preserve">END OF </t>
  </si>
  <si>
    <t>FINANCIAL</t>
  </si>
  <si>
    <t>PRECEDING</t>
  </si>
  <si>
    <t>YEAR END</t>
  </si>
  <si>
    <t>-</t>
  </si>
  <si>
    <t>Revenue</t>
  </si>
  <si>
    <t>30/09/99</t>
  </si>
  <si>
    <t>Inventories</t>
  </si>
  <si>
    <t>Operating activities</t>
  </si>
  <si>
    <t>Operating profit before working capital changes</t>
  </si>
  <si>
    <t>Changes in working capital :</t>
  </si>
  <si>
    <t xml:space="preserve">  Net change in current assets</t>
  </si>
  <si>
    <t xml:space="preserve">  Net change in current liabilities</t>
  </si>
  <si>
    <t>Investing activities</t>
  </si>
  <si>
    <t>Financing activities</t>
  </si>
  <si>
    <t>Interest paid</t>
  </si>
  <si>
    <t>Total</t>
  </si>
  <si>
    <t>Adjustments for :</t>
  </si>
  <si>
    <t>Operating expenses</t>
  </si>
  <si>
    <t>Other operating income</t>
  </si>
  <si>
    <t>Profit from operations</t>
  </si>
  <si>
    <t>Basic</t>
  </si>
  <si>
    <t>Fully diluted</t>
  </si>
  <si>
    <t xml:space="preserve">Net change in cash and cash equivalents </t>
  </si>
  <si>
    <t>Share</t>
  </si>
  <si>
    <t>Premium</t>
  </si>
  <si>
    <t>Capital</t>
  </si>
  <si>
    <t>Reserve</t>
  </si>
  <si>
    <t>Exchange</t>
  </si>
  <si>
    <t>Fluctuation</t>
  </si>
  <si>
    <t>Retained</t>
  </si>
  <si>
    <t>CONDENSED CONSOLIDATED INCOME STATEMENTS</t>
  </si>
  <si>
    <t>CONDENSED CONSOLIDATED BALANCE SHEETS</t>
  </si>
  <si>
    <t>CONDENSED CONSOLIDATED CASH FLOW STATEMENTS</t>
  </si>
  <si>
    <t>CONDENSED CONSOLIDATED STATEMENT OF CHANGES IN EQUITY</t>
  </si>
  <si>
    <t xml:space="preserve"> RM'000</t>
  </si>
  <si>
    <t>Cash generated from operations</t>
  </si>
  <si>
    <t>Translation differences</t>
  </si>
  <si>
    <t>Bank borrowings</t>
  </si>
  <si>
    <t>Equity investments</t>
  </si>
  <si>
    <t>Other investments</t>
  </si>
  <si>
    <t xml:space="preserve">  Non-cash items</t>
  </si>
  <si>
    <t xml:space="preserve">(The Condensed Consolidated Cash Flow Statements should be read in conjunction with the Annual Financial report for the </t>
  </si>
  <si>
    <t>Net cash used in financing activities</t>
  </si>
  <si>
    <t>Revaluation</t>
  </si>
  <si>
    <t>Investment Property</t>
  </si>
  <si>
    <t xml:space="preserve">  Interest expense</t>
  </si>
  <si>
    <t>Net assets per share (RM)</t>
  </si>
  <si>
    <t>Attributable to :</t>
  </si>
  <si>
    <t>Equity attributable to equity holders of the Company</t>
  </si>
  <si>
    <t>Earnings</t>
  </si>
  <si>
    <t>Minority</t>
  </si>
  <si>
    <t>Interests</t>
  </si>
  <si>
    <t>Net cash generated from operating activities</t>
  </si>
  <si>
    <t>Net cash used in investing activities</t>
  </si>
  <si>
    <t xml:space="preserve">              -</t>
  </si>
  <si>
    <t xml:space="preserve">             -</t>
  </si>
  <si>
    <t xml:space="preserve">                -</t>
  </si>
  <si>
    <t>INDIVIDUAL QUARTER</t>
  </si>
  <si>
    <t>Note</t>
  </si>
  <si>
    <t>(The Condensed Consolidated Income Statements should be read in conjunction with the Annual Financial Report for the year</t>
  </si>
  <si>
    <t>(The Condensed Consolidated Balance Sheets should be read in conjunction with the Annual Financial Report for the year</t>
  </si>
  <si>
    <t>A8</t>
  </si>
  <si>
    <r>
      <t xml:space="preserve">KFC HOLDINGS (MALAYSIA) BHD </t>
    </r>
    <r>
      <rPr>
        <sz val="6"/>
        <color indexed="8"/>
        <rFont val="Book Antiqua"/>
        <family val="1"/>
      </rPr>
      <t>(65787-T)</t>
    </r>
  </si>
  <si>
    <t>The cash and cash equivalents consist of the following:-</t>
  </si>
  <si>
    <t>1/1/2007 -</t>
  </si>
  <si>
    <t>Equity holders of the Company</t>
  </si>
  <si>
    <t>Earnings per share (sen) :</t>
  </si>
  <si>
    <t>Prepaid land lease payments</t>
  </si>
  <si>
    <t>Property, plant and equipment</t>
  </si>
  <si>
    <t>ASSETS</t>
  </si>
  <si>
    <t>Goodwill on consolidation</t>
  </si>
  <si>
    <t>Intangible assets</t>
  </si>
  <si>
    <t>Fixed deposits</t>
  </si>
  <si>
    <t>Trade and other receivables</t>
  </si>
  <si>
    <t>Cash and bank balances</t>
  </si>
  <si>
    <t>TOTAL ASSETS</t>
  </si>
  <si>
    <t>Non-current liabilities</t>
  </si>
  <si>
    <t>Retirement benefit obligations</t>
  </si>
  <si>
    <t>Borrowings</t>
  </si>
  <si>
    <t>Current liabilities</t>
  </si>
  <si>
    <t>Share capital</t>
  </si>
  <si>
    <t>Other reserves</t>
  </si>
  <si>
    <t>Share premium</t>
  </si>
  <si>
    <t>Capital reserve</t>
  </si>
  <si>
    <t>Exchange fluctuation reserve</t>
  </si>
  <si>
    <t>Revaluation reserve</t>
  </si>
  <si>
    <t>Total equity</t>
  </si>
  <si>
    <t>Deferred tax liabilities</t>
  </si>
  <si>
    <t>Trade and other payables</t>
  </si>
  <si>
    <t>Current tax payable</t>
  </si>
  <si>
    <t>Total liabilities</t>
  </si>
  <si>
    <t>TOTAL EQUITY AND LIABILITIES</t>
  </si>
  <si>
    <t>Retained earnings</t>
  </si>
  <si>
    <t>Finance costs</t>
  </si>
  <si>
    <t>Profit before tax</t>
  </si>
  <si>
    <t>Income tax expense</t>
  </si>
  <si>
    <t>At 1 January 2007</t>
  </si>
  <si>
    <t xml:space="preserve">    &lt;------------------------Attributable to equity holders of the Company --------------------&gt;</t>
  </si>
  <si>
    <t xml:space="preserve">    &lt;----------------Non-Distributable ---------------&gt;</t>
  </si>
  <si>
    <t>Distributable</t>
  </si>
  <si>
    <t>Equity</t>
  </si>
  <si>
    <t>Taxes paid</t>
  </si>
  <si>
    <t>Non-current assets</t>
  </si>
  <si>
    <t>Current assets</t>
  </si>
  <si>
    <t>(AUDITED)</t>
  </si>
  <si>
    <t>EQUITY AND LIABILITIES</t>
  </si>
  <si>
    <t>Deposits with financial institutions</t>
  </si>
  <si>
    <t>Transfer to retained earnings on</t>
  </si>
  <si>
    <t xml:space="preserve">  and equipment</t>
  </si>
  <si>
    <t xml:space="preserve">  disposal of property, plant</t>
  </si>
  <si>
    <t>31/12/2007</t>
  </si>
  <si>
    <t>1/1/2008 -</t>
  </si>
  <si>
    <t>At 1 January 2008</t>
  </si>
  <si>
    <t>ended 31 December 2007 and the accompanying explanatory notes attached to the interim financial statements)</t>
  </si>
  <si>
    <t>Profit for the period</t>
  </si>
  <si>
    <t>Cash and cash equivalents at beginning of period</t>
  </si>
  <si>
    <t>Cash and cash equivalents at end of period</t>
  </si>
  <si>
    <t xml:space="preserve"> year ended 31 December 2007 and the accompanying explanatory notes attached to the interim financial statements)</t>
  </si>
  <si>
    <t>Acquisition of minority</t>
  </si>
  <si>
    <t xml:space="preserve">  interest</t>
  </si>
  <si>
    <t>Minority interests</t>
  </si>
  <si>
    <t>Dividend - 2007 Final</t>
  </si>
  <si>
    <t>CUMULATIVE</t>
  </si>
  <si>
    <t>QUARTERS</t>
  </si>
  <si>
    <t>Payment of dividends</t>
  </si>
  <si>
    <t>CUMULATIVE QUARTERS</t>
  </si>
  <si>
    <t>Other  investment - unquoted</t>
  </si>
  <si>
    <t>Other  investments</t>
  </si>
  <si>
    <t>30 SEPTEMBER 2008</t>
  </si>
  <si>
    <t>1/7/2008 -</t>
  </si>
  <si>
    <t>30/9/2008</t>
  </si>
  <si>
    <t>1/7/2007</t>
  </si>
  <si>
    <t>30/9/2007</t>
  </si>
  <si>
    <t>At 30 September 2008</t>
  </si>
  <si>
    <t>At 30 September 2007</t>
  </si>
  <si>
    <t>Dividend - 2006 Final</t>
  </si>
  <si>
    <t>AS AT 30/9/2008</t>
  </si>
  <si>
    <t>AS AT 30/9/2007</t>
  </si>
  <si>
    <t>QUARTERLY REPORT ON UNAUDITED CONSOLIDATED RESULTS FOR THE THIRD FINANCIAL QUARTER ENDED</t>
  </si>
  <si>
    <t>Payment of dividend to Minority shareholders</t>
  </si>
  <si>
    <t>Reduction in deposits pledged with licensed bank</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</si>
</sst>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
    <numFmt numFmtId="171" formatCode="#,##0.0_);\(#,##0.0\)"/>
    <numFmt numFmtId="172" formatCode="#,##0.0"/>
    <numFmt numFmtId="173" formatCode="&quot;Yes&quot;;&quot;Yes&quot;;&quot;No&quot;"/>
    <numFmt numFmtId="174" formatCode="&quot;True&quot;;&quot;True&quot;;&quot;False&quot;"/>
    <numFmt numFmtId="175" formatCode="&quot;On&quot;;&quot;On&quot;;&quot;Off&quot;"/>
    <numFmt numFmtId="176" formatCode="0.0_);\(0.0\)"/>
    <numFmt numFmtId="177" formatCode="0.00_);\(0.00\)"/>
    <numFmt numFmtId="178" formatCode="0.00_);[Red]\(0.00\)"/>
  </numFmts>
  <fonts count="29">
    <font>
      <sz val="10"/>
      <name val="Arial"/>
      <family val="0"/>
    </font>
    <font>
      <b/>
      <sz val="10"/>
      <name val="Times New Roman"/>
      <family val="1"/>
    </font>
    <font>
      <b/>
      <u val="single"/>
      <sz val="10"/>
      <name val="Times New Roman"/>
      <family val="1"/>
    </font>
    <font>
      <sz val="10"/>
      <name val="Times New Roman"/>
      <family val="1"/>
    </font>
    <font>
      <sz val="8"/>
      <name val="Times New Roman"/>
      <family val="1"/>
    </font>
    <font>
      <sz val="7"/>
      <name val="Times New Roman"/>
      <family val="1"/>
    </font>
    <font>
      <sz val="6"/>
      <name val="Times New Roman"/>
      <family val="1"/>
    </font>
    <font>
      <sz val="5"/>
      <name val="Times New Roman"/>
      <family val="1"/>
    </font>
    <font>
      <b/>
      <sz val="10"/>
      <color indexed="8"/>
      <name val="Times New Roman"/>
      <family val="1"/>
    </font>
    <font>
      <b/>
      <sz val="7"/>
      <name val="Times New Roman"/>
      <family val="1"/>
    </font>
    <font>
      <b/>
      <sz val="5"/>
      <name val="Times New Roman"/>
      <family val="1"/>
    </font>
    <font>
      <u val="single"/>
      <sz val="10"/>
      <color indexed="12"/>
      <name val="Arial"/>
      <family val="0"/>
    </font>
    <font>
      <u val="single"/>
      <sz val="10"/>
      <color indexed="36"/>
      <name val="Arial"/>
      <family val="0"/>
    </font>
    <font>
      <b/>
      <sz val="4"/>
      <name val="Times New Roman"/>
      <family val="1"/>
    </font>
    <font>
      <b/>
      <sz val="10"/>
      <color indexed="8"/>
      <name val="Book Antiqua"/>
      <family val="1"/>
    </font>
    <font>
      <sz val="6"/>
      <color indexed="8"/>
      <name val="Book Antiqua"/>
      <family val="1"/>
    </font>
    <font>
      <sz val="10"/>
      <color indexed="8"/>
      <name val="Book Antiqua"/>
      <family val="1"/>
    </font>
    <font>
      <b/>
      <sz val="9"/>
      <color indexed="8"/>
      <name val="Book Antiqua"/>
      <family val="1"/>
    </font>
    <font>
      <b/>
      <sz val="8"/>
      <color indexed="8"/>
      <name val="Book Antiqua"/>
      <family val="1"/>
    </font>
    <font>
      <sz val="10"/>
      <name val="Book Antiqua"/>
      <family val="1"/>
    </font>
    <font>
      <b/>
      <sz val="8.5"/>
      <color indexed="8"/>
      <name val="Book Antiqua"/>
      <family val="1"/>
    </font>
    <font>
      <b/>
      <sz val="10"/>
      <name val="Book Antiqua"/>
      <family val="1"/>
    </font>
    <font>
      <b/>
      <sz val="8.5"/>
      <name val="Book Antiqua"/>
      <family val="1"/>
    </font>
    <font>
      <sz val="8"/>
      <name val="Book Antiqua"/>
      <family val="1"/>
    </font>
    <font>
      <i/>
      <sz val="10"/>
      <name val="Book Antiqua"/>
      <family val="1"/>
    </font>
    <font>
      <sz val="9"/>
      <color indexed="8"/>
      <name val="Book Antiqua"/>
      <family val="1"/>
    </font>
    <font>
      <sz val="9.5"/>
      <color indexed="8"/>
      <name val="Book Antiqua"/>
      <family val="1"/>
    </font>
    <font>
      <b/>
      <sz val="7.5"/>
      <name val="Book Antiqua"/>
      <family val="1"/>
    </font>
    <font>
      <b/>
      <sz val="7.5"/>
      <color indexed="8"/>
      <name val="Book Antiqua"/>
      <family val="1"/>
    </font>
  </fonts>
  <fills count="2">
    <fill>
      <patternFill/>
    </fill>
    <fill>
      <patternFill patternType="gray125"/>
    </fill>
  </fills>
  <borders count="7">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14" fillId="0" borderId="0" xfId="0" applyFont="1" applyAlignment="1">
      <alignment horizontal="left"/>
    </xf>
    <xf numFmtId="0" fontId="16" fillId="0" borderId="0" xfId="0" applyFont="1" applyAlignment="1">
      <alignment/>
    </xf>
    <xf numFmtId="0" fontId="17" fillId="0" borderId="0" xfId="0" applyFont="1" applyAlignment="1">
      <alignment horizontal="left"/>
    </xf>
    <xf numFmtId="15" fontId="17" fillId="0" borderId="0" xfId="0" applyNumberFormat="1" applyFont="1" applyAlignment="1" quotePrefix="1">
      <alignment horizontal="left"/>
    </xf>
    <xf numFmtId="0" fontId="17" fillId="0" borderId="0" xfId="0" applyFont="1" applyAlignment="1">
      <alignment/>
    </xf>
    <xf numFmtId="0" fontId="14" fillId="0" borderId="0" xfId="0" applyFont="1" applyAlignment="1">
      <alignment/>
    </xf>
    <xf numFmtId="0" fontId="18" fillId="0" borderId="0" xfId="0" applyFont="1" applyAlignment="1">
      <alignment horizontal="center"/>
    </xf>
    <xf numFmtId="0" fontId="18" fillId="0" borderId="0" xfId="0" applyFont="1" applyAlignment="1">
      <alignment/>
    </xf>
    <xf numFmtId="0" fontId="16" fillId="0" borderId="0" xfId="0" applyFont="1" applyAlignment="1">
      <alignment horizontal="left"/>
    </xf>
    <xf numFmtId="0" fontId="19" fillId="0" borderId="0" xfId="0" applyFont="1" applyAlignment="1">
      <alignment/>
    </xf>
    <xf numFmtId="0" fontId="20" fillId="0" borderId="0" xfId="0" applyFont="1" applyAlignment="1" quotePrefix="1">
      <alignment horizontal="center"/>
    </xf>
    <xf numFmtId="0" fontId="20" fillId="0" borderId="0" xfId="0" applyFont="1" applyAlignment="1">
      <alignment horizontal="center"/>
    </xf>
    <xf numFmtId="16" fontId="16" fillId="0" borderId="0" xfId="0" applyNumberFormat="1" applyFont="1" applyAlignment="1">
      <alignment/>
    </xf>
    <xf numFmtId="37" fontId="16" fillId="0" borderId="0" xfId="0" applyNumberFormat="1" applyFont="1" applyBorder="1" applyAlignment="1">
      <alignment horizontal="center"/>
    </xf>
    <xf numFmtId="37" fontId="16" fillId="0" borderId="0" xfId="0" applyNumberFormat="1" applyFont="1" applyBorder="1" applyAlignment="1">
      <alignment/>
    </xf>
    <xf numFmtId="37" fontId="16" fillId="0" borderId="0" xfId="0" applyNumberFormat="1" applyFont="1" applyAlignment="1">
      <alignment/>
    </xf>
    <xf numFmtId="37" fontId="16" fillId="0" borderId="1" xfId="0" applyNumberFormat="1" applyFont="1" applyBorder="1" applyAlignment="1">
      <alignment/>
    </xf>
    <xf numFmtId="37" fontId="16" fillId="0" borderId="0" xfId="0" applyNumberFormat="1" applyFont="1" applyAlignment="1" quotePrefix="1">
      <alignment horizontal="right"/>
    </xf>
    <xf numFmtId="37" fontId="16" fillId="0" borderId="0" xfId="0" applyNumberFormat="1" applyFont="1" applyBorder="1" applyAlignment="1">
      <alignment horizontal="right"/>
    </xf>
    <xf numFmtId="37" fontId="16" fillId="0" borderId="1" xfId="0" applyNumberFormat="1" applyFont="1" applyBorder="1" applyAlignment="1">
      <alignment horizontal="right"/>
    </xf>
    <xf numFmtId="37" fontId="16" fillId="0" borderId="2" xfId="0" applyNumberFormat="1" applyFont="1" applyBorder="1" applyAlignment="1">
      <alignment/>
    </xf>
    <xf numFmtId="37" fontId="16" fillId="0" borderId="3" xfId="0" applyNumberFormat="1" applyFont="1" applyBorder="1" applyAlignment="1">
      <alignment/>
    </xf>
    <xf numFmtId="39" fontId="16" fillId="0" borderId="0" xfId="0" applyNumberFormat="1" applyFont="1" applyAlignment="1">
      <alignment/>
    </xf>
    <xf numFmtId="178" fontId="19" fillId="0" borderId="0" xfId="0" applyNumberFormat="1" applyFont="1" applyAlignment="1">
      <alignment/>
    </xf>
    <xf numFmtId="39" fontId="16" fillId="0" borderId="0" xfId="0" applyNumberFormat="1" applyFont="1" applyAlignment="1">
      <alignment horizontal="left"/>
    </xf>
    <xf numFmtId="0" fontId="21" fillId="0" borderId="0" xfId="0" applyFont="1" applyAlignment="1">
      <alignment horizontal="left"/>
    </xf>
    <xf numFmtId="0" fontId="19" fillId="0" borderId="0" xfId="0" applyFont="1" applyAlignment="1">
      <alignment horizontal="left"/>
    </xf>
    <xf numFmtId="0" fontId="22" fillId="0" borderId="0" xfId="0" applyFont="1" applyAlignment="1">
      <alignment horizontal="center"/>
    </xf>
    <xf numFmtId="0" fontId="22" fillId="0" borderId="0" xfId="0" applyFont="1" applyAlignment="1" quotePrefix="1">
      <alignment horizontal="center"/>
    </xf>
    <xf numFmtId="0" fontId="21" fillId="0" borderId="0" xfId="0" applyFont="1" applyAlignment="1">
      <alignment/>
    </xf>
    <xf numFmtId="0" fontId="23" fillId="0" borderId="0" xfId="0" applyFont="1" applyAlignment="1">
      <alignment/>
    </xf>
    <xf numFmtId="37" fontId="19" fillId="0" borderId="0" xfId="0" applyNumberFormat="1" applyFont="1" applyAlignment="1">
      <alignment/>
    </xf>
    <xf numFmtId="37" fontId="19" fillId="0" borderId="4" xfId="0" applyNumberFormat="1" applyFont="1" applyBorder="1" applyAlignment="1">
      <alignment/>
    </xf>
    <xf numFmtId="37" fontId="19" fillId="0" borderId="0" xfId="0" applyNumberFormat="1" applyFont="1" applyBorder="1" applyAlignment="1">
      <alignment/>
    </xf>
    <xf numFmtId="0" fontId="24" fillId="0" borderId="0" xfId="0" applyFont="1" applyAlignment="1">
      <alignment/>
    </xf>
    <xf numFmtId="37" fontId="19" fillId="0" borderId="2" xfId="0" applyNumberFormat="1" applyFont="1" applyBorder="1" applyAlignment="1">
      <alignment/>
    </xf>
    <xf numFmtId="39" fontId="19" fillId="0" borderId="0" xfId="0" applyNumberFormat="1" applyFont="1" applyAlignment="1">
      <alignment/>
    </xf>
    <xf numFmtId="3" fontId="16" fillId="0" borderId="0" xfId="0" applyNumberFormat="1" applyFont="1" applyAlignment="1">
      <alignment/>
    </xf>
    <xf numFmtId="0" fontId="25" fillId="0" borderId="0" xfId="0" applyFont="1" applyAlignment="1">
      <alignment/>
    </xf>
    <xf numFmtId="0" fontId="17" fillId="0" borderId="0" xfId="0" applyFont="1" applyAlignment="1">
      <alignment horizontal="center"/>
    </xf>
    <xf numFmtId="37" fontId="17" fillId="0" borderId="0" xfId="0" applyNumberFormat="1" applyFont="1" applyAlignment="1">
      <alignment horizontal="center"/>
    </xf>
    <xf numFmtId="3" fontId="17" fillId="0" borderId="0" xfId="0" applyNumberFormat="1" applyFont="1" applyAlignment="1">
      <alignment horizontal="center"/>
    </xf>
    <xf numFmtId="0" fontId="25" fillId="0" borderId="0" xfId="0" applyFont="1" applyAlignment="1">
      <alignment horizontal="left"/>
    </xf>
    <xf numFmtId="37" fontId="26" fillId="0" borderId="0" xfId="0" applyNumberFormat="1" applyFont="1" applyBorder="1" applyAlignment="1">
      <alignment/>
    </xf>
    <xf numFmtId="37" fontId="26" fillId="0" borderId="0" xfId="0" applyNumberFormat="1" applyFont="1" applyBorder="1" applyAlignment="1">
      <alignment horizontal="right"/>
    </xf>
    <xf numFmtId="0" fontId="26" fillId="0" borderId="0" xfId="0" applyFont="1" applyBorder="1" applyAlignment="1">
      <alignment/>
    </xf>
    <xf numFmtId="0" fontId="26" fillId="0" borderId="0" xfId="0" applyFont="1" applyAlignment="1">
      <alignment/>
    </xf>
    <xf numFmtId="37" fontId="26" fillId="0" borderId="0" xfId="0" applyNumberFormat="1" applyFont="1" applyAlignment="1">
      <alignment/>
    </xf>
    <xf numFmtId="41" fontId="26" fillId="0" borderId="0" xfId="0" applyNumberFormat="1" applyFont="1" applyAlignment="1" quotePrefix="1">
      <alignment horizontal="right"/>
    </xf>
    <xf numFmtId="41" fontId="26" fillId="0" borderId="0" xfId="0" applyNumberFormat="1" applyFont="1" applyBorder="1" applyAlignment="1">
      <alignment/>
    </xf>
    <xf numFmtId="41" fontId="26" fillId="0" borderId="0" xfId="0" applyNumberFormat="1" applyFont="1" applyAlignment="1">
      <alignment/>
    </xf>
    <xf numFmtId="37" fontId="26" fillId="0" borderId="3" xfId="0" applyNumberFormat="1" applyFont="1" applyBorder="1" applyAlignment="1">
      <alignment/>
    </xf>
    <xf numFmtId="0" fontId="26" fillId="0" borderId="3" xfId="0" applyFont="1" applyBorder="1" applyAlignment="1">
      <alignment/>
    </xf>
    <xf numFmtId="37" fontId="26" fillId="0" borderId="0" xfId="0" applyNumberFormat="1" applyFont="1" applyAlignment="1" quotePrefix="1">
      <alignment horizontal="right"/>
    </xf>
    <xf numFmtId="4" fontId="19" fillId="0" borderId="0" xfId="0" applyNumberFormat="1" applyFont="1" applyAlignment="1">
      <alignment horizontal="right"/>
    </xf>
    <xf numFmtId="4" fontId="19" fillId="0" borderId="0" xfId="0" applyNumberFormat="1" applyFont="1" applyAlignment="1">
      <alignment/>
    </xf>
    <xf numFmtId="0" fontId="20" fillId="0" borderId="0" xfId="0" applyFont="1" applyAlignment="1">
      <alignment horizontal="right"/>
    </xf>
    <xf numFmtId="14" fontId="20" fillId="0" borderId="0" xfId="0" applyNumberFormat="1" applyFont="1" applyAlignment="1">
      <alignment horizontal="right"/>
    </xf>
    <xf numFmtId="37" fontId="16" fillId="0" borderId="0" xfId="0" applyNumberFormat="1" applyFont="1" applyAlignment="1">
      <alignment horizontal="right"/>
    </xf>
    <xf numFmtId="37" fontId="16" fillId="0" borderId="5" xfId="0" applyNumberFormat="1" applyFont="1" applyBorder="1" applyAlignment="1">
      <alignment/>
    </xf>
    <xf numFmtId="0" fontId="16" fillId="0" borderId="0" xfId="0" applyFont="1" applyBorder="1" applyAlignment="1">
      <alignment/>
    </xf>
    <xf numFmtId="37" fontId="16" fillId="0" borderId="4" xfId="0" applyNumberFormat="1" applyFont="1" applyBorder="1" applyAlignment="1">
      <alignment/>
    </xf>
    <xf numFmtId="177" fontId="19" fillId="0" borderId="0" xfId="0" applyNumberFormat="1" applyFont="1" applyAlignment="1">
      <alignment/>
    </xf>
    <xf numFmtId="37" fontId="19" fillId="0" borderId="0" xfId="0" applyNumberFormat="1" applyFont="1" applyBorder="1" applyAlignment="1">
      <alignment horizontal="right"/>
    </xf>
    <xf numFmtId="37" fontId="19" fillId="0" borderId="6" xfId="0" applyNumberFormat="1" applyFont="1" applyBorder="1" applyAlignment="1">
      <alignment/>
    </xf>
    <xf numFmtId="41" fontId="19" fillId="0" borderId="0" xfId="0" applyNumberFormat="1" applyFont="1" applyBorder="1" applyAlignment="1">
      <alignment horizontal="right"/>
    </xf>
    <xf numFmtId="41" fontId="16" fillId="0" borderId="0" xfId="0" applyNumberFormat="1" applyFont="1" applyAlignment="1">
      <alignment horizontal="right"/>
    </xf>
    <xf numFmtId="0" fontId="28" fillId="0" borderId="0" xfId="0" applyFont="1" applyAlignment="1">
      <alignment/>
    </xf>
    <xf numFmtId="0" fontId="25" fillId="0" borderId="0" xfId="0" applyFont="1" applyAlignment="1" quotePrefix="1">
      <alignment horizontal="left"/>
    </xf>
    <xf numFmtId="41" fontId="19" fillId="0" borderId="0" xfId="0" applyNumberFormat="1" applyFont="1" applyAlignment="1">
      <alignment/>
    </xf>
    <xf numFmtId="0" fontId="27" fillId="0" borderId="0" xfId="0" applyFont="1" applyAlignment="1">
      <alignment horizontal="center"/>
    </xf>
    <xf numFmtId="3" fontId="17"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40</xdr:row>
      <xdr:rowOff>0</xdr:rowOff>
    </xdr:from>
    <xdr:to>
      <xdr:col>16</xdr:col>
      <xdr:colOff>638175</xdr:colOff>
      <xdr:row>40</xdr:row>
      <xdr:rowOff>0</xdr:rowOff>
    </xdr:to>
    <xdr:sp>
      <xdr:nvSpPr>
        <xdr:cNvPr id="1" name="Text 22"/>
        <xdr:cNvSpPr txBox="1">
          <a:spLocks noChangeArrowheads="1"/>
        </xdr:cNvSpPr>
      </xdr:nvSpPr>
      <xdr:spPr>
        <a:xfrm>
          <a:off x="276225" y="6505575"/>
          <a:ext cx="69723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Accounting Policies</a:t>
          </a:r>
          <a:r>
            <a:rPr lang="en-US" cap="none" sz="1000" b="0" i="0" u="none" baseline="0">
              <a:latin typeface="Times New Roman"/>
              <a:ea typeface="Times New Roman"/>
              <a:cs typeface="Times New Roman"/>
            </a:rPr>
            <a:t>
The quarterly financial statements have been prepared using the same accounting policies and methods of computation as compared with the most recent annual financial statement.</a:t>
          </a:r>
        </a:p>
      </xdr:txBody>
    </xdr:sp>
    <xdr:clientData/>
  </xdr:twoCellAnchor>
  <xdr:twoCellAnchor>
    <xdr:from>
      <xdr:col>1</xdr:col>
      <xdr:colOff>19050</xdr:colOff>
      <xdr:row>40</xdr:row>
      <xdr:rowOff>0</xdr:rowOff>
    </xdr:from>
    <xdr:to>
      <xdr:col>16</xdr:col>
      <xdr:colOff>590550</xdr:colOff>
      <xdr:row>40</xdr:row>
      <xdr:rowOff>0</xdr:rowOff>
    </xdr:to>
    <xdr:sp>
      <xdr:nvSpPr>
        <xdr:cNvPr id="2" name="Text 22"/>
        <xdr:cNvSpPr txBox="1">
          <a:spLocks noChangeArrowheads="1"/>
        </xdr:cNvSpPr>
      </xdr:nvSpPr>
      <xdr:spPr>
        <a:xfrm>
          <a:off x="228600" y="6505575"/>
          <a:ext cx="70199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Developments</a:t>
          </a:r>
          <a:r>
            <a:rPr lang="en-US" cap="none" sz="1000" b="0" i="0" u="none" baseline="0">
              <a:latin typeface="Times New Roman"/>
              <a:ea typeface="Times New Roman"/>
              <a:cs typeface="Times New Roman"/>
            </a:rPr>
            <a:t>
There were no changes in the composition of the group for the current financial year to date including business combination, acquisition or disposal of subsidiaries and long term investments, restructuring and discontinuing operations.</a:t>
          </a:r>
        </a:p>
      </xdr:txBody>
    </xdr:sp>
    <xdr:clientData/>
  </xdr:twoCellAnchor>
  <xdr:twoCellAnchor>
    <xdr:from>
      <xdr:col>1</xdr:col>
      <xdr:colOff>19050</xdr:colOff>
      <xdr:row>40</xdr:row>
      <xdr:rowOff>0</xdr:rowOff>
    </xdr:from>
    <xdr:to>
      <xdr:col>16</xdr:col>
      <xdr:colOff>590550</xdr:colOff>
      <xdr:row>40</xdr:row>
      <xdr:rowOff>0</xdr:rowOff>
    </xdr:to>
    <xdr:sp>
      <xdr:nvSpPr>
        <xdr:cNvPr id="3" name="Text 22"/>
        <xdr:cNvSpPr txBox="1">
          <a:spLocks noChangeArrowheads="1"/>
        </xdr:cNvSpPr>
      </xdr:nvSpPr>
      <xdr:spPr>
        <a:xfrm>
          <a:off x="228600" y="6505575"/>
          <a:ext cx="70199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Group Borrowings</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40</xdr:row>
      <xdr:rowOff>0</xdr:rowOff>
    </xdr:from>
    <xdr:to>
      <xdr:col>16</xdr:col>
      <xdr:colOff>647700</xdr:colOff>
      <xdr:row>40</xdr:row>
      <xdr:rowOff>0</xdr:rowOff>
    </xdr:to>
    <xdr:sp>
      <xdr:nvSpPr>
        <xdr:cNvPr id="4" name="Text 22"/>
        <xdr:cNvSpPr txBox="1">
          <a:spLocks noChangeArrowheads="1"/>
        </xdr:cNvSpPr>
      </xdr:nvSpPr>
      <xdr:spPr>
        <a:xfrm>
          <a:off x="285750" y="6505575"/>
          <a:ext cx="69627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Exceptional Items</a:t>
          </a:r>
          <a:r>
            <a:rPr lang="en-US" cap="none" sz="1000" b="0" i="0" u="none" baseline="0">
              <a:latin typeface="Times New Roman"/>
              <a:ea typeface="Times New Roman"/>
              <a:cs typeface="Times New Roman"/>
            </a:rPr>
            <a:t>
The  exceptional item for this quarter ended 30 September 1999 relates to the profit on disposal of quoted investments.</a:t>
          </a:r>
        </a:p>
      </xdr:txBody>
    </xdr:sp>
    <xdr:clientData/>
  </xdr:twoCellAnchor>
  <xdr:twoCellAnchor>
    <xdr:from>
      <xdr:col>1</xdr:col>
      <xdr:colOff>66675</xdr:colOff>
      <xdr:row>40</xdr:row>
      <xdr:rowOff>0</xdr:rowOff>
    </xdr:from>
    <xdr:to>
      <xdr:col>16</xdr:col>
      <xdr:colOff>638175</xdr:colOff>
      <xdr:row>40</xdr:row>
      <xdr:rowOff>0</xdr:rowOff>
    </xdr:to>
    <xdr:sp>
      <xdr:nvSpPr>
        <xdr:cNvPr id="5" name="Text 22"/>
        <xdr:cNvSpPr txBox="1">
          <a:spLocks noChangeArrowheads="1"/>
        </xdr:cNvSpPr>
      </xdr:nvSpPr>
      <xdr:spPr>
        <a:xfrm>
          <a:off x="276225" y="6505575"/>
          <a:ext cx="69723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Extraordinary Items</a:t>
          </a:r>
          <a:r>
            <a:rPr lang="en-US" cap="none" sz="1000" b="0" i="0" u="none" baseline="0">
              <a:latin typeface="Times New Roman"/>
              <a:ea typeface="Times New Roman"/>
              <a:cs typeface="Times New Roman"/>
            </a:rPr>
            <a:t>
There was no extraordinary item.</a:t>
          </a:r>
        </a:p>
      </xdr:txBody>
    </xdr:sp>
    <xdr:clientData/>
  </xdr:twoCellAnchor>
  <xdr:twoCellAnchor>
    <xdr:from>
      <xdr:col>1</xdr:col>
      <xdr:colOff>76200</xdr:colOff>
      <xdr:row>40</xdr:row>
      <xdr:rowOff>0</xdr:rowOff>
    </xdr:from>
    <xdr:to>
      <xdr:col>16</xdr:col>
      <xdr:colOff>647700</xdr:colOff>
      <xdr:row>40</xdr:row>
      <xdr:rowOff>0</xdr:rowOff>
    </xdr:to>
    <xdr:sp>
      <xdr:nvSpPr>
        <xdr:cNvPr id="6" name="Text 22"/>
        <xdr:cNvSpPr txBox="1">
          <a:spLocks noChangeArrowheads="1"/>
        </xdr:cNvSpPr>
      </xdr:nvSpPr>
      <xdr:spPr>
        <a:xfrm>
          <a:off x="285750" y="6505575"/>
          <a:ext cx="69627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a:t>
          </a:r>
          <a:r>
            <a:rPr lang="en-US" cap="none" sz="1000" b="0" i="0" u="none" baseline="0">
              <a:latin typeface="Times New Roman"/>
              <a:ea typeface="Times New Roman"/>
              <a:cs typeface="Times New Roman"/>
            </a:rPr>
            <a:t>
The taxation provision is in respect of the foreign subsidiary, KFC (Brunei) Sdn Bhd, interim profits for the period under review and the deferred taxation included therein of RM300,000.</a:t>
          </a:r>
        </a:p>
      </xdr:txBody>
    </xdr:sp>
    <xdr:clientData/>
  </xdr:twoCellAnchor>
  <xdr:twoCellAnchor>
    <xdr:from>
      <xdr:col>1</xdr:col>
      <xdr:colOff>57150</xdr:colOff>
      <xdr:row>40</xdr:row>
      <xdr:rowOff>0</xdr:rowOff>
    </xdr:from>
    <xdr:to>
      <xdr:col>16</xdr:col>
      <xdr:colOff>619125</xdr:colOff>
      <xdr:row>40</xdr:row>
      <xdr:rowOff>0</xdr:rowOff>
    </xdr:to>
    <xdr:sp>
      <xdr:nvSpPr>
        <xdr:cNvPr id="7" name="Text 22"/>
        <xdr:cNvSpPr txBox="1">
          <a:spLocks noChangeArrowheads="1"/>
        </xdr:cNvSpPr>
      </xdr:nvSpPr>
      <xdr:spPr>
        <a:xfrm>
          <a:off x="266700" y="6505575"/>
          <a:ext cx="69818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a:t>
          </a:r>
        </a:p>
      </xdr:txBody>
    </xdr:sp>
    <xdr:clientData/>
  </xdr:twoCellAnchor>
  <xdr:twoCellAnchor>
    <xdr:from>
      <xdr:col>1</xdr:col>
      <xdr:colOff>57150</xdr:colOff>
      <xdr:row>40</xdr:row>
      <xdr:rowOff>0</xdr:rowOff>
    </xdr:from>
    <xdr:to>
      <xdr:col>16</xdr:col>
      <xdr:colOff>628650</xdr:colOff>
      <xdr:row>40</xdr:row>
      <xdr:rowOff>0</xdr:rowOff>
    </xdr:to>
    <xdr:sp>
      <xdr:nvSpPr>
        <xdr:cNvPr id="8" name="Text 22"/>
        <xdr:cNvSpPr txBox="1">
          <a:spLocks noChangeArrowheads="1"/>
        </xdr:cNvSpPr>
      </xdr:nvSpPr>
      <xdr:spPr>
        <a:xfrm>
          <a:off x="266700" y="6505575"/>
          <a:ext cx="69818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on sale of Investments and/or Properties</a:t>
          </a:r>
          <a:r>
            <a:rPr lang="en-US" cap="none" sz="1000" b="0" i="0" u="none" baseline="0">
              <a:latin typeface="Times New Roman"/>
              <a:ea typeface="Times New Roman"/>
              <a:cs typeface="Times New Roman"/>
            </a:rPr>
            <a:t>
There was no profit on sale of investments and/or properties other than those disclosed under Note 2 above.</a:t>
          </a:r>
        </a:p>
      </xdr:txBody>
    </xdr:sp>
    <xdr:clientData/>
  </xdr:twoCellAnchor>
  <xdr:twoCellAnchor>
    <xdr:from>
      <xdr:col>1</xdr:col>
      <xdr:colOff>57150</xdr:colOff>
      <xdr:row>40</xdr:row>
      <xdr:rowOff>0</xdr:rowOff>
    </xdr:from>
    <xdr:to>
      <xdr:col>16</xdr:col>
      <xdr:colOff>619125</xdr:colOff>
      <xdr:row>40</xdr:row>
      <xdr:rowOff>0</xdr:rowOff>
    </xdr:to>
    <xdr:sp>
      <xdr:nvSpPr>
        <xdr:cNvPr id="9" name="Text 22"/>
        <xdr:cNvSpPr txBox="1">
          <a:spLocks noChangeArrowheads="1"/>
        </xdr:cNvSpPr>
      </xdr:nvSpPr>
      <xdr:spPr>
        <a:xfrm>
          <a:off x="266700" y="6505575"/>
          <a:ext cx="69818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Quoted Investments</a:t>
          </a:r>
          <a:r>
            <a:rPr lang="en-US" cap="none" sz="1000" b="0" i="0" u="none" baseline="0">
              <a:latin typeface="Times New Roman"/>
              <a:ea typeface="Times New Roman"/>
              <a:cs typeface="Times New Roman"/>
            </a:rPr>
            <a:t>
</a:t>
          </a:r>
        </a:p>
      </xdr:txBody>
    </xdr:sp>
    <xdr:clientData/>
  </xdr:twoCellAnchor>
  <xdr:twoCellAnchor>
    <xdr:from>
      <xdr:col>1</xdr:col>
      <xdr:colOff>9525</xdr:colOff>
      <xdr:row>40</xdr:row>
      <xdr:rowOff>0</xdr:rowOff>
    </xdr:from>
    <xdr:to>
      <xdr:col>16</xdr:col>
      <xdr:colOff>581025</xdr:colOff>
      <xdr:row>40</xdr:row>
      <xdr:rowOff>0</xdr:rowOff>
    </xdr:to>
    <xdr:sp>
      <xdr:nvSpPr>
        <xdr:cNvPr id="10" name="Text 22"/>
        <xdr:cNvSpPr txBox="1">
          <a:spLocks noChangeArrowheads="1"/>
        </xdr:cNvSpPr>
      </xdr:nvSpPr>
      <xdr:spPr>
        <a:xfrm>
          <a:off x="219075" y="6505575"/>
          <a:ext cx="70294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There were no corporate proposals announced but not completed at the date of this report.</a:t>
          </a:r>
        </a:p>
      </xdr:txBody>
    </xdr:sp>
    <xdr:clientData/>
  </xdr:twoCellAnchor>
  <xdr:twoCellAnchor>
    <xdr:from>
      <xdr:col>1</xdr:col>
      <xdr:colOff>19050</xdr:colOff>
      <xdr:row>40</xdr:row>
      <xdr:rowOff>0</xdr:rowOff>
    </xdr:from>
    <xdr:to>
      <xdr:col>16</xdr:col>
      <xdr:colOff>590550</xdr:colOff>
      <xdr:row>40</xdr:row>
      <xdr:rowOff>0</xdr:rowOff>
    </xdr:to>
    <xdr:sp>
      <xdr:nvSpPr>
        <xdr:cNvPr id="11" name="Text 22"/>
        <xdr:cNvSpPr txBox="1">
          <a:spLocks noChangeArrowheads="1"/>
        </xdr:cNvSpPr>
      </xdr:nvSpPr>
      <xdr:spPr>
        <a:xfrm>
          <a:off x="228600" y="6505575"/>
          <a:ext cx="70199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Comments on Seasonality or Cyclicality of Operations</a:t>
          </a:r>
          <a:r>
            <a:rPr lang="en-US" cap="none" sz="1000" b="0" i="0" u="none" baseline="0">
              <a:latin typeface="Times New Roman"/>
              <a:ea typeface="Times New Roman"/>
              <a:cs typeface="Times New Roman"/>
            </a:rPr>
            <a:t>
Our group's principal business are not significantly affected by seasonality or cyclicality factors.</a:t>
          </a:r>
        </a:p>
      </xdr:txBody>
    </xdr:sp>
    <xdr:clientData/>
  </xdr:twoCellAnchor>
  <xdr:twoCellAnchor>
    <xdr:from>
      <xdr:col>1</xdr:col>
      <xdr:colOff>9525</xdr:colOff>
      <xdr:row>40</xdr:row>
      <xdr:rowOff>0</xdr:rowOff>
    </xdr:from>
    <xdr:to>
      <xdr:col>16</xdr:col>
      <xdr:colOff>581025</xdr:colOff>
      <xdr:row>40</xdr:row>
      <xdr:rowOff>0</xdr:rowOff>
    </xdr:to>
    <xdr:sp>
      <xdr:nvSpPr>
        <xdr:cNvPr id="12" name="Text 22"/>
        <xdr:cNvSpPr txBox="1">
          <a:spLocks noChangeArrowheads="1"/>
        </xdr:cNvSpPr>
      </xdr:nvSpPr>
      <xdr:spPr>
        <a:xfrm>
          <a:off x="219075" y="6505575"/>
          <a:ext cx="70294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Equity Shares
</a:t>
          </a:r>
          <a:r>
            <a:rPr lang="en-US" cap="none" sz="1000" b="0" i="0" u="none" baseline="0">
              <a:latin typeface="Times New Roman"/>
              <a:ea typeface="Times New Roman"/>
              <a:cs typeface="Times New Roman"/>
            </a:rPr>
            <a:t>
Details of  equity shares issued  for the current financial year to date :-</a:t>
          </a:r>
        </a:p>
      </xdr:txBody>
    </xdr:sp>
    <xdr:clientData/>
  </xdr:twoCellAnchor>
  <xdr:twoCellAnchor>
    <xdr:from>
      <xdr:col>1</xdr:col>
      <xdr:colOff>28575</xdr:colOff>
      <xdr:row>40</xdr:row>
      <xdr:rowOff>0</xdr:rowOff>
    </xdr:from>
    <xdr:to>
      <xdr:col>16</xdr:col>
      <xdr:colOff>600075</xdr:colOff>
      <xdr:row>40</xdr:row>
      <xdr:rowOff>0</xdr:rowOff>
    </xdr:to>
    <xdr:sp>
      <xdr:nvSpPr>
        <xdr:cNvPr id="13" name="Text 22"/>
        <xdr:cNvSpPr txBox="1">
          <a:spLocks noChangeArrowheads="1"/>
        </xdr:cNvSpPr>
      </xdr:nvSpPr>
      <xdr:spPr>
        <a:xfrm>
          <a:off x="238125" y="6505575"/>
          <a:ext cx="70104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Contingent Liabilities</a:t>
          </a:r>
          <a:r>
            <a:rPr lang="en-US" cap="none" sz="1000" b="0" i="0" u="none" baseline="0">
              <a:latin typeface="Times New Roman"/>
              <a:ea typeface="Times New Roman"/>
              <a:cs typeface="Times New Roman"/>
            </a:rPr>
            <a:t>
There were no contingent liabilities at the date of this report.
</a:t>
          </a:r>
        </a:p>
      </xdr:txBody>
    </xdr:sp>
    <xdr:clientData/>
  </xdr:twoCellAnchor>
  <xdr:twoCellAnchor>
    <xdr:from>
      <xdr:col>1</xdr:col>
      <xdr:colOff>57150</xdr:colOff>
      <xdr:row>40</xdr:row>
      <xdr:rowOff>0</xdr:rowOff>
    </xdr:from>
    <xdr:to>
      <xdr:col>16</xdr:col>
      <xdr:colOff>628650</xdr:colOff>
      <xdr:row>40</xdr:row>
      <xdr:rowOff>0</xdr:rowOff>
    </xdr:to>
    <xdr:sp>
      <xdr:nvSpPr>
        <xdr:cNvPr id="14" name="Text 22"/>
        <xdr:cNvSpPr txBox="1">
          <a:spLocks noChangeArrowheads="1"/>
        </xdr:cNvSpPr>
      </xdr:nvSpPr>
      <xdr:spPr>
        <a:xfrm>
          <a:off x="266700" y="6505575"/>
          <a:ext cx="69818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Financial Instruments with Off Balance Sheet Risk</a:t>
          </a:r>
          <a:r>
            <a:rPr lang="en-US" cap="none" sz="1000" b="0" i="0" u="none" baseline="0">
              <a:latin typeface="Times New Roman"/>
              <a:ea typeface="Times New Roman"/>
              <a:cs typeface="Times New Roman"/>
            </a:rPr>
            <a:t>
There were no financial instruments with off balance sheet risk at the date of this report.
</a:t>
          </a:r>
        </a:p>
      </xdr:txBody>
    </xdr:sp>
    <xdr:clientData/>
  </xdr:twoCellAnchor>
  <xdr:twoCellAnchor>
    <xdr:from>
      <xdr:col>1</xdr:col>
      <xdr:colOff>247650</xdr:colOff>
      <xdr:row>40</xdr:row>
      <xdr:rowOff>0</xdr:rowOff>
    </xdr:from>
    <xdr:to>
      <xdr:col>16</xdr:col>
      <xdr:colOff>628650</xdr:colOff>
      <xdr:row>40</xdr:row>
      <xdr:rowOff>0</xdr:rowOff>
    </xdr:to>
    <xdr:sp>
      <xdr:nvSpPr>
        <xdr:cNvPr id="15" name="Text 22"/>
        <xdr:cNvSpPr txBox="1">
          <a:spLocks noChangeArrowheads="1"/>
        </xdr:cNvSpPr>
      </xdr:nvSpPr>
      <xdr:spPr>
        <a:xfrm>
          <a:off x="457200" y="6505575"/>
          <a:ext cx="6791325"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40</xdr:row>
      <xdr:rowOff>0</xdr:rowOff>
    </xdr:from>
    <xdr:to>
      <xdr:col>16</xdr:col>
      <xdr:colOff>638175</xdr:colOff>
      <xdr:row>40</xdr:row>
      <xdr:rowOff>0</xdr:rowOff>
    </xdr:to>
    <xdr:sp>
      <xdr:nvSpPr>
        <xdr:cNvPr id="16" name="Text 22"/>
        <xdr:cNvSpPr txBox="1">
          <a:spLocks noChangeArrowheads="1"/>
        </xdr:cNvSpPr>
      </xdr:nvSpPr>
      <xdr:spPr>
        <a:xfrm>
          <a:off x="476250" y="6505575"/>
          <a:ext cx="6772275"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228600</xdr:colOff>
      <xdr:row>40</xdr:row>
      <xdr:rowOff>0</xdr:rowOff>
    </xdr:from>
    <xdr:to>
      <xdr:col>16</xdr:col>
      <xdr:colOff>609600</xdr:colOff>
      <xdr:row>40</xdr:row>
      <xdr:rowOff>0</xdr:rowOff>
    </xdr:to>
    <xdr:sp>
      <xdr:nvSpPr>
        <xdr:cNvPr id="17" name="Text 22"/>
        <xdr:cNvSpPr txBox="1">
          <a:spLocks noChangeArrowheads="1"/>
        </xdr:cNvSpPr>
      </xdr:nvSpPr>
      <xdr:spPr>
        <a:xfrm>
          <a:off x="438150" y="6505575"/>
          <a:ext cx="6810375"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247650</xdr:colOff>
      <xdr:row>40</xdr:row>
      <xdr:rowOff>0</xdr:rowOff>
    </xdr:from>
    <xdr:to>
      <xdr:col>16</xdr:col>
      <xdr:colOff>628650</xdr:colOff>
      <xdr:row>40</xdr:row>
      <xdr:rowOff>0</xdr:rowOff>
    </xdr:to>
    <xdr:sp>
      <xdr:nvSpPr>
        <xdr:cNvPr id="18" name="Text 22"/>
        <xdr:cNvSpPr txBox="1">
          <a:spLocks noChangeArrowheads="1"/>
        </xdr:cNvSpPr>
      </xdr:nvSpPr>
      <xdr:spPr>
        <a:xfrm>
          <a:off x="457200" y="6505575"/>
          <a:ext cx="6791325"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1</xdr:col>
      <xdr:colOff>57150</xdr:colOff>
      <xdr:row>40</xdr:row>
      <xdr:rowOff>0</xdr:rowOff>
    </xdr:from>
    <xdr:to>
      <xdr:col>16</xdr:col>
      <xdr:colOff>619125</xdr:colOff>
      <xdr:row>40</xdr:row>
      <xdr:rowOff>0</xdr:rowOff>
    </xdr:to>
    <xdr:sp>
      <xdr:nvSpPr>
        <xdr:cNvPr id="19" name="Text 22"/>
        <xdr:cNvSpPr txBox="1">
          <a:spLocks noChangeArrowheads="1"/>
        </xdr:cNvSpPr>
      </xdr:nvSpPr>
      <xdr:spPr>
        <a:xfrm>
          <a:off x="266700" y="6505575"/>
          <a:ext cx="69818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Material Litigation</a:t>
          </a:r>
          <a:r>
            <a:rPr lang="en-US" cap="none" sz="1000" b="0" i="0" u="none" baseline="0">
              <a:latin typeface="Times New Roman"/>
              <a:ea typeface="Times New Roman"/>
              <a:cs typeface="Times New Roman"/>
            </a:rPr>
            <a:t>
There was no material litigation  pending at the date of this report.
</a:t>
          </a:r>
        </a:p>
      </xdr:txBody>
    </xdr:sp>
    <xdr:clientData/>
  </xdr:twoCellAnchor>
  <xdr:twoCellAnchor>
    <xdr:from>
      <xdr:col>1</xdr:col>
      <xdr:colOff>66675</xdr:colOff>
      <xdr:row>40</xdr:row>
      <xdr:rowOff>0</xdr:rowOff>
    </xdr:from>
    <xdr:to>
      <xdr:col>16</xdr:col>
      <xdr:colOff>638175</xdr:colOff>
      <xdr:row>40</xdr:row>
      <xdr:rowOff>0</xdr:rowOff>
    </xdr:to>
    <xdr:sp>
      <xdr:nvSpPr>
        <xdr:cNvPr id="20" name="Text 22"/>
        <xdr:cNvSpPr txBox="1">
          <a:spLocks noChangeArrowheads="1"/>
        </xdr:cNvSpPr>
      </xdr:nvSpPr>
      <xdr:spPr>
        <a:xfrm>
          <a:off x="276225" y="6505575"/>
          <a:ext cx="6972300" cy="0"/>
        </a:xfrm>
        <a:prstGeom prst="rect">
          <a:avLst/>
        </a:prstGeom>
        <a:solidFill>
          <a:srgbClr val="FFFFFF"/>
        </a:solidFill>
        <a:ln w="1" cmpd="sng">
          <a:noFill/>
        </a:ln>
      </xdr:spPr>
      <xdr:txBody>
        <a:bodyPr vertOverflow="clip" wrap="square"/>
        <a:p>
          <a:pPr algn="just">
            <a:defRPr/>
          </a:pPr>
          <a:r>
            <a:rPr lang="en-US" cap="none" sz="1000" b="1" i="0" u="none" baseline="0"/>
            <a:t>Segmental Reporting
</a:t>
          </a:r>
        </a:p>
      </xdr:txBody>
    </xdr:sp>
    <xdr:clientData/>
  </xdr:twoCellAnchor>
  <xdr:twoCellAnchor>
    <xdr:from>
      <xdr:col>1</xdr:col>
      <xdr:colOff>57150</xdr:colOff>
      <xdr:row>40</xdr:row>
      <xdr:rowOff>0</xdr:rowOff>
    </xdr:from>
    <xdr:to>
      <xdr:col>16</xdr:col>
      <xdr:colOff>619125</xdr:colOff>
      <xdr:row>40</xdr:row>
      <xdr:rowOff>0</xdr:rowOff>
    </xdr:to>
    <xdr:sp>
      <xdr:nvSpPr>
        <xdr:cNvPr id="21" name="Text 22"/>
        <xdr:cNvSpPr txBox="1">
          <a:spLocks noChangeArrowheads="1"/>
        </xdr:cNvSpPr>
      </xdr:nvSpPr>
      <xdr:spPr>
        <a:xfrm>
          <a:off x="266700" y="6505575"/>
          <a:ext cx="698182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C</a:t>
          </a:r>
          <a:r>
            <a:rPr lang="en-US" cap="none" sz="1000" b="1" i="0" u="none" baseline="0">
              <a:latin typeface="Times New Roman"/>
              <a:ea typeface="Times New Roman"/>
              <a:cs typeface="Times New Roman"/>
            </a:rPr>
            <a:t>hanges in Quarterly Results</a:t>
          </a:r>
          <a:r>
            <a:rPr lang="en-US" cap="none" sz="1000" b="0" i="0" u="none" baseline="0">
              <a:latin typeface="Times New Roman"/>
              <a:ea typeface="Times New Roman"/>
              <a:cs typeface="Times New Roman"/>
            </a:rPr>
            <a:t>
No comments are available as this is the first quarterly report by the group.</a:t>
          </a:r>
        </a:p>
      </xdr:txBody>
    </xdr:sp>
    <xdr:clientData/>
  </xdr:twoCellAnchor>
  <xdr:twoCellAnchor>
    <xdr:from>
      <xdr:col>1</xdr:col>
      <xdr:colOff>57150</xdr:colOff>
      <xdr:row>40</xdr:row>
      <xdr:rowOff>0</xdr:rowOff>
    </xdr:from>
    <xdr:to>
      <xdr:col>16</xdr:col>
      <xdr:colOff>628650</xdr:colOff>
      <xdr:row>40</xdr:row>
      <xdr:rowOff>0</xdr:rowOff>
    </xdr:to>
    <xdr:sp>
      <xdr:nvSpPr>
        <xdr:cNvPr id="22" name="Text 22"/>
        <xdr:cNvSpPr txBox="1">
          <a:spLocks noChangeArrowheads="1"/>
        </xdr:cNvSpPr>
      </xdr:nvSpPr>
      <xdr:spPr>
        <a:xfrm>
          <a:off x="266700" y="6505575"/>
          <a:ext cx="69818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Review of Results</a:t>
          </a:r>
          <a:r>
            <a:rPr lang="en-US" cap="none" sz="1000" b="0" i="0" u="none" baseline="0">
              <a:latin typeface="Times New Roman"/>
              <a:ea typeface="Times New Roman"/>
              <a:cs typeface="Times New Roman"/>
            </a:rPr>
            <a:t>
The Group achieved an operating profit before exceptional items of RM20.8 million, representing a decline of 9.3% over that of previous year's corresponding period of RM22.9 million.  Group turnover declined by 2.2% to RM411.8 million.  However, the Group's profit before taxation increased by 14.1% to RM22.8 million due to profit from the sale of some of its quoted investments in Inno-Pacific Holdings Ltd.
The Government-imposed selective capital controls and the pegging of the Ringgit to the US Dollar had brought stability to costs and assisted in better planning and implementation of programmes.  Consumer confidence and spending was somewhats tentative in the early part of the year but gradually improved in the second quarter.
The Group continued to focus on the systematic expansion of the KFC and Pizza Hut restaurant chains to strengthen its leadership position in the market.  Innovative new products such as Colonel Fillet Burger and nationwide promotions were actively and strategically launched to provide product news and create excitement at the restaurants to drive transactions.
The integrated poultry sector showed improved performance and benefited from the lower feed cost due to the general cost reduction of imported commodities and the pegging of the Ringgit.  The improving market acceptance of its further processed value-added poultry products also contributed to higher profitability in the sector.
In line with the Group's lower operating profits,  profit before tax at the Company level decreased by 10.0% to RM9.0 million on a turnover of RM5.6 million and investment and other income of RM15.9 million.</a:t>
          </a:r>
        </a:p>
      </xdr:txBody>
    </xdr:sp>
    <xdr:clientData/>
  </xdr:twoCellAnchor>
  <xdr:twoCellAnchor>
    <xdr:from>
      <xdr:col>1</xdr:col>
      <xdr:colOff>28575</xdr:colOff>
      <xdr:row>40</xdr:row>
      <xdr:rowOff>0</xdr:rowOff>
    </xdr:from>
    <xdr:to>
      <xdr:col>16</xdr:col>
      <xdr:colOff>600075</xdr:colOff>
      <xdr:row>40</xdr:row>
      <xdr:rowOff>0</xdr:rowOff>
    </xdr:to>
    <xdr:sp>
      <xdr:nvSpPr>
        <xdr:cNvPr id="23" name="Text 22"/>
        <xdr:cNvSpPr txBox="1">
          <a:spLocks noChangeArrowheads="1"/>
        </xdr:cNvSpPr>
      </xdr:nvSpPr>
      <xdr:spPr>
        <a:xfrm>
          <a:off x="238125" y="6505575"/>
          <a:ext cx="70104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Current Year's Prospects</a:t>
          </a:r>
          <a:r>
            <a:rPr lang="en-US" cap="none" sz="1000" b="0" i="0" u="none" baseline="0">
              <a:latin typeface="Times New Roman"/>
              <a:ea typeface="Times New Roman"/>
              <a:cs typeface="Times New Roman"/>
            </a:rPr>
            <a:t>
As reported by Bank Negara recently, the country had registered a strong economic growth of 4.1% in the second quarter of 1999.  This means Malaysia has emerged from recession with improving consumer sentiments which will spur consumption.  In view of this positive economic environment coupled with the Group's planned programmes for the balance of the year, the Board is confident of achieving better results in the second half of the year.</a:t>
          </a:r>
        </a:p>
      </xdr:txBody>
    </xdr:sp>
    <xdr:clientData/>
  </xdr:twoCellAnchor>
  <xdr:twoCellAnchor>
    <xdr:from>
      <xdr:col>1</xdr:col>
      <xdr:colOff>28575</xdr:colOff>
      <xdr:row>40</xdr:row>
      <xdr:rowOff>0</xdr:rowOff>
    </xdr:from>
    <xdr:to>
      <xdr:col>16</xdr:col>
      <xdr:colOff>600075</xdr:colOff>
      <xdr:row>40</xdr:row>
      <xdr:rowOff>0</xdr:rowOff>
    </xdr:to>
    <xdr:sp>
      <xdr:nvSpPr>
        <xdr:cNvPr id="24" name="Text 22"/>
        <xdr:cNvSpPr txBox="1">
          <a:spLocks noChangeArrowheads="1"/>
        </xdr:cNvSpPr>
      </xdr:nvSpPr>
      <xdr:spPr>
        <a:xfrm>
          <a:off x="238125" y="6505575"/>
          <a:ext cx="70104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Forecast</a:t>
          </a:r>
          <a:r>
            <a:rPr lang="en-US" cap="none" sz="1000" b="0" i="0" u="none" baseline="0">
              <a:latin typeface="Times New Roman"/>
              <a:ea typeface="Times New Roman"/>
              <a:cs typeface="Times New Roman"/>
            </a:rPr>
            <a:t>
The Company did not issue any profit forecast during the period.</a:t>
          </a:r>
        </a:p>
      </xdr:txBody>
    </xdr:sp>
    <xdr:clientData/>
  </xdr:twoCellAnchor>
  <xdr:twoCellAnchor>
    <xdr:from>
      <xdr:col>1</xdr:col>
      <xdr:colOff>28575</xdr:colOff>
      <xdr:row>40</xdr:row>
      <xdr:rowOff>0</xdr:rowOff>
    </xdr:from>
    <xdr:to>
      <xdr:col>16</xdr:col>
      <xdr:colOff>600075</xdr:colOff>
      <xdr:row>40</xdr:row>
      <xdr:rowOff>0</xdr:rowOff>
    </xdr:to>
    <xdr:sp>
      <xdr:nvSpPr>
        <xdr:cNvPr id="25" name="Text 22"/>
        <xdr:cNvSpPr txBox="1">
          <a:spLocks noChangeArrowheads="1"/>
        </xdr:cNvSpPr>
      </xdr:nvSpPr>
      <xdr:spPr>
        <a:xfrm>
          <a:off x="238125" y="6505575"/>
          <a:ext cx="70104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a:t>
          </a:r>
          <a:r>
            <a:rPr lang="en-US" cap="none" sz="1000" b="0" i="0" u="none" baseline="0">
              <a:latin typeface="Times New Roman"/>
              <a:ea typeface="Times New Roman"/>
              <a:cs typeface="Times New Roman"/>
            </a:rPr>
            <a:t>
The Directors do not recommend any interim dividend (1998 - Nil) to be paid.</a:t>
          </a:r>
        </a:p>
      </xdr:txBody>
    </xdr:sp>
    <xdr:clientData/>
  </xdr:twoCellAnchor>
  <xdr:twoCellAnchor>
    <xdr:from>
      <xdr:col>1</xdr:col>
      <xdr:colOff>28575</xdr:colOff>
      <xdr:row>40</xdr:row>
      <xdr:rowOff>0</xdr:rowOff>
    </xdr:from>
    <xdr:to>
      <xdr:col>16</xdr:col>
      <xdr:colOff>600075</xdr:colOff>
      <xdr:row>40</xdr:row>
      <xdr:rowOff>0</xdr:rowOff>
    </xdr:to>
    <xdr:sp>
      <xdr:nvSpPr>
        <xdr:cNvPr id="26" name="Text 22"/>
        <xdr:cNvSpPr txBox="1">
          <a:spLocks noChangeArrowheads="1"/>
        </xdr:cNvSpPr>
      </xdr:nvSpPr>
      <xdr:spPr>
        <a:xfrm>
          <a:off x="238125" y="6505575"/>
          <a:ext cx="70104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Year 2000 Compliance
</a:t>
          </a:r>
          <a:r>
            <a:rPr lang="en-US" cap="none" sz="1000" b="0" i="0" u="none" baseline="0">
              <a:latin typeface="Times New Roman"/>
              <a:ea typeface="Times New Roman"/>
              <a:cs typeface="Times New Roman"/>
            </a:rPr>
            <a:t>The Group has completed its full assessment of the impact of the Year 2000 issues.  The Remediation Programme to ensure all mission-critical computer and other systems of the Group are Year 2000 ready is on schedule and is expected to be completed by September 1999.  The contingency plan for the critical business processes which sets out pre-emptive measures and alternative processes in the event of system failure is being developed and expected to be in place by November 1999.  Based on our assessment of the progress, the total expenditure to address the Year 2000 compliance is not expected to exceed the Group's allocation of RM650.000.</a:t>
          </a:r>
        </a:p>
      </xdr:txBody>
    </xdr:sp>
    <xdr:clientData/>
  </xdr:twoCellAnchor>
  <xdr:twoCellAnchor>
    <xdr:from>
      <xdr:col>1</xdr:col>
      <xdr:colOff>66675</xdr:colOff>
      <xdr:row>258</xdr:row>
      <xdr:rowOff>0</xdr:rowOff>
    </xdr:from>
    <xdr:to>
      <xdr:col>14</xdr:col>
      <xdr:colOff>581025</xdr:colOff>
      <xdr:row>258</xdr:row>
      <xdr:rowOff>0</xdr:rowOff>
    </xdr:to>
    <xdr:sp>
      <xdr:nvSpPr>
        <xdr:cNvPr id="27" name="Text 22"/>
        <xdr:cNvSpPr txBox="1">
          <a:spLocks noChangeArrowheads="1"/>
        </xdr:cNvSpPr>
      </xdr:nvSpPr>
      <xdr:spPr>
        <a:xfrm>
          <a:off x="276225" y="41681400"/>
          <a:ext cx="67341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Basis of Preparation</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interim financial statements are unaudited and have been prepared in accordance with the requirements of FRS 134 : Interim Financial Reporting and paragraph 9.22 of the Listing Requirements of Bursa Malaysia Securities Berhad ("Bursa Securities") and should be read in conjunction with the audited financial statements of the Group for the year ended 31 December 2005.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accounting policies and methods of computation adopted by the Group in this interim financial statements are consistent  with  those adopted in the financial statements for the year ended 31 December 2005.</a:t>
          </a:r>
        </a:p>
      </xdr:txBody>
    </xdr:sp>
    <xdr:clientData/>
  </xdr:twoCellAnchor>
  <xdr:twoCellAnchor>
    <xdr:from>
      <xdr:col>1</xdr:col>
      <xdr:colOff>28575</xdr:colOff>
      <xdr:row>258</xdr:row>
      <xdr:rowOff>0</xdr:rowOff>
    </xdr:from>
    <xdr:to>
      <xdr:col>4</xdr:col>
      <xdr:colOff>371475</xdr:colOff>
      <xdr:row>258</xdr:row>
      <xdr:rowOff>0</xdr:rowOff>
    </xdr:to>
    <xdr:sp>
      <xdr:nvSpPr>
        <xdr:cNvPr id="28" name="Text 22"/>
        <xdr:cNvSpPr txBox="1">
          <a:spLocks noChangeArrowheads="1"/>
        </xdr:cNvSpPr>
      </xdr:nvSpPr>
      <xdr:spPr>
        <a:xfrm>
          <a:off x="238125" y="41681400"/>
          <a:ext cx="20002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Borrowings and Debt Securities</a:t>
          </a:r>
          <a:r>
            <a:rPr lang="en-US" cap="none" sz="1000" b="0" i="0" u="none" baseline="0">
              <a:latin typeface="Times New Roman"/>
              <a:ea typeface="Times New Roman"/>
              <a:cs typeface="Times New Roman"/>
            </a:rPr>
            <a:t>
</a:t>
          </a:r>
        </a:p>
      </xdr:txBody>
    </xdr:sp>
    <xdr:clientData/>
  </xdr:twoCellAnchor>
  <xdr:twoCellAnchor>
    <xdr:from>
      <xdr:col>1</xdr:col>
      <xdr:colOff>57150</xdr:colOff>
      <xdr:row>258</xdr:row>
      <xdr:rowOff>0</xdr:rowOff>
    </xdr:from>
    <xdr:to>
      <xdr:col>14</xdr:col>
      <xdr:colOff>600075</xdr:colOff>
      <xdr:row>258</xdr:row>
      <xdr:rowOff>0</xdr:rowOff>
    </xdr:to>
    <xdr:sp>
      <xdr:nvSpPr>
        <xdr:cNvPr id="29" name="Text 22"/>
        <xdr:cNvSpPr txBox="1">
          <a:spLocks noChangeArrowheads="1"/>
        </xdr:cNvSpPr>
      </xdr:nvSpPr>
      <xdr:spPr>
        <a:xfrm>
          <a:off x="266700" y="41681400"/>
          <a:ext cx="67627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Auditors' Report on Preceding Annual Financial Statements</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auditors' report on the financial statements for the year ended 31 December 2005 was not qualified.
.
</a:t>
          </a:r>
        </a:p>
      </xdr:txBody>
    </xdr:sp>
    <xdr:clientData/>
  </xdr:twoCellAnchor>
  <xdr:twoCellAnchor>
    <xdr:from>
      <xdr:col>1</xdr:col>
      <xdr:colOff>38100</xdr:colOff>
      <xdr:row>258</xdr:row>
      <xdr:rowOff>0</xdr:rowOff>
    </xdr:from>
    <xdr:to>
      <xdr:col>14</xdr:col>
      <xdr:colOff>600075</xdr:colOff>
      <xdr:row>258</xdr:row>
      <xdr:rowOff>0</xdr:rowOff>
    </xdr:to>
    <xdr:sp>
      <xdr:nvSpPr>
        <xdr:cNvPr id="30" name="Text 22"/>
        <xdr:cNvSpPr txBox="1">
          <a:spLocks noChangeArrowheads="1"/>
        </xdr:cNvSpPr>
      </xdr:nvSpPr>
      <xdr:spPr>
        <a:xfrm>
          <a:off x="247650" y="41681400"/>
          <a:ext cx="67818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Unusual Items Due to their Nature, Size or Incidence</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was no unusual items affecting assets, liabilities, equity, net income, or cash flows during the current financial year-to-date.</a:t>
          </a:r>
        </a:p>
      </xdr:txBody>
    </xdr:sp>
    <xdr:clientData/>
  </xdr:twoCellAnchor>
  <xdr:twoCellAnchor>
    <xdr:from>
      <xdr:col>1</xdr:col>
      <xdr:colOff>47625</xdr:colOff>
      <xdr:row>258</xdr:row>
      <xdr:rowOff>0</xdr:rowOff>
    </xdr:from>
    <xdr:to>
      <xdr:col>8</xdr:col>
      <xdr:colOff>400050</xdr:colOff>
      <xdr:row>258</xdr:row>
      <xdr:rowOff>0</xdr:rowOff>
    </xdr:to>
    <xdr:sp>
      <xdr:nvSpPr>
        <xdr:cNvPr id="31" name="Text 22"/>
        <xdr:cNvSpPr txBox="1">
          <a:spLocks noChangeArrowheads="1"/>
        </xdr:cNvSpPr>
      </xdr:nvSpPr>
      <xdr:spPr>
        <a:xfrm>
          <a:off x="257175" y="41681400"/>
          <a:ext cx="45053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
</a:t>
          </a:r>
          <a:r>
            <a:rPr lang="en-US" cap="none" sz="1000" b="0" i="0" u="none" baseline="0">
              <a:latin typeface="Times New Roman"/>
              <a:ea typeface="Times New Roman"/>
              <a:cs typeface="Times New Roman"/>
            </a:rPr>
            <a:t>
</a:t>
          </a:r>
        </a:p>
      </xdr:txBody>
    </xdr:sp>
    <xdr:clientData/>
  </xdr:twoCellAnchor>
  <xdr:twoCellAnchor>
    <xdr:from>
      <xdr:col>1</xdr:col>
      <xdr:colOff>57150</xdr:colOff>
      <xdr:row>258</xdr:row>
      <xdr:rowOff>0</xdr:rowOff>
    </xdr:from>
    <xdr:to>
      <xdr:col>14</xdr:col>
      <xdr:colOff>619125</xdr:colOff>
      <xdr:row>258</xdr:row>
      <xdr:rowOff>0</xdr:rowOff>
    </xdr:to>
    <xdr:sp>
      <xdr:nvSpPr>
        <xdr:cNvPr id="32" name="Text 22"/>
        <xdr:cNvSpPr txBox="1">
          <a:spLocks noChangeArrowheads="1"/>
        </xdr:cNvSpPr>
      </xdr:nvSpPr>
      <xdr:spPr>
        <a:xfrm>
          <a:off x="266700" y="41681400"/>
          <a:ext cx="67818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
</a:t>
          </a:r>
        </a:p>
      </xdr:txBody>
    </xdr:sp>
    <xdr:clientData/>
  </xdr:twoCellAnchor>
  <xdr:twoCellAnchor>
    <xdr:from>
      <xdr:col>1</xdr:col>
      <xdr:colOff>47625</xdr:colOff>
      <xdr:row>258</xdr:row>
      <xdr:rowOff>0</xdr:rowOff>
    </xdr:from>
    <xdr:to>
      <xdr:col>14</xdr:col>
      <xdr:colOff>638175</xdr:colOff>
      <xdr:row>258</xdr:row>
      <xdr:rowOff>0</xdr:rowOff>
    </xdr:to>
    <xdr:sp>
      <xdr:nvSpPr>
        <xdr:cNvPr id="33" name="Text 22"/>
        <xdr:cNvSpPr txBox="1">
          <a:spLocks noChangeArrowheads="1"/>
        </xdr:cNvSpPr>
      </xdr:nvSpPr>
      <xdr:spPr>
        <a:xfrm>
          <a:off x="257175" y="41681400"/>
          <a:ext cx="68103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Sale of Unquoted Investments and Properties</a:t>
          </a:r>
          <a:r>
            <a:rPr lang="en-US" cap="none" sz="1000" b="0" i="0" u="none" baseline="0">
              <a:latin typeface="Times New Roman"/>
              <a:ea typeface="Times New Roman"/>
              <a:cs typeface="Times New Roman"/>
            </a:rPr>
            <a:t>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sale of unquoted investments and properties.</a:t>
          </a:r>
        </a:p>
      </xdr:txBody>
    </xdr:sp>
    <xdr:clientData/>
  </xdr:twoCellAnchor>
  <xdr:twoCellAnchor>
    <xdr:from>
      <xdr:col>1</xdr:col>
      <xdr:colOff>57150</xdr:colOff>
      <xdr:row>258</xdr:row>
      <xdr:rowOff>0</xdr:rowOff>
    </xdr:from>
    <xdr:to>
      <xdr:col>14</xdr:col>
      <xdr:colOff>619125</xdr:colOff>
      <xdr:row>258</xdr:row>
      <xdr:rowOff>0</xdr:rowOff>
    </xdr:to>
    <xdr:sp>
      <xdr:nvSpPr>
        <xdr:cNvPr id="34" name="Text 22"/>
        <xdr:cNvSpPr txBox="1">
          <a:spLocks noChangeArrowheads="1"/>
        </xdr:cNvSpPr>
      </xdr:nvSpPr>
      <xdr:spPr>
        <a:xfrm>
          <a:off x="266700" y="41681400"/>
          <a:ext cx="6781800" cy="0"/>
        </a:xfrm>
        <a:prstGeom prst="rect">
          <a:avLst/>
        </a:prstGeom>
        <a:solidFill>
          <a:srgbClr val="FFFFFF"/>
        </a:solidFill>
        <a:ln w="1" cmpd="sng">
          <a:noFill/>
        </a:ln>
      </xdr:spPr>
      <xdr:txBody>
        <a:bodyPr vertOverflow="clip" wrap="square"/>
        <a:p>
          <a:pPr algn="l">
            <a:defRPr/>
          </a:pPr>
          <a:r>
            <a:rPr lang="en-US" cap="none" sz="1000" b="1" i="0" u="none" baseline="0"/>
            <a:t>Marketable Securities
</a:t>
          </a:r>
        </a:p>
      </xdr:txBody>
    </xdr:sp>
    <xdr:clientData/>
  </xdr:twoCellAnchor>
  <xdr:twoCellAnchor>
    <xdr:from>
      <xdr:col>0</xdr:col>
      <xdr:colOff>200025</xdr:colOff>
      <xdr:row>258</xdr:row>
      <xdr:rowOff>0</xdr:rowOff>
    </xdr:from>
    <xdr:to>
      <xdr:col>14</xdr:col>
      <xdr:colOff>571500</xdr:colOff>
      <xdr:row>258</xdr:row>
      <xdr:rowOff>0</xdr:rowOff>
    </xdr:to>
    <xdr:sp>
      <xdr:nvSpPr>
        <xdr:cNvPr id="35" name="Text 22"/>
        <xdr:cNvSpPr txBox="1">
          <a:spLocks noChangeArrowheads="1"/>
        </xdr:cNvSpPr>
      </xdr:nvSpPr>
      <xdr:spPr>
        <a:xfrm>
          <a:off x="200025" y="41681400"/>
          <a:ext cx="68008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p>
      </xdr:txBody>
    </xdr:sp>
    <xdr:clientData/>
  </xdr:twoCellAnchor>
  <xdr:twoCellAnchor>
    <xdr:from>
      <xdr:col>1</xdr:col>
      <xdr:colOff>57150</xdr:colOff>
      <xdr:row>258</xdr:row>
      <xdr:rowOff>0</xdr:rowOff>
    </xdr:from>
    <xdr:to>
      <xdr:col>14</xdr:col>
      <xdr:colOff>600075</xdr:colOff>
      <xdr:row>258</xdr:row>
      <xdr:rowOff>0</xdr:rowOff>
    </xdr:to>
    <xdr:sp>
      <xdr:nvSpPr>
        <xdr:cNvPr id="36" name="Text 22"/>
        <xdr:cNvSpPr txBox="1">
          <a:spLocks noChangeArrowheads="1"/>
        </xdr:cNvSpPr>
      </xdr:nvSpPr>
      <xdr:spPr>
        <a:xfrm>
          <a:off x="266700" y="41681400"/>
          <a:ext cx="67627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Off Balance Sheet Financial Statements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financial instruments with off balance sheet risk as at the date of this report.
</a:t>
          </a:r>
        </a:p>
      </xdr:txBody>
    </xdr:sp>
    <xdr:clientData/>
  </xdr:twoCellAnchor>
  <xdr:twoCellAnchor>
    <xdr:from>
      <xdr:col>1</xdr:col>
      <xdr:colOff>247650</xdr:colOff>
      <xdr:row>258</xdr:row>
      <xdr:rowOff>0</xdr:rowOff>
    </xdr:from>
    <xdr:to>
      <xdr:col>14</xdr:col>
      <xdr:colOff>619125</xdr:colOff>
      <xdr:row>258</xdr:row>
      <xdr:rowOff>0</xdr:rowOff>
    </xdr:to>
    <xdr:sp>
      <xdr:nvSpPr>
        <xdr:cNvPr id="37" name="Text 22"/>
        <xdr:cNvSpPr txBox="1">
          <a:spLocks noChangeArrowheads="1"/>
        </xdr:cNvSpPr>
      </xdr:nvSpPr>
      <xdr:spPr>
        <a:xfrm>
          <a:off x="457200" y="41681400"/>
          <a:ext cx="6591300"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258</xdr:row>
      <xdr:rowOff>0</xdr:rowOff>
    </xdr:from>
    <xdr:to>
      <xdr:col>14</xdr:col>
      <xdr:colOff>619125</xdr:colOff>
      <xdr:row>258</xdr:row>
      <xdr:rowOff>0</xdr:rowOff>
    </xdr:to>
    <xdr:sp>
      <xdr:nvSpPr>
        <xdr:cNvPr id="38" name="Text 22"/>
        <xdr:cNvSpPr txBox="1">
          <a:spLocks noChangeArrowheads="1"/>
        </xdr:cNvSpPr>
      </xdr:nvSpPr>
      <xdr:spPr>
        <a:xfrm>
          <a:off x="476250" y="41681400"/>
          <a:ext cx="6572250"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228600</xdr:colOff>
      <xdr:row>258</xdr:row>
      <xdr:rowOff>0</xdr:rowOff>
    </xdr:from>
    <xdr:to>
      <xdr:col>14</xdr:col>
      <xdr:colOff>600075</xdr:colOff>
      <xdr:row>258</xdr:row>
      <xdr:rowOff>0</xdr:rowOff>
    </xdr:to>
    <xdr:sp>
      <xdr:nvSpPr>
        <xdr:cNvPr id="39" name="Text 22"/>
        <xdr:cNvSpPr txBox="1">
          <a:spLocks noChangeArrowheads="1"/>
        </xdr:cNvSpPr>
      </xdr:nvSpPr>
      <xdr:spPr>
        <a:xfrm>
          <a:off x="438150" y="41681400"/>
          <a:ext cx="6591300"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247650</xdr:colOff>
      <xdr:row>258</xdr:row>
      <xdr:rowOff>0</xdr:rowOff>
    </xdr:from>
    <xdr:to>
      <xdr:col>14</xdr:col>
      <xdr:colOff>619125</xdr:colOff>
      <xdr:row>258</xdr:row>
      <xdr:rowOff>0</xdr:rowOff>
    </xdr:to>
    <xdr:sp>
      <xdr:nvSpPr>
        <xdr:cNvPr id="40" name="Text 22"/>
        <xdr:cNvSpPr txBox="1">
          <a:spLocks noChangeArrowheads="1"/>
        </xdr:cNvSpPr>
      </xdr:nvSpPr>
      <xdr:spPr>
        <a:xfrm>
          <a:off x="457200" y="41681400"/>
          <a:ext cx="6591300"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2</xdr:col>
      <xdr:colOff>0</xdr:colOff>
      <xdr:row>258</xdr:row>
      <xdr:rowOff>0</xdr:rowOff>
    </xdr:from>
    <xdr:to>
      <xdr:col>14</xdr:col>
      <xdr:colOff>476250</xdr:colOff>
      <xdr:row>258</xdr:row>
      <xdr:rowOff>0</xdr:rowOff>
    </xdr:to>
    <xdr:sp>
      <xdr:nvSpPr>
        <xdr:cNvPr id="41" name="Text 22"/>
        <xdr:cNvSpPr txBox="1">
          <a:spLocks noChangeArrowheads="1"/>
        </xdr:cNvSpPr>
      </xdr:nvSpPr>
      <xdr:spPr>
        <a:xfrm>
          <a:off x="476250" y="41681400"/>
          <a:ext cx="6429375" cy="0"/>
        </a:xfrm>
        <a:prstGeom prst="rect">
          <a:avLst/>
        </a:prstGeom>
        <a:solidFill>
          <a:srgbClr val="FFFFFF"/>
        </a:solidFill>
        <a:ln w="1" cmpd="sng">
          <a:noFill/>
        </a:ln>
      </xdr:spPr>
      <xdr:txBody>
        <a:bodyPr vertOverflow="clip" wrap="square"/>
        <a:p>
          <a:pPr algn="just">
            <a:defRPr/>
          </a:pPr>
          <a:r>
            <a:rPr lang="en-US" cap="none" sz="1000" b="0" i="0" u="none" baseline="0"/>
            <a:t>The approved Executive Employee Share Option Scheme. On 30 January 2002, an additional 328 eligible executive employees were offered options to subscribe for 1,956,000 new shares at the option price of RM4.56 per new share.</a:t>
          </a:r>
        </a:p>
      </xdr:txBody>
    </xdr:sp>
    <xdr:clientData/>
  </xdr:twoCellAnchor>
  <xdr:twoCellAnchor>
    <xdr:from>
      <xdr:col>2</xdr:col>
      <xdr:colOff>257175</xdr:colOff>
      <xdr:row>258</xdr:row>
      <xdr:rowOff>0</xdr:rowOff>
    </xdr:from>
    <xdr:to>
      <xdr:col>14</xdr:col>
      <xdr:colOff>533400</xdr:colOff>
      <xdr:row>258</xdr:row>
      <xdr:rowOff>0</xdr:rowOff>
    </xdr:to>
    <xdr:sp>
      <xdr:nvSpPr>
        <xdr:cNvPr id="42" name="Text 22"/>
        <xdr:cNvSpPr txBox="1">
          <a:spLocks noChangeArrowheads="1"/>
        </xdr:cNvSpPr>
      </xdr:nvSpPr>
      <xdr:spPr>
        <a:xfrm>
          <a:off x="733425" y="41681400"/>
          <a:ext cx="622935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Bonus issue of 49,750,000 new ordinary shares of RM1.00 each on the basis of one (1) new ordinary share of RM1.00 each for every one (1) existing ordinary share of RM1.00 each held.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shares for the bonus issue were allotted and issued on 30 August 2001 and the shares were listed on 13 September 2001.
</a:t>
          </a:r>
        </a:p>
      </xdr:txBody>
    </xdr:sp>
    <xdr:clientData/>
  </xdr:twoCellAnchor>
  <xdr:twoCellAnchor>
    <xdr:from>
      <xdr:col>1</xdr:col>
      <xdr:colOff>180975</xdr:colOff>
      <xdr:row>258</xdr:row>
      <xdr:rowOff>0</xdr:rowOff>
    </xdr:from>
    <xdr:to>
      <xdr:col>15</xdr:col>
      <xdr:colOff>0</xdr:colOff>
      <xdr:row>258</xdr:row>
      <xdr:rowOff>0</xdr:rowOff>
    </xdr:to>
    <xdr:sp>
      <xdr:nvSpPr>
        <xdr:cNvPr id="43" name="Text 22"/>
        <xdr:cNvSpPr txBox="1">
          <a:spLocks noChangeArrowheads="1"/>
        </xdr:cNvSpPr>
      </xdr:nvSpPr>
      <xdr:spPr>
        <a:xfrm>
          <a:off x="390525" y="41681400"/>
          <a:ext cx="6724650" cy="0"/>
        </a:xfrm>
        <a:prstGeom prst="rect">
          <a:avLst/>
        </a:prstGeom>
        <a:solidFill>
          <a:srgbClr val="FFFFFF"/>
        </a:solidFill>
        <a:ln w="1" cmpd="sng">
          <a:noFill/>
        </a:ln>
      </xdr:spPr>
      <xdr:txBody>
        <a:bodyPr vertOverflow="clip" wrap="square"/>
        <a:p>
          <a:pPr algn="just">
            <a:defRPr/>
          </a:pPr>
          <a:r>
            <a:rPr lang="en-US" cap="none" sz="1000" b="0" i="0" u="none" baseline="0"/>
            <a:t>On 18 February 2002, AFCB's entire issued and fully paid-up share capital comprising 196,050,000 ordinary shares of RM1.00 each was transferred from the Second Board to the Main Board of the Kuala Lumpur Stock Exchange.</a:t>
          </a:r>
        </a:p>
      </xdr:txBody>
    </xdr:sp>
    <xdr:clientData/>
  </xdr:twoCellAnchor>
  <xdr:twoCellAnchor>
    <xdr:from>
      <xdr:col>2</xdr:col>
      <xdr:colOff>257175</xdr:colOff>
      <xdr:row>258</xdr:row>
      <xdr:rowOff>0</xdr:rowOff>
    </xdr:from>
    <xdr:to>
      <xdr:col>14</xdr:col>
      <xdr:colOff>533400</xdr:colOff>
      <xdr:row>258</xdr:row>
      <xdr:rowOff>0</xdr:rowOff>
    </xdr:to>
    <xdr:sp>
      <xdr:nvSpPr>
        <xdr:cNvPr id="44" name="Text 22"/>
        <xdr:cNvSpPr txBox="1">
          <a:spLocks noChangeArrowheads="1"/>
        </xdr:cNvSpPr>
      </xdr:nvSpPr>
      <xdr:spPr>
        <a:xfrm>
          <a:off x="733425" y="41681400"/>
          <a:ext cx="6229350" cy="0"/>
        </a:xfrm>
        <a:prstGeom prst="rect">
          <a:avLst/>
        </a:prstGeom>
        <a:solidFill>
          <a:srgbClr val="FFFFFF"/>
        </a:solidFill>
        <a:ln w="1" cmpd="sng">
          <a:noFill/>
        </a:ln>
      </xdr:spPr>
      <xdr:txBody>
        <a:bodyPr vertOverflow="clip" wrap="square"/>
        <a:p>
          <a:pPr algn="just">
            <a:defRPr/>
          </a:pPr>
          <a:r>
            <a:rPr lang="en-US" cap="none" sz="1000" b="0" i="0" u="none" baseline="0"/>
            <a:t>On 25 January 2002, AFCB issued by way of a rights issue of 49,750,000 new ordinary shares of RM1.00 each at an issue price of RM1.00 each on a renounceable basis together with  49,750,000 detachable free new Warrants on the basis of  1 new ordinary share of RM1.00 each together with  1 free Warrant for every  2 ordinary shares held on 30 November 2001. The Warrants entitle the registered Warrants holders the rights at anytime commencing on 25 January 2002 and maturing on 24 January 2007 to subscribe for new ordinary shares in AFCB, on the basis of 1 new ordinary share of RM1.00 each for each Warrant held.
The exercise price of the warrants is as follows :-
</a:t>
          </a:r>
        </a:p>
      </xdr:txBody>
    </xdr:sp>
    <xdr:clientData/>
  </xdr:twoCellAnchor>
  <xdr:twoCellAnchor>
    <xdr:from>
      <xdr:col>2</xdr:col>
      <xdr:colOff>266700</xdr:colOff>
      <xdr:row>258</xdr:row>
      <xdr:rowOff>0</xdr:rowOff>
    </xdr:from>
    <xdr:to>
      <xdr:col>15</xdr:col>
      <xdr:colOff>0</xdr:colOff>
      <xdr:row>258</xdr:row>
      <xdr:rowOff>0</xdr:rowOff>
    </xdr:to>
    <xdr:sp>
      <xdr:nvSpPr>
        <xdr:cNvPr id="45" name="Text 22"/>
        <xdr:cNvSpPr txBox="1">
          <a:spLocks noChangeArrowheads="1"/>
        </xdr:cNvSpPr>
      </xdr:nvSpPr>
      <xdr:spPr>
        <a:xfrm>
          <a:off x="742950" y="41681400"/>
          <a:ext cx="6372225" cy="0"/>
        </a:xfrm>
        <a:prstGeom prst="rect">
          <a:avLst/>
        </a:prstGeom>
        <a:solidFill>
          <a:srgbClr val="FFFFFF"/>
        </a:solidFill>
        <a:ln w="1" cmpd="sng">
          <a:noFill/>
        </a:ln>
      </xdr:spPr>
      <xdr:txBody>
        <a:bodyPr vertOverflow="clip" wrap="square"/>
        <a:p>
          <a:pPr algn="just">
            <a:defRPr/>
          </a:pPr>
          <a:r>
            <a:rPr lang="en-US" cap="none" sz="1000" b="0" i="0" u="none" baseline="0"/>
            <a:t>On 18 February 2002, AFCB completed the acquisition of 52,740 square metres of land together with the building structures situated in Mukim and District of Klang, State of Selangor Darul Ehsan for a purchase consideration of RM65,000,000. The deposits of RM6,500,000 had been paid in cash and the balance of RM58,500,000 was satisfied by way of issuance of 46,800,000 new AFCB ordinary shares of RM1.00 each on 4 February 2002 at an issue price of RM1.25 per share. The shares ranked pari passu in all respects to the existing shares in issue.</a:t>
          </a:r>
        </a:p>
      </xdr:txBody>
    </xdr:sp>
    <xdr:clientData/>
  </xdr:twoCellAnchor>
  <xdr:twoCellAnchor>
    <xdr:from>
      <xdr:col>2</xdr:col>
      <xdr:colOff>466725</xdr:colOff>
      <xdr:row>258</xdr:row>
      <xdr:rowOff>0</xdr:rowOff>
    </xdr:from>
    <xdr:to>
      <xdr:col>14</xdr:col>
      <xdr:colOff>428625</xdr:colOff>
      <xdr:row>258</xdr:row>
      <xdr:rowOff>0</xdr:rowOff>
    </xdr:to>
    <xdr:sp>
      <xdr:nvSpPr>
        <xdr:cNvPr id="46" name="Text 22"/>
        <xdr:cNvSpPr txBox="1">
          <a:spLocks noChangeArrowheads="1"/>
        </xdr:cNvSpPr>
      </xdr:nvSpPr>
      <xdr:spPr>
        <a:xfrm>
          <a:off x="942975" y="41681400"/>
          <a:ext cx="5915025" cy="0"/>
        </a:xfrm>
        <a:prstGeom prst="rect">
          <a:avLst/>
        </a:prstGeom>
        <a:solidFill>
          <a:srgbClr val="FFFFFF"/>
        </a:solidFill>
        <a:ln w="1" cmpd="sng">
          <a:noFill/>
        </a:ln>
      </xdr:spPr>
      <xdr:txBody>
        <a:bodyPr vertOverflow="clip" wrap="square"/>
        <a:p>
          <a:pPr algn="just">
            <a:defRPr/>
          </a:pPr>
          <a:r>
            <a:rPr lang="en-US" cap="none" sz="1000" b="0" i="0" u="none" baseline="0"/>
            <a:t>RM1.13 per new ordinary share for the period commencing from 25 January 2002 to 24 January 2005; or
</a:t>
          </a:r>
        </a:p>
      </xdr:txBody>
    </xdr:sp>
    <xdr:clientData/>
  </xdr:twoCellAnchor>
  <xdr:twoCellAnchor>
    <xdr:from>
      <xdr:col>2</xdr:col>
      <xdr:colOff>466725</xdr:colOff>
      <xdr:row>258</xdr:row>
      <xdr:rowOff>0</xdr:rowOff>
    </xdr:from>
    <xdr:to>
      <xdr:col>14</xdr:col>
      <xdr:colOff>485775</xdr:colOff>
      <xdr:row>258</xdr:row>
      <xdr:rowOff>0</xdr:rowOff>
    </xdr:to>
    <xdr:sp>
      <xdr:nvSpPr>
        <xdr:cNvPr id="47" name="Text 22"/>
        <xdr:cNvSpPr txBox="1">
          <a:spLocks noChangeArrowheads="1"/>
        </xdr:cNvSpPr>
      </xdr:nvSpPr>
      <xdr:spPr>
        <a:xfrm>
          <a:off x="942975" y="41681400"/>
          <a:ext cx="5972175" cy="0"/>
        </a:xfrm>
        <a:prstGeom prst="rect">
          <a:avLst/>
        </a:prstGeom>
        <a:solidFill>
          <a:srgbClr val="FFFFFF"/>
        </a:solidFill>
        <a:ln w="1" cmpd="sng">
          <a:noFill/>
        </a:ln>
      </xdr:spPr>
      <xdr:txBody>
        <a:bodyPr vertOverflow="clip" wrap="square"/>
        <a:p>
          <a:pPr algn="just">
            <a:defRPr/>
          </a:pPr>
          <a:r>
            <a:rPr lang="en-US" cap="none" sz="1000" b="0" i="0" u="none" baseline="0"/>
            <a:t>RM1.19 per new ordinary share for the period commencing from 25 January 2005 to 24 January 2007.
</a:t>
          </a:r>
        </a:p>
      </xdr:txBody>
    </xdr:sp>
    <xdr:clientData/>
  </xdr:twoCellAnchor>
  <xdr:twoCellAnchor>
    <xdr:from>
      <xdr:col>2</xdr:col>
      <xdr:colOff>257175</xdr:colOff>
      <xdr:row>258</xdr:row>
      <xdr:rowOff>0</xdr:rowOff>
    </xdr:from>
    <xdr:to>
      <xdr:col>14</xdr:col>
      <xdr:colOff>533400</xdr:colOff>
      <xdr:row>258</xdr:row>
      <xdr:rowOff>0</xdr:rowOff>
    </xdr:to>
    <xdr:sp>
      <xdr:nvSpPr>
        <xdr:cNvPr id="48" name="Text 22"/>
        <xdr:cNvSpPr txBox="1">
          <a:spLocks noChangeArrowheads="1"/>
        </xdr:cNvSpPr>
      </xdr:nvSpPr>
      <xdr:spPr>
        <a:xfrm>
          <a:off x="733425" y="41681400"/>
          <a:ext cx="6229350" cy="0"/>
        </a:xfrm>
        <a:prstGeom prst="rect">
          <a:avLst/>
        </a:prstGeom>
        <a:solidFill>
          <a:srgbClr val="FFFFFF"/>
        </a:solidFill>
        <a:ln w="1" cmpd="sng">
          <a:noFill/>
        </a:ln>
      </xdr:spPr>
      <xdr:txBody>
        <a:bodyPr vertOverflow="clip" wrap="square"/>
        <a:p>
          <a:pPr algn="just">
            <a:defRPr/>
          </a:pPr>
          <a:r>
            <a:rPr lang="en-US" cap="none" sz="1000" b="0" i="0" u="none" baseline="0"/>
            <a:t>The shares and warrants were granted for listing on 5 February 2002 and the shares ranked pari passu in all respects to the existing shares in issue.
</a:t>
          </a:r>
        </a:p>
      </xdr:txBody>
    </xdr:sp>
    <xdr:clientData/>
  </xdr:twoCellAnchor>
  <xdr:twoCellAnchor>
    <xdr:from>
      <xdr:col>1</xdr:col>
      <xdr:colOff>9525</xdr:colOff>
      <xdr:row>258</xdr:row>
      <xdr:rowOff>0</xdr:rowOff>
    </xdr:from>
    <xdr:to>
      <xdr:col>14</xdr:col>
      <xdr:colOff>542925</xdr:colOff>
      <xdr:row>258</xdr:row>
      <xdr:rowOff>0</xdr:rowOff>
    </xdr:to>
    <xdr:sp>
      <xdr:nvSpPr>
        <xdr:cNvPr id="49" name="Text 22"/>
        <xdr:cNvSpPr txBox="1">
          <a:spLocks noChangeArrowheads="1"/>
        </xdr:cNvSpPr>
      </xdr:nvSpPr>
      <xdr:spPr>
        <a:xfrm>
          <a:off x="219075" y="41681400"/>
          <a:ext cx="6753225" cy="0"/>
        </a:xfrm>
        <a:prstGeom prst="rect">
          <a:avLst/>
        </a:prstGeom>
        <a:solidFill>
          <a:srgbClr val="FFFFFF"/>
        </a:solidFill>
        <a:ln w="1" cmpd="sng">
          <a:noFill/>
        </a:ln>
      </xdr:spPr>
      <xdr:txBody>
        <a:bodyPr vertOverflow="clip" wrap="square"/>
        <a:p>
          <a:pPr algn="just">
            <a:defRPr/>
          </a:pPr>
          <a:r>
            <a:rPr lang="en-US" cap="none" sz="1000" b="0" i="0" u="none" baseline="0"/>
            <a:t>The total proceeds of RM300 million ABBA NIF received have been utilised as follows :-
</a:t>
          </a:r>
        </a:p>
      </xdr:txBody>
    </xdr:sp>
    <xdr:clientData/>
  </xdr:twoCellAnchor>
  <xdr:twoCellAnchor>
    <xdr:from>
      <xdr:col>1</xdr:col>
      <xdr:colOff>219075</xdr:colOff>
      <xdr:row>258</xdr:row>
      <xdr:rowOff>0</xdr:rowOff>
    </xdr:from>
    <xdr:to>
      <xdr:col>14</xdr:col>
      <xdr:colOff>571500</xdr:colOff>
      <xdr:row>258</xdr:row>
      <xdr:rowOff>0</xdr:rowOff>
    </xdr:to>
    <xdr:sp>
      <xdr:nvSpPr>
        <xdr:cNvPr id="50" name="Text 22"/>
        <xdr:cNvSpPr txBox="1">
          <a:spLocks noChangeArrowheads="1"/>
        </xdr:cNvSpPr>
      </xdr:nvSpPr>
      <xdr:spPr>
        <a:xfrm>
          <a:off x="428625" y="41681400"/>
          <a:ext cx="6572250" cy="0"/>
        </a:xfrm>
        <a:prstGeom prst="rect">
          <a:avLst/>
        </a:prstGeom>
        <a:solidFill>
          <a:srgbClr val="FFFFFF"/>
        </a:solidFill>
        <a:ln w="1" cmpd="sng">
          <a:noFill/>
        </a:ln>
      </xdr:spPr>
      <xdr:txBody>
        <a:bodyPr vertOverflow="clip" wrap="square"/>
        <a:p>
          <a:pPr algn="just">
            <a:defRPr/>
          </a:pPr>
          <a:r>
            <a:rPr lang="en-US" cap="none" sz="1000" b="0" i="0" u="none" baseline="0"/>
            <a:t>Ayamas Food Corporation Bhd ("AFCB"), an associated company, had undertaken the following corporate exercises :-</a:t>
          </a:r>
        </a:p>
      </xdr:txBody>
    </xdr:sp>
    <xdr:clientData/>
  </xdr:twoCellAnchor>
  <xdr:twoCellAnchor>
    <xdr:from>
      <xdr:col>2</xdr:col>
      <xdr:colOff>276225</xdr:colOff>
      <xdr:row>258</xdr:row>
      <xdr:rowOff>0</xdr:rowOff>
    </xdr:from>
    <xdr:to>
      <xdr:col>14</xdr:col>
      <xdr:colOff>552450</xdr:colOff>
      <xdr:row>258</xdr:row>
      <xdr:rowOff>0</xdr:rowOff>
    </xdr:to>
    <xdr:sp>
      <xdr:nvSpPr>
        <xdr:cNvPr id="51" name="Text 22"/>
        <xdr:cNvSpPr txBox="1">
          <a:spLocks noChangeArrowheads="1"/>
        </xdr:cNvSpPr>
      </xdr:nvSpPr>
      <xdr:spPr>
        <a:xfrm>
          <a:off x="752475" y="41681400"/>
          <a:ext cx="6229350" cy="0"/>
        </a:xfrm>
        <a:prstGeom prst="rect">
          <a:avLst/>
        </a:prstGeom>
        <a:solidFill>
          <a:srgbClr val="FFFFFF"/>
        </a:solidFill>
        <a:ln w="1" cmpd="sng">
          <a:noFill/>
        </a:ln>
      </xdr:spPr>
      <xdr:txBody>
        <a:bodyPr vertOverflow="clip" wrap="square"/>
        <a:p>
          <a:pPr algn="just">
            <a:defRPr/>
          </a:pPr>
          <a:r>
            <a:rPr lang="en-US" cap="none" sz="1000" b="0" i="0" u="none" baseline="0"/>
            <a:t>The shareholders of AHB
</a:t>
          </a:r>
        </a:p>
      </xdr:txBody>
    </xdr:sp>
    <xdr:clientData/>
  </xdr:twoCellAnchor>
  <xdr:twoCellAnchor>
    <xdr:from>
      <xdr:col>2</xdr:col>
      <xdr:colOff>304800</xdr:colOff>
      <xdr:row>258</xdr:row>
      <xdr:rowOff>0</xdr:rowOff>
    </xdr:from>
    <xdr:to>
      <xdr:col>14</xdr:col>
      <xdr:colOff>552450</xdr:colOff>
      <xdr:row>258</xdr:row>
      <xdr:rowOff>0</xdr:rowOff>
    </xdr:to>
    <xdr:sp>
      <xdr:nvSpPr>
        <xdr:cNvPr id="52" name="Text 22"/>
        <xdr:cNvSpPr txBox="1">
          <a:spLocks noChangeArrowheads="1"/>
        </xdr:cNvSpPr>
      </xdr:nvSpPr>
      <xdr:spPr>
        <a:xfrm>
          <a:off x="781050" y="41681400"/>
          <a:ext cx="6200775" cy="0"/>
        </a:xfrm>
        <a:prstGeom prst="rect">
          <a:avLst/>
        </a:prstGeom>
        <a:solidFill>
          <a:srgbClr val="FFFFFF"/>
        </a:solidFill>
        <a:ln w="1" cmpd="sng">
          <a:noFill/>
        </a:ln>
      </xdr:spPr>
      <xdr:txBody>
        <a:bodyPr vertOverflow="clip" wrap="square"/>
        <a:p>
          <a:pPr algn="just">
            <a:defRPr/>
          </a:pPr>
          <a:r>
            <a:rPr lang="en-US" cap="none" sz="1000" b="0" i="0" u="none" baseline="0"/>
            <a:t>Pepsico International
</a:t>
          </a:r>
        </a:p>
      </xdr:txBody>
    </xdr:sp>
    <xdr:clientData/>
  </xdr:twoCellAnchor>
  <xdr:twoCellAnchor>
    <xdr:from>
      <xdr:col>2</xdr:col>
      <xdr:colOff>276225</xdr:colOff>
      <xdr:row>258</xdr:row>
      <xdr:rowOff>0</xdr:rowOff>
    </xdr:from>
    <xdr:to>
      <xdr:col>15</xdr:col>
      <xdr:colOff>0</xdr:colOff>
      <xdr:row>258</xdr:row>
      <xdr:rowOff>0</xdr:rowOff>
    </xdr:to>
    <xdr:sp>
      <xdr:nvSpPr>
        <xdr:cNvPr id="53" name="Text 22"/>
        <xdr:cNvSpPr txBox="1">
          <a:spLocks noChangeArrowheads="1"/>
        </xdr:cNvSpPr>
      </xdr:nvSpPr>
      <xdr:spPr>
        <a:xfrm>
          <a:off x="752475" y="41681400"/>
          <a:ext cx="6362700" cy="0"/>
        </a:xfrm>
        <a:prstGeom prst="rect">
          <a:avLst/>
        </a:prstGeom>
        <a:solidFill>
          <a:srgbClr val="FFFFFF"/>
        </a:solidFill>
        <a:ln w="1" cmpd="sng">
          <a:noFill/>
        </a:ln>
      </xdr:spPr>
      <xdr:txBody>
        <a:bodyPr vertOverflow="clip" wrap="square"/>
        <a:p>
          <a:pPr algn="just">
            <a:defRPr/>
          </a:pPr>
          <a:r>
            <a:rPr lang="en-US" cap="none" sz="1000" b="0" i="0" u="none" baseline="0"/>
            <a:t>Foreign Investment Committee
</a:t>
          </a:r>
        </a:p>
      </xdr:txBody>
    </xdr:sp>
    <xdr:clientData/>
  </xdr:twoCellAnchor>
  <xdr:twoCellAnchor>
    <xdr:from>
      <xdr:col>1</xdr:col>
      <xdr:colOff>200025</xdr:colOff>
      <xdr:row>258</xdr:row>
      <xdr:rowOff>0</xdr:rowOff>
    </xdr:from>
    <xdr:to>
      <xdr:col>14</xdr:col>
      <xdr:colOff>304800</xdr:colOff>
      <xdr:row>258</xdr:row>
      <xdr:rowOff>0</xdr:rowOff>
    </xdr:to>
    <xdr:sp>
      <xdr:nvSpPr>
        <xdr:cNvPr id="54" name="Text 22"/>
        <xdr:cNvSpPr txBox="1">
          <a:spLocks noChangeArrowheads="1"/>
        </xdr:cNvSpPr>
      </xdr:nvSpPr>
      <xdr:spPr>
        <a:xfrm>
          <a:off x="409575" y="41681400"/>
          <a:ext cx="63246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Disposal B</a:t>
          </a:r>
          <a:r>
            <a:rPr lang="en-US" cap="none" sz="1000" b="0" i="0" u="none" baseline="0">
              <a:latin typeface="Times New Roman"/>
              <a:ea typeface="Times New Roman"/>
              <a:cs typeface="Times New Roman"/>
            </a:rPr>
            <a:t>
Pan-Tiara Corporation Sdn Bhd, a wholly-owned subsidiary of KFCH, acquired the following from KFCH :-
</a:t>
          </a:r>
        </a:p>
      </xdr:txBody>
    </xdr:sp>
    <xdr:clientData/>
  </xdr:twoCellAnchor>
  <xdr:twoCellAnchor>
    <xdr:from>
      <xdr:col>2</xdr:col>
      <xdr:colOff>180975</xdr:colOff>
      <xdr:row>258</xdr:row>
      <xdr:rowOff>0</xdr:rowOff>
    </xdr:from>
    <xdr:to>
      <xdr:col>14</xdr:col>
      <xdr:colOff>504825</xdr:colOff>
      <xdr:row>258</xdr:row>
      <xdr:rowOff>0</xdr:rowOff>
    </xdr:to>
    <xdr:sp>
      <xdr:nvSpPr>
        <xdr:cNvPr id="55" name="Text 22"/>
        <xdr:cNvSpPr txBox="1">
          <a:spLocks noChangeArrowheads="1"/>
        </xdr:cNvSpPr>
      </xdr:nvSpPr>
      <xdr:spPr>
        <a:xfrm>
          <a:off x="657225" y="41681400"/>
          <a:ext cx="6276975"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Boss Dynamic Sdn Bhd for a consideration of RM55,000.00;</a:t>
          </a:r>
        </a:p>
      </xdr:txBody>
    </xdr:sp>
    <xdr:clientData/>
  </xdr:twoCellAnchor>
  <xdr:twoCellAnchor>
    <xdr:from>
      <xdr:col>2</xdr:col>
      <xdr:colOff>180975</xdr:colOff>
      <xdr:row>258</xdr:row>
      <xdr:rowOff>0</xdr:rowOff>
    </xdr:from>
    <xdr:to>
      <xdr:col>14</xdr:col>
      <xdr:colOff>504825</xdr:colOff>
      <xdr:row>258</xdr:row>
      <xdr:rowOff>0</xdr:rowOff>
    </xdr:to>
    <xdr:sp>
      <xdr:nvSpPr>
        <xdr:cNvPr id="56" name="Text 22"/>
        <xdr:cNvSpPr txBox="1">
          <a:spLocks noChangeArrowheads="1"/>
        </xdr:cNvSpPr>
      </xdr:nvSpPr>
      <xdr:spPr>
        <a:xfrm>
          <a:off x="657225" y="41681400"/>
          <a:ext cx="6276975"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Mutual Empire Sdn Bhd for a consideration of RM2.00; and</a:t>
          </a:r>
        </a:p>
      </xdr:txBody>
    </xdr:sp>
    <xdr:clientData/>
  </xdr:twoCellAnchor>
  <xdr:twoCellAnchor>
    <xdr:from>
      <xdr:col>2</xdr:col>
      <xdr:colOff>180975</xdr:colOff>
      <xdr:row>258</xdr:row>
      <xdr:rowOff>0</xdr:rowOff>
    </xdr:from>
    <xdr:to>
      <xdr:col>14</xdr:col>
      <xdr:colOff>504825</xdr:colOff>
      <xdr:row>258</xdr:row>
      <xdr:rowOff>0</xdr:rowOff>
    </xdr:to>
    <xdr:sp>
      <xdr:nvSpPr>
        <xdr:cNvPr id="57" name="Text 22"/>
        <xdr:cNvSpPr txBox="1">
          <a:spLocks noChangeArrowheads="1"/>
        </xdr:cNvSpPr>
      </xdr:nvSpPr>
      <xdr:spPr>
        <a:xfrm>
          <a:off x="657225" y="41681400"/>
          <a:ext cx="6276975"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Sterling Distinction Sdn Bhd for a consideration of RM2.00.</a:t>
          </a:r>
        </a:p>
      </xdr:txBody>
    </xdr:sp>
    <xdr:clientData/>
  </xdr:twoCellAnchor>
  <xdr:twoCellAnchor>
    <xdr:from>
      <xdr:col>2</xdr:col>
      <xdr:colOff>19050</xdr:colOff>
      <xdr:row>258</xdr:row>
      <xdr:rowOff>0</xdr:rowOff>
    </xdr:from>
    <xdr:to>
      <xdr:col>14</xdr:col>
      <xdr:colOff>352425</xdr:colOff>
      <xdr:row>258</xdr:row>
      <xdr:rowOff>0</xdr:rowOff>
    </xdr:to>
    <xdr:sp>
      <xdr:nvSpPr>
        <xdr:cNvPr id="58" name="Text 22"/>
        <xdr:cNvSpPr txBox="1">
          <a:spLocks noChangeArrowheads="1"/>
        </xdr:cNvSpPr>
      </xdr:nvSpPr>
      <xdr:spPr>
        <a:xfrm>
          <a:off x="495300" y="41681400"/>
          <a:ext cx="6286500" cy="0"/>
        </a:xfrm>
        <a:prstGeom prst="rect">
          <a:avLst/>
        </a:prstGeom>
        <a:solidFill>
          <a:srgbClr val="FFFFFF"/>
        </a:solidFill>
        <a:ln w="1" cmpd="sng">
          <a:noFill/>
        </a:ln>
      </xdr:spPr>
      <xdr:txBody>
        <a:bodyPr vertOverflow="clip" wrap="square"/>
        <a:p>
          <a:pPr algn="just">
            <a:defRPr/>
          </a:pPr>
          <a:r>
            <a:rPr lang="en-US" cap="none" sz="1000" b="0" i="0" u="none" baseline="0"/>
            <a:t>The total disposal consideration of RM55,004 was satisfied by cash.</a:t>
          </a:r>
        </a:p>
      </xdr:txBody>
    </xdr:sp>
    <xdr:clientData/>
  </xdr:twoCellAnchor>
  <xdr:twoCellAnchor>
    <xdr:from>
      <xdr:col>1</xdr:col>
      <xdr:colOff>66675</xdr:colOff>
      <xdr:row>258</xdr:row>
      <xdr:rowOff>0</xdr:rowOff>
    </xdr:from>
    <xdr:to>
      <xdr:col>14</xdr:col>
      <xdr:colOff>600075</xdr:colOff>
      <xdr:row>258</xdr:row>
      <xdr:rowOff>0</xdr:rowOff>
    </xdr:to>
    <xdr:sp>
      <xdr:nvSpPr>
        <xdr:cNvPr id="59" name="Text 22"/>
        <xdr:cNvSpPr txBox="1">
          <a:spLocks noChangeArrowheads="1"/>
        </xdr:cNvSpPr>
      </xdr:nvSpPr>
      <xdr:spPr>
        <a:xfrm>
          <a:off x="276225" y="41681400"/>
          <a:ext cx="6753225" cy="0"/>
        </a:xfrm>
        <a:prstGeom prst="rect">
          <a:avLst/>
        </a:prstGeom>
        <a:solidFill>
          <a:srgbClr val="FFFFFF"/>
        </a:solidFill>
        <a:ln w="1" cmpd="sng">
          <a:noFill/>
        </a:ln>
      </xdr:spPr>
      <xdr:txBody>
        <a:bodyPr vertOverflow="clip" wrap="square"/>
        <a:p>
          <a:pPr algn="just">
            <a:defRPr/>
          </a:pPr>
          <a:r>
            <a:rPr lang="en-US" cap="none" sz="1000" b="0" i="0" u="none" baseline="0"/>
            <a:t>The effective tax rate for the Group for the current year-to-date is higher than the statutory tax rate in view of the absence of tax loss relief for losses of some subsidiaries and the disallowance of certain expenses for tax purposes.</a:t>
          </a:r>
        </a:p>
      </xdr:txBody>
    </xdr:sp>
    <xdr:clientData/>
  </xdr:twoCellAnchor>
  <xdr:twoCellAnchor>
    <xdr:from>
      <xdr:col>2</xdr:col>
      <xdr:colOff>85725</xdr:colOff>
      <xdr:row>258</xdr:row>
      <xdr:rowOff>0</xdr:rowOff>
    </xdr:from>
    <xdr:to>
      <xdr:col>14</xdr:col>
      <xdr:colOff>638175</xdr:colOff>
      <xdr:row>258</xdr:row>
      <xdr:rowOff>0</xdr:rowOff>
    </xdr:to>
    <xdr:sp>
      <xdr:nvSpPr>
        <xdr:cNvPr id="60" name="Text 22"/>
        <xdr:cNvSpPr txBox="1">
          <a:spLocks noChangeArrowheads="1"/>
        </xdr:cNvSpPr>
      </xdr:nvSpPr>
      <xdr:spPr>
        <a:xfrm>
          <a:off x="561975" y="41681400"/>
          <a:ext cx="65055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Singapore currency denominated term loan is repayable semi-annually over a period of 3 to 5 years commencing from the second quarter of year 2004. The term loan is secured by a deposit pledged with a licensed bank amounting to RM21 million.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0</xdr:col>
      <xdr:colOff>190500</xdr:colOff>
      <xdr:row>258</xdr:row>
      <xdr:rowOff>0</xdr:rowOff>
    </xdr:from>
    <xdr:to>
      <xdr:col>14</xdr:col>
      <xdr:colOff>504825</xdr:colOff>
      <xdr:row>258</xdr:row>
      <xdr:rowOff>0</xdr:rowOff>
    </xdr:to>
    <xdr:sp>
      <xdr:nvSpPr>
        <xdr:cNvPr id="61" name="Text 22"/>
        <xdr:cNvSpPr txBox="1">
          <a:spLocks noChangeArrowheads="1"/>
        </xdr:cNvSpPr>
      </xdr:nvSpPr>
      <xdr:spPr>
        <a:xfrm>
          <a:off x="190500" y="41681400"/>
          <a:ext cx="674370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15 June 2005, our mandated Corporate Advisor, Avenue Securities Sdn Bhd ("Avenue") announced to Bursa Securities on behalf of the Company that the Company proposed to implement a private placement of up to ten percent (10%) of the issued and paid-up share capital of the Company ("Proposed Private Placement"). The Proposed Private Placement will provide the Company with additional funding required to partially repay borrowings and/or bonds and reduce interest costs as a result of the repayments.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maximum number of new ordinary shares of RM1.00 each in the Company ("KFCH Shares") to be issued pursuant to the Proposed Private Placement amounting up to 19,827,000 KFCH shares ("Placement Shares") was arrived at based on approximately ten percent (10%) of the issued and paid-up share capital of the Company of RM198,274,670 comprising 198,274,670 KFCH shares.
</a:t>
          </a:r>
          <a:r>
            <a:rPr lang="en-US" cap="none" sz="700" b="0" i="0" u="none" baseline="0">
              <a:latin typeface="Times New Roman"/>
              <a:ea typeface="Times New Roman"/>
              <a:cs typeface="Times New Roman"/>
            </a:rPr>
            <a:t>
</a:t>
          </a:r>
        </a:p>
      </xdr:txBody>
    </xdr:sp>
    <xdr:clientData/>
  </xdr:twoCellAnchor>
  <xdr:twoCellAnchor>
    <xdr:from>
      <xdr:col>1</xdr:col>
      <xdr:colOff>66675</xdr:colOff>
      <xdr:row>258</xdr:row>
      <xdr:rowOff>0</xdr:rowOff>
    </xdr:from>
    <xdr:to>
      <xdr:col>14</xdr:col>
      <xdr:colOff>571500</xdr:colOff>
      <xdr:row>258</xdr:row>
      <xdr:rowOff>0</xdr:rowOff>
    </xdr:to>
    <xdr:sp>
      <xdr:nvSpPr>
        <xdr:cNvPr id="62" name="Text 22"/>
        <xdr:cNvSpPr txBox="1">
          <a:spLocks noChangeArrowheads="1"/>
        </xdr:cNvSpPr>
      </xdr:nvSpPr>
      <xdr:spPr>
        <a:xfrm>
          <a:off x="276225" y="41681400"/>
          <a:ext cx="67246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Comments About Seasonal or Cyclical Factors</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Group's performance is generally affected by seasonal factors such as school holidays and festive seasons.</a:t>
          </a:r>
        </a:p>
      </xdr:txBody>
    </xdr:sp>
    <xdr:clientData/>
  </xdr:twoCellAnchor>
  <xdr:twoCellAnchor>
    <xdr:from>
      <xdr:col>1</xdr:col>
      <xdr:colOff>66675</xdr:colOff>
      <xdr:row>258</xdr:row>
      <xdr:rowOff>0</xdr:rowOff>
    </xdr:from>
    <xdr:to>
      <xdr:col>14</xdr:col>
      <xdr:colOff>514350</xdr:colOff>
      <xdr:row>258</xdr:row>
      <xdr:rowOff>0</xdr:rowOff>
    </xdr:to>
    <xdr:sp>
      <xdr:nvSpPr>
        <xdr:cNvPr id="63" name="Text 22"/>
        <xdr:cNvSpPr txBox="1">
          <a:spLocks noChangeArrowheads="1"/>
        </xdr:cNvSpPr>
      </xdr:nvSpPr>
      <xdr:spPr>
        <a:xfrm>
          <a:off x="276225" y="41681400"/>
          <a:ext cx="6667500" cy="0"/>
        </a:xfrm>
        <a:prstGeom prst="rect">
          <a:avLst/>
        </a:prstGeom>
        <a:solidFill>
          <a:srgbClr val="FFFFFF"/>
        </a:solidFill>
        <a:ln w="1" cmpd="sng">
          <a:noFill/>
        </a:ln>
      </xdr:spPr>
      <xdr:txBody>
        <a:bodyPr vertOverflow="clip" wrap="square"/>
        <a:p>
          <a:pPr algn="l">
            <a:defRPr/>
          </a:pPr>
          <a:r>
            <a:rPr lang="en-US" cap="none" sz="1000" b="1" i="0" u="none" baseline="0">
              <a:latin typeface="Times New Roman"/>
              <a:ea typeface="Times New Roman"/>
              <a:cs typeface="Times New Roman"/>
            </a:rPr>
            <a:t>Changes in Estimates</a:t>
          </a:r>
          <a:r>
            <a:rPr lang="en-US" cap="none" sz="1000" b="0" i="0" u="none" baseline="0">
              <a:latin typeface="Times New Roman"/>
              <a:ea typeface="Times New Roman"/>
              <a:cs typeface="Times New Roman"/>
            </a:rPr>
            <a:t>
There were no changes in estimates that have had a material effect in the current quarter.
</a:t>
          </a:r>
        </a:p>
      </xdr:txBody>
    </xdr:sp>
    <xdr:clientData/>
  </xdr:twoCellAnchor>
  <xdr:twoCellAnchor>
    <xdr:from>
      <xdr:col>1</xdr:col>
      <xdr:colOff>57150</xdr:colOff>
      <xdr:row>258</xdr:row>
      <xdr:rowOff>0</xdr:rowOff>
    </xdr:from>
    <xdr:to>
      <xdr:col>14</xdr:col>
      <xdr:colOff>552450</xdr:colOff>
      <xdr:row>258</xdr:row>
      <xdr:rowOff>0</xdr:rowOff>
    </xdr:to>
    <xdr:sp>
      <xdr:nvSpPr>
        <xdr:cNvPr id="64" name="Text 22"/>
        <xdr:cNvSpPr txBox="1">
          <a:spLocks noChangeArrowheads="1"/>
        </xdr:cNvSpPr>
      </xdr:nvSpPr>
      <xdr:spPr>
        <a:xfrm>
          <a:off x="266700" y="41681400"/>
          <a:ext cx="67151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Debt and Equity Securities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issuances, cancellations, repurchases, resale and repayments of debt and equity securities.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0</xdr:colOff>
      <xdr:row>258</xdr:row>
      <xdr:rowOff>0</xdr:rowOff>
    </xdr:from>
    <xdr:to>
      <xdr:col>14</xdr:col>
      <xdr:colOff>552450</xdr:colOff>
      <xdr:row>258</xdr:row>
      <xdr:rowOff>0</xdr:rowOff>
    </xdr:to>
    <xdr:sp>
      <xdr:nvSpPr>
        <xdr:cNvPr id="65" name="Text 22"/>
        <xdr:cNvSpPr txBox="1">
          <a:spLocks noChangeArrowheads="1"/>
        </xdr:cNvSpPr>
      </xdr:nvSpPr>
      <xdr:spPr>
        <a:xfrm>
          <a:off x="476250" y="41681400"/>
          <a:ext cx="65055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During the current financial year, the paid-up share capital of the Company was increased from RM194,673,670 to RM198,274,670 as a result of the exercise of 3,034,000, 550,000, 7,000 and 10,000 ordinary shares of RM1.00 each at an option price of RM2.54, RM4.00, RM4.29 and RM4.30 per share, respectively, pursuant to the Company's Executive Employees Share Option Scheme  ("ESOS").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258</xdr:row>
      <xdr:rowOff>0</xdr:rowOff>
    </xdr:from>
    <xdr:to>
      <xdr:col>14</xdr:col>
      <xdr:colOff>552450</xdr:colOff>
      <xdr:row>258</xdr:row>
      <xdr:rowOff>0</xdr:rowOff>
    </xdr:to>
    <xdr:sp>
      <xdr:nvSpPr>
        <xdr:cNvPr id="66" name="Text 22"/>
        <xdr:cNvSpPr txBox="1">
          <a:spLocks noChangeArrowheads="1"/>
        </xdr:cNvSpPr>
      </xdr:nvSpPr>
      <xdr:spPr>
        <a:xfrm>
          <a:off x="285750" y="41681400"/>
          <a:ext cx="6696075" cy="0"/>
        </a:xfrm>
        <a:prstGeom prst="rect">
          <a:avLst/>
        </a:prstGeom>
        <a:solidFill>
          <a:srgbClr val="FFFFFF"/>
        </a:solidFill>
        <a:ln w="1" cmpd="sng">
          <a:noFill/>
        </a:ln>
      </xdr:spPr>
      <xdr:txBody>
        <a:bodyPr vertOverflow="clip" wrap="square"/>
        <a:p>
          <a:pPr algn="just">
            <a:defRPr/>
          </a:pPr>
          <a:r>
            <a:rPr lang="en-US" cap="none" sz="1000" b="0" i="0" u="none" baseline="0"/>
            <a:t>The number of warrants outstanding as at 30 June 2006 was 37,350,630. Each warrant entitles the holder the right to subscribe for a new ordinary share of RM1.00 each in the Company at an exercise price of RM9.50 per share. The warrants will expire on 7 August 2006. The trading of warrants was suspended on 21 July 2006 in order to facilitate the expiry and final exercise of the warrants. The warrants will be removed from the Official List of Bursa Securities with effect from 8 August 2006. 
</a:t>
          </a:r>
        </a:p>
      </xdr:txBody>
    </xdr:sp>
    <xdr:clientData/>
  </xdr:twoCellAnchor>
  <xdr:twoCellAnchor>
    <xdr:from>
      <xdr:col>1</xdr:col>
      <xdr:colOff>47625</xdr:colOff>
      <xdr:row>258</xdr:row>
      <xdr:rowOff>0</xdr:rowOff>
    </xdr:from>
    <xdr:to>
      <xdr:col>15</xdr:col>
      <xdr:colOff>28575</xdr:colOff>
      <xdr:row>258</xdr:row>
      <xdr:rowOff>0</xdr:rowOff>
    </xdr:to>
    <xdr:sp>
      <xdr:nvSpPr>
        <xdr:cNvPr id="67" name="Text 22"/>
        <xdr:cNvSpPr txBox="1">
          <a:spLocks noChangeArrowheads="1"/>
        </xdr:cNvSpPr>
      </xdr:nvSpPr>
      <xdr:spPr>
        <a:xfrm>
          <a:off x="257175" y="41681400"/>
          <a:ext cx="68865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Dividends Paid
</a:t>
          </a:r>
          <a:r>
            <a:rPr lang="en-US" cap="none" sz="700" b="1"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dividend payments made during the current financial year-to-date.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9525</xdr:colOff>
      <xdr:row>258</xdr:row>
      <xdr:rowOff>0</xdr:rowOff>
    </xdr:from>
    <xdr:to>
      <xdr:col>14</xdr:col>
      <xdr:colOff>552450</xdr:colOff>
      <xdr:row>258</xdr:row>
      <xdr:rowOff>0</xdr:rowOff>
    </xdr:to>
    <xdr:sp>
      <xdr:nvSpPr>
        <xdr:cNvPr id="68" name="Text 22"/>
        <xdr:cNvSpPr txBox="1">
          <a:spLocks noChangeArrowheads="1"/>
        </xdr:cNvSpPr>
      </xdr:nvSpPr>
      <xdr:spPr>
        <a:xfrm>
          <a:off x="219075" y="41681400"/>
          <a:ext cx="67627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Carrying Amount of Revalued Assets
</a:t>
          </a:r>
          <a:r>
            <a:rPr lang="en-US" cap="none" sz="500" b="1" i="0" u="none" baseline="0">
              <a:latin typeface="Times New Roman"/>
              <a:ea typeface="Times New Roman"/>
              <a:cs typeface="Times New Roman"/>
            </a:rPr>
            <a:t>
</a:t>
          </a:r>
          <a:r>
            <a:rPr lang="en-US" cap="none" sz="1000" b="1" i="0" u="none" baseline="0">
              <a:latin typeface="Times New Roman"/>
              <a:ea typeface="Times New Roman"/>
              <a:cs typeface="Times New Roman"/>
            </a:rPr>
            <a:t>
</a:t>
          </a:r>
        </a:p>
      </xdr:txBody>
    </xdr:sp>
    <xdr:clientData/>
  </xdr:twoCellAnchor>
  <xdr:twoCellAnchor>
    <xdr:from>
      <xdr:col>2</xdr:col>
      <xdr:colOff>66675</xdr:colOff>
      <xdr:row>258</xdr:row>
      <xdr:rowOff>0</xdr:rowOff>
    </xdr:from>
    <xdr:to>
      <xdr:col>14</xdr:col>
      <xdr:colOff>504825</xdr:colOff>
      <xdr:row>258</xdr:row>
      <xdr:rowOff>0</xdr:rowOff>
    </xdr:to>
    <xdr:sp>
      <xdr:nvSpPr>
        <xdr:cNvPr id="69" name="Text 22"/>
        <xdr:cNvSpPr txBox="1">
          <a:spLocks noChangeArrowheads="1"/>
        </xdr:cNvSpPr>
      </xdr:nvSpPr>
      <xdr:spPr>
        <a:xfrm>
          <a:off x="542925" y="41681400"/>
          <a:ext cx="6391275" cy="0"/>
        </a:xfrm>
        <a:prstGeom prst="rect">
          <a:avLst/>
        </a:prstGeom>
        <a:solidFill>
          <a:srgbClr val="FFFFFF"/>
        </a:solidFill>
        <a:ln w="1" cmpd="sng">
          <a:noFill/>
        </a:ln>
      </xdr:spPr>
      <xdr:txBody>
        <a:bodyPr vertOverflow="clip" wrap="square"/>
        <a:p>
          <a:pPr algn="just">
            <a:defRPr/>
          </a:pPr>
          <a:r>
            <a:rPr lang="en-US" cap="none" sz="1000" b="0" i="0" u="none" baseline="0"/>
            <a:t>On 1 July 2002, the Company through its wholly-owned subsidiary, Boss Dynamic Sdn Bhd, acquired 40,000,510 ordinary shares of RM1.00 each representing the entire issued and fully paid-up share capital of MH Integrated Farm Berhad from Utas Kurnia Sdn Bhd for a purchase consideration of RM57,000,000. KFC Integrated Poultry Industry Sdn Bhd, a wholly-owned subsidiary company of the Company, has been nominated to acquire the entire issued and paid-up share capital of MH Integrated Farm Berhad; and</a:t>
          </a:r>
        </a:p>
      </xdr:txBody>
    </xdr:sp>
    <xdr:clientData/>
  </xdr:twoCellAnchor>
  <xdr:twoCellAnchor>
    <xdr:from>
      <xdr:col>2</xdr:col>
      <xdr:colOff>66675</xdr:colOff>
      <xdr:row>258</xdr:row>
      <xdr:rowOff>0</xdr:rowOff>
    </xdr:from>
    <xdr:to>
      <xdr:col>14</xdr:col>
      <xdr:colOff>504825</xdr:colOff>
      <xdr:row>258</xdr:row>
      <xdr:rowOff>0</xdr:rowOff>
    </xdr:to>
    <xdr:sp>
      <xdr:nvSpPr>
        <xdr:cNvPr id="70" name="Text 22"/>
        <xdr:cNvSpPr txBox="1">
          <a:spLocks noChangeArrowheads="1"/>
        </xdr:cNvSpPr>
      </xdr:nvSpPr>
      <xdr:spPr>
        <a:xfrm>
          <a:off x="542925" y="41681400"/>
          <a:ext cx="6391275" cy="0"/>
        </a:xfrm>
        <a:prstGeom prst="rect">
          <a:avLst/>
        </a:prstGeom>
        <a:solidFill>
          <a:srgbClr val="FFFFFF"/>
        </a:solidFill>
        <a:ln w="1" cmpd="sng">
          <a:noFill/>
        </a:ln>
      </xdr:spPr>
      <xdr:txBody>
        <a:bodyPr vertOverflow="clip" wrap="square"/>
        <a:p>
          <a:pPr algn="just">
            <a:defRPr/>
          </a:pPr>
          <a:r>
            <a:rPr lang="en-US" cap="none" sz="1000" b="0" i="0" u="none" baseline="0"/>
            <a:t>On 1 July 2002, the Company disposed off 2 ordinary shares of RM1.00 each representing the entire issued and fully paid-up share capital in Boss Dynamic Sdn Bhd to Motion Earth Industries Sdn Bhd for a cash consideration of RM150,000. The Sale and Purchase Agreement has stipulated, inter alia, that, prior to the completion, all assets and liabilities of Boss Dynamic Sdn Bhd with the exception of the net assets of RM4,379 shall be assigned by Boss Dynamic Sdn Bhd to Supreme Majestic Sdn Bhd.</a:t>
          </a:r>
        </a:p>
      </xdr:txBody>
    </xdr:sp>
    <xdr:clientData/>
  </xdr:twoCellAnchor>
  <xdr:twoCellAnchor>
    <xdr:from>
      <xdr:col>1</xdr:col>
      <xdr:colOff>85725</xdr:colOff>
      <xdr:row>258</xdr:row>
      <xdr:rowOff>0</xdr:rowOff>
    </xdr:from>
    <xdr:to>
      <xdr:col>14</xdr:col>
      <xdr:colOff>619125</xdr:colOff>
      <xdr:row>258</xdr:row>
      <xdr:rowOff>0</xdr:rowOff>
    </xdr:to>
    <xdr:sp>
      <xdr:nvSpPr>
        <xdr:cNvPr id="71" name="Text 22"/>
        <xdr:cNvSpPr txBox="1">
          <a:spLocks noChangeArrowheads="1"/>
        </xdr:cNvSpPr>
      </xdr:nvSpPr>
      <xdr:spPr>
        <a:xfrm>
          <a:off x="295275" y="41681400"/>
          <a:ext cx="67532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Subsequent Events
</a:t>
          </a:r>
          <a:r>
            <a:rPr lang="en-US" cap="none" sz="500" b="1"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material events subsequent to the end of the current quarter. </a:t>
          </a:r>
          <a:r>
            <a:rPr lang="en-US" cap="none" sz="1000" b="1" i="0" u="none" baseline="0">
              <a:latin typeface="Times New Roman"/>
              <a:ea typeface="Times New Roman"/>
              <a:cs typeface="Times New Roman"/>
            </a:rPr>
            <a:t>
</a:t>
          </a:r>
        </a:p>
      </xdr:txBody>
    </xdr:sp>
    <xdr:clientData/>
  </xdr:twoCellAnchor>
  <xdr:twoCellAnchor>
    <xdr:from>
      <xdr:col>2</xdr:col>
      <xdr:colOff>57150</xdr:colOff>
      <xdr:row>258</xdr:row>
      <xdr:rowOff>0</xdr:rowOff>
    </xdr:from>
    <xdr:to>
      <xdr:col>14</xdr:col>
      <xdr:colOff>619125</xdr:colOff>
      <xdr:row>258</xdr:row>
      <xdr:rowOff>0</xdr:rowOff>
    </xdr:to>
    <xdr:sp>
      <xdr:nvSpPr>
        <xdr:cNvPr id="72" name="Text 22"/>
        <xdr:cNvSpPr txBox="1">
          <a:spLocks noChangeArrowheads="1"/>
        </xdr:cNvSpPr>
      </xdr:nvSpPr>
      <xdr:spPr>
        <a:xfrm>
          <a:off x="533400" y="41681400"/>
          <a:ext cx="6515100" cy="0"/>
        </a:xfrm>
        <a:prstGeom prst="rect">
          <a:avLst/>
        </a:prstGeom>
        <a:solidFill>
          <a:srgbClr val="FFFFFF"/>
        </a:solidFill>
        <a:ln w="1" cmpd="sng">
          <a:noFill/>
        </a:ln>
      </xdr:spPr>
      <xdr:txBody>
        <a:bodyPr vertOverflow="clip" wrap="square"/>
        <a:p>
          <a:pPr algn="just">
            <a:defRPr/>
          </a:pPr>
          <a:r>
            <a:rPr lang="en-US" cap="none" sz="1000" b="0" i="0" u="none" baseline="0"/>
            <a:t>On 8 September 2004, the Company entered into a Share Sale Agreement with Region Foods Sendirian Berhad to acquire the remaining 274,923 ordinary shares of RM1.00 each representing 30% of the entire issued and paid-up share capital of Region Food Industries Sdn Bhd for a cash consideration of RM2,200,000 or RM8.00 per share.  The required approval from the Foreign Investment Committee was received on 30 December 2004 and the transaction was completed on 31 March 2005; and </a:t>
          </a:r>
        </a:p>
      </xdr:txBody>
    </xdr:sp>
    <xdr:clientData/>
  </xdr:twoCellAnchor>
  <xdr:twoCellAnchor>
    <xdr:from>
      <xdr:col>2</xdr:col>
      <xdr:colOff>114300</xdr:colOff>
      <xdr:row>258</xdr:row>
      <xdr:rowOff>0</xdr:rowOff>
    </xdr:from>
    <xdr:to>
      <xdr:col>14</xdr:col>
      <xdr:colOff>552450</xdr:colOff>
      <xdr:row>258</xdr:row>
      <xdr:rowOff>0</xdr:rowOff>
    </xdr:to>
    <xdr:sp>
      <xdr:nvSpPr>
        <xdr:cNvPr id="73" name="Text 22"/>
        <xdr:cNvSpPr txBox="1">
          <a:spLocks noChangeArrowheads="1"/>
        </xdr:cNvSpPr>
      </xdr:nvSpPr>
      <xdr:spPr>
        <a:xfrm>
          <a:off x="590550" y="41681400"/>
          <a:ext cx="6391275" cy="0"/>
        </a:xfrm>
        <a:prstGeom prst="rect">
          <a:avLst/>
        </a:prstGeom>
        <a:solidFill>
          <a:srgbClr val="FFFFFF"/>
        </a:solidFill>
        <a:ln w="1" cmpd="sng">
          <a:noFill/>
        </a:ln>
      </xdr:spPr>
      <xdr:txBody>
        <a:bodyPr vertOverflow="clip" wrap="square"/>
        <a:p>
          <a:pPr algn="just">
            <a:defRPr/>
          </a:pPr>
          <a:r>
            <a:rPr lang="en-US" cap="none" sz="1000" b="0" i="0" u="none" baseline="0"/>
            <a:t>On 25 February 2002, the Company acquired 2 ordinary shares of SGD1.00 each representing the entire issued and fully paid-up share capital of WQSR Holdings (S) Pte Ltd ("WQSR") for a total cash consideration of SGD2 and 2 ordinary shares of SGD1.00 each representing the entire issued and paid-up share capital of Multibrand QSR Holdings Pte Ltd ("Multibrand") for a total cash consideration of SGD2;</a:t>
          </a:r>
        </a:p>
      </xdr:txBody>
    </xdr:sp>
    <xdr:clientData/>
  </xdr:twoCellAnchor>
  <xdr:twoCellAnchor>
    <xdr:from>
      <xdr:col>2</xdr:col>
      <xdr:colOff>95250</xdr:colOff>
      <xdr:row>258</xdr:row>
      <xdr:rowOff>0</xdr:rowOff>
    </xdr:from>
    <xdr:to>
      <xdr:col>14</xdr:col>
      <xdr:colOff>533400</xdr:colOff>
      <xdr:row>258</xdr:row>
      <xdr:rowOff>0</xdr:rowOff>
    </xdr:to>
    <xdr:sp>
      <xdr:nvSpPr>
        <xdr:cNvPr id="74" name="Text 22"/>
        <xdr:cNvSpPr txBox="1">
          <a:spLocks noChangeArrowheads="1"/>
        </xdr:cNvSpPr>
      </xdr:nvSpPr>
      <xdr:spPr>
        <a:xfrm>
          <a:off x="571500" y="41681400"/>
          <a:ext cx="6391275" cy="0"/>
        </a:xfrm>
        <a:prstGeom prst="rect">
          <a:avLst/>
        </a:prstGeom>
        <a:solidFill>
          <a:srgbClr val="FFFFFF"/>
        </a:solidFill>
        <a:ln w="1" cmpd="sng">
          <a:noFill/>
        </a:ln>
      </xdr:spPr>
      <xdr:txBody>
        <a:bodyPr vertOverflow="clip" wrap="square"/>
        <a:p>
          <a:pPr algn="just">
            <a:defRPr/>
          </a:pPr>
          <a:r>
            <a:rPr lang="en-US" cap="none" sz="1000" b="0" i="0" u="none" baseline="0"/>
            <a:t>On 25 February 2002, WQSR entered into a conditional Sale and Purchase Agreement with Kentucky Fried Chicken Singapore Holdings Pte Ltd ("KFCS") and KFCC/Tricon Holdings Ltd to acquire 18,000,000 ordinary shares of SGD1.00 each representing the entire issued and fully paid-up share capital of Kentucky Fried Chicken Management Pte Ltd ("KFCMPL") for a total cash consideration of SGD55 million;
 </a:t>
          </a:r>
        </a:p>
      </xdr:txBody>
    </xdr:sp>
    <xdr:clientData/>
  </xdr:twoCellAnchor>
  <xdr:twoCellAnchor>
    <xdr:from>
      <xdr:col>2</xdr:col>
      <xdr:colOff>76200</xdr:colOff>
      <xdr:row>258</xdr:row>
      <xdr:rowOff>0</xdr:rowOff>
    </xdr:from>
    <xdr:to>
      <xdr:col>14</xdr:col>
      <xdr:colOff>552450</xdr:colOff>
      <xdr:row>258</xdr:row>
      <xdr:rowOff>0</xdr:rowOff>
    </xdr:to>
    <xdr:sp>
      <xdr:nvSpPr>
        <xdr:cNvPr id="75" name="Text 22"/>
        <xdr:cNvSpPr txBox="1">
          <a:spLocks noChangeArrowheads="1"/>
        </xdr:cNvSpPr>
      </xdr:nvSpPr>
      <xdr:spPr>
        <a:xfrm>
          <a:off x="552450" y="41681400"/>
          <a:ext cx="6429375" cy="0"/>
        </a:xfrm>
        <a:prstGeom prst="rect">
          <a:avLst/>
        </a:prstGeom>
        <a:solidFill>
          <a:srgbClr val="FFFFFF"/>
        </a:solidFill>
        <a:ln w="1" cmpd="sng">
          <a:noFill/>
        </a:ln>
      </xdr:spPr>
      <xdr:txBody>
        <a:bodyPr vertOverflow="clip" wrap="square"/>
        <a:p>
          <a:pPr algn="just">
            <a:defRPr/>
          </a:pPr>
          <a:r>
            <a:rPr lang="en-US" cap="none" sz="1000" b="0" i="0" u="none" baseline="0"/>
            <a:t>On 25 February 2002, Multibrand entered into a conditional Sale and Purchase Agreement with KFCS to acquire 7,026,591 ordinary shares of SGD1.00 each representing the entire issued and fully paid-up share capital of Pizza Hut Singapore Pte Ltd ("PHS") for a total cash consideration of SGD18 million.
 </a:t>
          </a:r>
        </a:p>
      </xdr:txBody>
    </xdr:sp>
    <xdr:clientData/>
  </xdr:twoCellAnchor>
  <xdr:twoCellAnchor>
    <xdr:from>
      <xdr:col>2</xdr:col>
      <xdr:colOff>57150</xdr:colOff>
      <xdr:row>258</xdr:row>
      <xdr:rowOff>0</xdr:rowOff>
    </xdr:from>
    <xdr:to>
      <xdr:col>15</xdr:col>
      <xdr:colOff>0</xdr:colOff>
      <xdr:row>258</xdr:row>
      <xdr:rowOff>0</xdr:rowOff>
    </xdr:to>
    <xdr:sp>
      <xdr:nvSpPr>
        <xdr:cNvPr id="76" name="Text 22"/>
        <xdr:cNvSpPr txBox="1">
          <a:spLocks noChangeArrowheads="1"/>
        </xdr:cNvSpPr>
      </xdr:nvSpPr>
      <xdr:spPr>
        <a:xfrm>
          <a:off x="533400" y="41681400"/>
          <a:ext cx="6581775" cy="0"/>
        </a:xfrm>
        <a:prstGeom prst="rect">
          <a:avLst/>
        </a:prstGeom>
        <a:solidFill>
          <a:srgbClr val="FFFFFF"/>
        </a:solidFill>
        <a:ln w="1" cmpd="sng">
          <a:noFill/>
        </a:ln>
      </xdr:spPr>
      <xdr:txBody>
        <a:bodyPr vertOverflow="clip" wrap="square"/>
        <a:p>
          <a:pPr algn="just">
            <a:defRPr/>
          </a:pPr>
          <a:r>
            <a:rPr lang="en-US" cap="none" sz="1000" b="0" i="0" u="none" baseline="0"/>
            <a:t>The acquisitions of KFCMPL and PHS were completed on 31 May 2002;
 </a:t>
          </a:r>
        </a:p>
      </xdr:txBody>
    </xdr:sp>
    <xdr:clientData/>
  </xdr:twoCellAnchor>
  <xdr:twoCellAnchor>
    <xdr:from>
      <xdr:col>2</xdr:col>
      <xdr:colOff>114300</xdr:colOff>
      <xdr:row>258</xdr:row>
      <xdr:rowOff>0</xdr:rowOff>
    </xdr:from>
    <xdr:to>
      <xdr:col>14</xdr:col>
      <xdr:colOff>552450</xdr:colOff>
      <xdr:row>258</xdr:row>
      <xdr:rowOff>0</xdr:rowOff>
    </xdr:to>
    <xdr:sp>
      <xdr:nvSpPr>
        <xdr:cNvPr id="77" name="Text 22"/>
        <xdr:cNvSpPr txBox="1">
          <a:spLocks noChangeArrowheads="1"/>
        </xdr:cNvSpPr>
      </xdr:nvSpPr>
      <xdr:spPr>
        <a:xfrm>
          <a:off x="590550" y="41681400"/>
          <a:ext cx="63912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10 August 2001, the Company through its wholly-owned subsidiary, Pep Bottlers Sdn Bhd (formerly known as KFC Feedmill Sdn Bhd), entered into a Sale and Purchase Agreement with Antah Holdings Bhd for the acquisition of 19,600,000 ordinary shares of RM1.00 each representing 49% of the entire issued and paid-up share capital of Permanis Sdn Bhd for a cash consideration of RM33,320,000.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acquisition was completed on 5 April 2002;</a:t>
          </a:r>
        </a:p>
      </xdr:txBody>
    </xdr:sp>
    <xdr:clientData/>
  </xdr:twoCellAnchor>
  <xdr:twoCellAnchor>
    <xdr:from>
      <xdr:col>2</xdr:col>
      <xdr:colOff>95250</xdr:colOff>
      <xdr:row>258</xdr:row>
      <xdr:rowOff>0</xdr:rowOff>
    </xdr:from>
    <xdr:to>
      <xdr:col>14</xdr:col>
      <xdr:colOff>533400</xdr:colOff>
      <xdr:row>258</xdr:row>
      <xdr:rowOff>0</xdr:rowOff>
    </xdr:to>
    <xdr:sp>
      <xdr:nvSpPr>
        <xdr:cNvPr id="78" name="Text 22"/>
        <xdr:cNvSpPr txBox="1">
          <a:spLocks noChangeArrowheads="1"/>
        </xdr:cNvSpPr>
      </xdr:nvSpPr>
      <xdr:spPr>
        <a:xfrm>
          <a:off x="571500" y="41681400"/>
          <a:ext cx="63912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10 August 2001, Rasa Gourmet Sdn Bhd, a wholly-owned subsidiary of Ayamas Food Corporation Bhd ("AFCB"), entered into a Sale and Purchase Agreement with Antah Holdings Bhd for the acquisition of 4,000,000 ordinary shares of RM1.00 each representing 10% of the entire issued and paid-up share capital of Permanis Sdn Bhd for a cash consideration of RM6,800,000.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acquisition was completed on 5 April 2002.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is a put option by Urban Fetch Sdn Bhd, a substantial shareholder of Permanis Sdn Bhd, granting Rasa Gourmet Sdn Bhd the right to require Urban Fetch Sdn Bhd to purchase Rasa Gourmet Sdn Bhd's entire 4,000,000 ordinary shares in Permanis Sdn Bhd, exercisable within 3 months from the date of acquisition at cost (plus holding costs).  The exercise period was extended for 16 months from 10 November 2001.</a:t>
          </a:r>
        </a:p>
      </xdr:txBody>
    </xdr:sp>
    <xdr:clientData/>
  </xdr:twoCellAnchor>
  <xdr:twoCellAnchor>
    <xdr:from>
      <xdr:col>2</xdr:col>
      <xdr:colOff>95250</xdr:colOff>
      <xdr:row>258</xdr:row>
      <xdr:rowOff>0</xdr:rowOff>
    </xdr:from>
    <xdr:to>
      <xdr:col>14</xdr:col>
      <xdr:colOff>533400</xdr:colOff>
      <xdr:row>258</xdr:row>
      <xdr:rowOff>0</xdr:rowOff>
    </xdr:to>
    <xdr:sp>
      <xdr:nvSpPr>
        <xdr:cNvPr id="79" name="Text 22"/>
        <xdr:cNvSpPr txBox="1">
          <a:spLocks noChangeArrowheads="1"/>
        </xdr:cNvSpPr>
      </xdr:nvSpPr>
      <xdr:spPr>
        <a:xfrm>
          <a:off x="571500" y="41681400"/>
          <a:ext cx="6391275" cy="0"/>
        </a:xfrm>
        <a:prstGeom prst="rect">
          <a:avLst/>
        </a:prstGeom>
        <a:solidFill>
          <a:srgbClr val="FFFFFF"/>
        </a:solidFill>
        <a:ln w="1" cmpd="sng">
          <a:noFill/>
        </a:ln>
      </xdr:spPr>
      <xdr:txBody>
        <a:bodyPr vertOverflow="clip" wrap="square"/>
        <a:p>
          <a:pPr algn="just">
            <a:defRPr/>
          </a:pPr>
          <a:r>
            <a:rPr lang="en-US" cap="none" sz="1000" b="0" i="0" u="none" baseline="0"/>
            <a:t>On 5 March 2002, KFC (East Malaysia) Sdn Bhd, a wholly-owned subsidiary, entered into a Sale and Purchase Agreement with Lintan Enterprise Sdn Bhd to dispose of 73,500 ordinary shares of RM1.00 each representing 10% of the entire issued and fully paid-up share capital of KFC (Sabah) Sdn Bhd for a total cash consideration of RM2,317,712.00.
The disposal was completed on 31 July 2002;
 </a:t>
          </a:r>
        </a:p>
      </xdr:txBody>
    </xdr:sp>
    <xdr:clientData/>
  </xdr:twoCellAnchor>
  <xdr:twoCellAnchor>
    <xdr:from>
      <xdr:col>2</xdr:col>
      <xdr:colOff>76200</xdr:colOff>
      <xdr:row>258</xdr:row>
      <xdr:rowOff>0</xdr:rowOff>
    </xdr:from>
    <xdr:to>
      <xdr:col>14</xdr:col>
      <xdr:colOff>504825</xdr:colOff>
      <xdr:row>258</xdr:row>
      <xdr:rowOff>0</xdr:rowOff>
    </xdr:to>
    <xdr:sp>
      <xdr:nvSpPr>
        <xdr:cNvPr id="80" name="Text 22"/>
        <xdr:cNvSpPr txBox="1">
          <a:spLocks noChangeArrowheads="1"/>
        </xdr:cNvSpPr>
      </xdr:nvSpPr>
      <xdr:spPr>
        <a:xfrm>
          <a:off x="552450" y="41681400"/>
          <a:ext cx="6381750" cy="0"/>
        </a:xfrm>
        <a:prstGeom prst="rect">
          <a:avLst/>
        </a:prstGeom>
        <a:solidFill>
          <a:srgbClr val="FFFFFF"/>
        </a:solidFill>
        <a:ln w="1" cmpd="sng">
          <a:noFill/>
        </a:ln>
      </xdr:spPr>
      <xdr:txBody>
        <a:bodyPr vertOverflow="clip" wrap="square"/>
        <a:p>
          <a:pPr algn="just">
            <a:defRPr/>
          </a:pPr>
          <a:r>
            <a:rPr lang="en-US" cap="none" sz="1000" b="0" i="0" u="none" baseline="0"/>
            <a:t>On 6 May 2002, the Company through its subsidiary, Permanis Sdn Bhd, acquired the entire issued and fully paid-up share capital of Champs Water Sdn Bhd (formerly known as Fortune Prelude Sdn Bhd) comprising 2 ordinary shares of RM1.00 each for a cash consideration of RM2.00; 
 </a:t>
          </a:r>
        </a:p>
      </xdr:txBody>
    </xdr:sp>
    <xdr:clientData/>
  </xdr:twoCellAnchor>
  <xdr:twoCellAnchor>
    <xdr:from>
      <xdr:col>2</xdr:col>
      <xdr:colOff>66675</xdr:colOff>
      <xdr:row>258</xdr:row>
      <xdr:rowOff>0</xdr:rowOff>
    </xdr:from>
    <xdr:to>
      <xdr:col>14</xdr:col>
      <xdr:colOff>504825</xdr:colOff>
      <xdr:row>258</xdr:row>
      <xdr:rowOff>0</xdr:rowOff>
    </xdr:to>
    <xdr:sp>
      <xdr:nvSpPr>
        <xdr:cNvPr id="81" name="Text 22"/>
        <xdr:cNvSpPr txBox="1">
          <a:spLocks noChangeArrowheads="1"/>
        </xdr:cNvSpPr>
      </xdr:nvSpPr>
      <xdr:spPr>
        <a:xfrm>
          <a:off x="542925" y="41681400"/>
          <a:ext cx="6391275" cy="0"/>
        </a:xfrm>
        <a:prstGeom prst="rect">
          <a:avLst/>
        </a:prstGeom>
        <a:solidFill>
          <a:srgbClr val="FFFFFF"/>
        </a:solidFill>
        <a:ln w="1" cmpd="sng">
          <a:noFill/>
        </a:ln>
      </xdr:spPr>
      <xdr:txBody>
        <a:bodyPr vertOverflow="clip" wrap="square"/>
        <a:p>
          <a:pPr algn="just">
            <a:defRPr/>
          </a:pPr>
          <a:r>
            <a:rPr lang="en-US" cap="none" sz="1000" b="0" i="0" u="none" baseline="0"/>
            <a:t>On 16 May 2002, the Company through its subsidiary, AFCB, acquired the entire issued and fully paid-up share capital of Ayamas Feedmill Sdn Bhd (formerly known as Factor Vista Sdn Bhd) and Ayamas Farms &amp; Hatchery Sdn Bhd (formerly known as Wangsa Pegun Sdn Bhd) comprising 2 ordinary shares of RM1.00 each for a cash consideration of RM2.00, respectively;</a:t>
          </a:r>
        </a:p>
      </xdr:txBody>
    </xdr:sp>
    <xdr:clientData/>
  </xdr:twoCellAnchor>
  <xdr:twoCellAnchor>
    <xdr:from>
      <xdr:col>2</xdr:col>
      <xdr:colOff>47625</xdr:colOff>
      <xdr:row>258</xdr:row>
      <xdr:rowOff>0</xdr:rowOff>
    </xdr:from>
    <xdr:to>
      <xdr:col>14</xdr:col>
      <xdr:colOff>504825</xdr:colOff>
      <xdr:row>258</xdr:row>
      <xdr:rowOff>0</xdr:rowOff>
    </xdr:to>
    <xdr:sp>
      <xdr:nvSpPr>
        <xdr:cNvPr id="82" name="Text 22"/>
        <xdr:cNvSpPr txBox="1">
          <a:spLocks noChangeArrowheads="1"/>
        </xdr:cNvSpPr>
      </xdr:nvSpPr>
      <xdr:spPr>
        <a:xfrm>
          <a:off x="523875" y="41681400"/>
          <a:ext cx="6410325"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acquired 2 ordinary shares of RM1.00 each representing the entire issued and fully paid-up share capital of Edgelink Sdn Bhd for a total cash consideration of RM2 and 2 ordinary shares of RM1.00 each representing the entire issued and fully paid-up share capital of Bintang Ikhtisas Sdn Bhd for a total cash consideration of RM2;</a:t>
          </a:r>
        </a:p>
      </xdr:txBody>
    </xdr:sp>
    <xdr:clientData/>
  </xdr:twoCellAnchor>
  <xdr:twoCellAnchor>
    <xdr:from>
      <xdr:col>2</xdr:col>
      <xdr:colOff>47625</xdr:colOff>
      <xdr:row>258</xdr:row>
      <xdr:rowOff>0</xdr:rowOff>
    </xdr:from>
    <xdr:to>
      <xdr:col>14</xdr:col>
      <xdr:colOff>504825</xdr:colOff>
      <xdr:row>258</xdr:row>
      <xdr:rowOff>0</xdr:rowOff>
    </xdr:to>
    <xdr:sp>
      <xdr:nvSpPr>
        <xdr:cNvPr id="83" name="Text 22"/>
        <xdr:cNvSpPr txBox="1">
          <a:spLocks noChangeArrowheads="1"/>
        </xdr:cNvSpPr>
      </xdr:nvSpPr>
      <xdr:spPr>
        <a:xfrm>
          <a:off x="523875" y="41681400"/>
          <a:ext cx="6410325"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through its wholly-owned subsidiary, WP Properties Holdings Sdn Bhd, acquired the entire issued and fully paid-up share capital of Supreme Majestic Sdn Bhd comprising 2 ordinary shares of RM1.00 each for a cash consideration of RM2;</a:t>
          </a:r>
        </a:p>
      </xdr:txBody>
    </xdr:sp>
    <xdr:clientData/>
  </xdr:twoCellAnchor>
  <xdr:twoCellAnchor>
    <xdr:from>
      <xdr:col>2</xdr:col>
      <xdr:colOff>76200</xdr:colOff>
      <xdr:row>258</xdr:row>
      <xdr:rowOff>0</xdr:rowOff>
    </xdr:from>
    <xdr:to>
      <xdr:col>14</xdr:col>
      <xdr:colOff>533400</xdr:colOff>
      <xdr:row>258</xdr:row>
      <xdr:rowOff>0</xdr:rowOff>
    </xdr:to>
    <xdr:sp>
      <xdr:nvSpPr>
        <xdr:cNvPr id="84" name="Text 22"/>
        <xdr:cNvSpPr txBox="1">
          <a:spLocks noChangeArrowheads="1"/>
        </xdr:cNvSpPr>
      </xdr:nvSpPr>
      <xdr:spPr>
        <a:xfrm>
          <a:off x="552450" y="41681400"/>
          <a:ext cx="6410325"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through its wholly-owned subsidiary, WP Properties Holdings Sdn Bhd, acquired the entire issued and fully paid-up share capital of Aspirasi Bintang Sdn Bhd comprising 2 ordinary shares of RM1.00 each for a cash consideration of RM2;</a:t>
          </a:r>
        </a:p>
      </xdr:txBody>
    </xdr:sp>
    <xdr:clientData/>
  </xdr:twoCellAnchor>
  <xdr:twoCellAnchor>
    <xdr:from>
      <xdr:col>2</xdr:col>
      <xdr:colOff>85725</xdr:colOff>
      <xdr:row>258</xdr:row>
      <xdr:rowOff>0</xdr:rowOff>
    </xdr:from>
    <xdr:to>
      <xdr:col>14</xdr:col>
      <xdr:colOff>485775</xdr:colOff>
      <xdr:row>258</xdr:row>
      <xdr:rowOff>0</xdr:rowOff>
    </xdr:to>
    <xdr:sp>
      <xdr:nvSpPr>
        <xdr:cNvPr id="85" name="Text 22"/>
        <xdr:cNvSpPr txBox="1">
          <a:spLocks noChangeArrowheads="1"/>
        </xdr:cNvSpPr>
      </xdr:nvSpPr>
      <xdr:spPr>
        <a:xfrm>
          <a:off x="561975" y="41681400"/>
          <a:ext cx="6353175" cy="0"/>
        </a:xfrm>
        <a:prstGeom prst="rect">
          <a:avLst/>
        </a:prstGeom>
        <a:solidFill>
          <a:srgbClr val="FFFFFF"/>
        </a:solidFill>
        <a:ln w="1" cmpd="sng">
          <a:noFill/>
        </a:ln>
      </xdr:spPr>
      <xdr:txBody>
        <a:bodyPr vertOverflow="clip" wrap="square"/>
        <a:p>
          <a:pPr algn="just">
            <a:defRPr/>
          </a:pPr>
          <a:r>
            <a:rPr lang="en-US" cap="none" sz="1000" b="0" i="0" u="none" baseline="0"/>
            <a:t>On 5 June 2002, the Company through its wholly-owned subsidiary, Pan-Tiara Corporation Sdn Bhd, disposed off 10,000,000 ordinary shares representing 5.1% of the issued and paid-up share capital of Ayamas Food Corporation ("AFCB")  at a disposal price of RM1.50 per share.  Following the disposal, the Company's shareholdings in AFCB has reduced to 48.43%, making AFCB and Permanis Sdn Bhd associated companies of the Company;</a:t>
          </a:r>
        </a:p>
      </xdr:txBody>
    </xdr:sp>
    <xdr:clientData/>
  </xdr:twoCellAnchor>
  <xdr:twoCellAnchor>
    <xdr:from>
      <xdr:col>1</xdr:col>
      <xdr:colOff>76200</xdr:colOff>
      <xdr:row>258</xdr:row>
      <xdr:rowOff>0</xdr:rowOff>
    </xdr:from>
    <xdr:to>
      <xdr:col>14</xdr:col>
      <xdr:colOff>571500</xdr:colOff>
      <xdr:row>258</xdr:row>
      <xdr:rowOff>0</xdr:rowOff>
    </xdr:to>
    <xdr:sp>
      <xdr:nvSpPr>
        <xdr:cNvPr id="86" name="Text 22"/>
        <xdr:cNvSpPr txBox="1">
          <a:spLocks noChangeArrowheads="1"/>
        </xdr:cNvSpPr>
      </xdr:nvSpPr>
      <xdr:spPr>
        <a:xfrm>
          <a:off x="285750" y="41681400"/>
          <a:ext cx="67151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Contingent Liabilities and Contingent Assets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contingent liabilities or contingent assets since the last audited balance sheet as at 31 December 2005.
</a:t>
          </a:r>
        </a:p>
      </xdr:txBody>
    </xdr:sp>
    <xdr:clientData/>
  </xdr:twoCellAnchor>
  <xdr:twoCellAnchor>
    <xdr:from>
      <xdr:col>1</xdr:col>
      <xdr:colOff>47625</xdr:colOff>
      <xdr:row>258</xdr:row>
      <xdr:rowOff>0</xdr:rowOff>
    </xdr:from>
    <xdr:to>
      <xdr:col>14</xdr:col>
      <xdr:colOff>609600</xdr:colOff>
      <xdr:row>258</xdr:row>
      <xdr:rowOff>0</xdr:rowOff>
    </xdr:to>
    <xdr:sp>
      <xdr:nvSpPr>
        <xdr:cNvPr id="87" name="Text 22"/>
        <xdr:cNvSpPr txBox="1">
          <a:spLocks noChangeArrowheads="1"/>
        </xdr:cNvSpPr>
      </xdr:nvSpPr>
      <xdr:spPr>
        <a:xfrm>
          <a:off x="257175" y="41681400"/>
          <a:ext cx="67818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Forecast or Profit Guarantee</a:t>
          </a:r>
          <a:r>
            <a:rPr lang="en-US" cap="none" sz="1000" b="0" i="0" u="none" baseline="0">
              <a:latin typeface="Times New Roman"/>
              <a:ea typeface="Times New Roman"/>
              <a:cs typeface="Times New Roman"/>
            </a:rPr>
            <a:t>
Not applicable.</a:t>
          </a:r>
        </a:p>
      </xdr:txBody>
    </xdr:sp>
    <xdr:clientData/>
  </xdr:twoCellAnchor>
  <xdr:twoCellAnchor>
    <xdr:from>
      <xdr:col>1</xdr:col>
      <xdr:colOff>66675</xdr:colOff>
      <xdr:row>258</xdr:row>
      <xdr:rowOff>0</xdr:rowOff>
    </xdr:from>
    <xdr:to>
      <xdr:col>14</xdr:col>
      <xdr:colOff>485775</xdr:colOff>
      <xdr:row>258</xdr:row>
      <xdr:rowOff>0</xdr:rowOff>
    </xdr:to>
    <xdr:sp>
      <xdr:nvSpPr>
        <xdr:cNvPr id="88" name="Text 22"/>
        <xdr:cNvSpPr txBox="1">
          <a:spLocks noChangeArrowheads="1"/>
        </xdr:cNvSpPr>
      </xdr:nvSpPr>
      <xdr:spPr>
        <a:xfrm>
          <a:off x="276225" y="41681400"/>
          <a:ext cx="66389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Earnings Per Share</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p>
      </xdr:txBody>
    </xdr:sp>
    <xdr:clientData/>
  </xdr:twoCellAnchor>
  <xdr:twoCellAnchor>
    <xdr:from>
      <xdr:col>2</xdr:col>
      <xdr:colOff>57150</xdr:colOff>
      <xdr:row>258</xdr:row>
      <xdr:rowOff>0</xdr:rowOff>
    </xdr:from>
    <xdr:to>
      <xdr:col>15</xdr:col>
      <xdr:colOff>0</xdr:colOff>
      <xdr:row>258</xdr:row>
      <xdr:rowOff>0</xdr:rowOff>
    </xdr:to>
    <xdr:sp>
      <xdr:nvSpPr>
        <xdr:cNvPr id="89" name="Text 22"/>
        <xdr:cNvSpPr txBox="1">
          <a:spLocks noChangeArrowheads="1"/>
        </xdr:cNvSpPr>
      </xdr:nvSpPr>
      <xdr:spPr>
        <a:xfrm>
          <a:off x="533400" y="41681400"/>
          <a:ext cx="6581775" cy="0"/>
        </a:xfrm>
        <a:prstGeom prst="rect">
          <a:avLst/>
        </a:prstGeom>
        <a:solidFill>
          <a:srgbClr val="FFFFFF"/>
        </a:solidFill>
        <a:ln w="1" cmpd="sng">
          <a:noFill/>
        </a:ln>
      </xdr:spPr>
      <xdr:txBody>
        <a:bodyPr vertOverflow="clip" wrap="square"/>
        <a:p>
          <a:pPr algn="just">
            <a:defRPr/>
          </a:pPr>
          <a:r>
            <a:rPr lang="en-US" cap="none" sz="1000" b="0" i="0" u="none" baseline="0"/>
            <a:t>The disposal was completed on 11 October 2002.
 </a:t>
          </a:r>
        </a:p>
      </xdr:txBody>
    </xdr:sp>
    <xdr:clientData/>
  </xdr:twoCellAnchor>
  <xdr:twoCellAnchor>
    <xdr:from>
      <xdr:col>2</xdr:col>
      <xdr:colOff>114300</xdr:colOff>
      <xdr:row>258</xdr:row>
      <xdr:rowOff>0</xdr:rowOff>
    </xdr:from>
    <xdr:to>
      <xdr:col>14</xdr:col>
      <xdr:colOff>552450</xdr:colOff>
      <xdr:row>258</xdr:row>
      <xdr:rowOff>0</xdr:rowOff>
    </xdr:to>
    <xdr:sp>
      <xdr:nvSpPr>
        <xdr:cNvPr id="90" name="Text 22"/>
        <xdr:cNvSpPr txBox="1">
          <a:spLocks noChangeArrowheads="1"/>
        </xdr:cNvSpPr>
      </xdr:nvSpPr>
      <xdr:spPr>
        <a:xfrm>
          <a:off x="590550" y="41681400"/>
          <a:ext cx="6391275" cy="0"/>
        </a:xfrm>
        <a:prstGeom prst="rect">
          <a:avLst/>
        </a:prstGeom>
        <a:solidFill>
          <a:srgbClr val="FFFFFF"/>
        </a:solidFill>
        <a:ln w="1" cmpd="sng">
          <a:noFill/>
        </a:ln>
      </xdr:spPr>
      <xdr:txBody>
        <a:bodyPr vertOverflow="clip" wrap="square"/>
        <a:p>
          <a:pPr algn="just">
            <a:defRPr/>
          </a:pPr>
          <a:r>
            <a:rPr lang="en-US" cap="none" sz="1000" b="0" i="0" u="none" baseline="0"/>
            <a:t>On 30 August 2002, Rasa Gourmet Sdn Bhd exercised the put option wherein Rasa Gourmet has put to Urban Fetch Sdn Bhd to purchase the option shares at cost (RM6.8 million), plus interest at the rate of 2% above the Malayan Banking Berhad's base lending rate fixed at the commencement of each relevant month from the date of completion of the acquisition of the option shares by Rasa Gourmet Sdn Bhd. The exercise of the put option is conditional upon the approval of Pepsico, Inc. Urban Fetch Sdn Bhd has paid RM680,000 being the refundable deposit and part-payment of the purchase price of the option shares; </a:t>
          </a:r>
        </a:p>
      </xdr:txBody>
    </xdr:sp>
    <xdr:clientData/>
  </xdr:twoCellAnchor>
  <xdr:twoCellAnchor>
    <xdr:from>
      <xdr:col>1</xdr:col>
      <xdr:colOff>76200</xdr:colOff>
      <xdr:row>172</xdr:row>
      <xdr:rowOff>0</xdr:rowOff>
    </xdr:from>
    <xdr:to>
      <xdr:col>14</xdr:col>
      <xdr:colOff>504825</xdr:colOff>
      <xdr:row>172</xdr:row>
      <xdr:rowOff>0</xdr:rowOff>
    </xdr:to>
    <xdr:sp>
      <xdr:nvSpPr>
        <xdr:cNvPr id="91" name="Text 22"/>
        <xdr:cNvSpPr txBox="1">
          <a:spLocks noChangeArrowheads="1"/>
        </xdr:cNvSpPr>
      </xdr:nvSpPr>
      <xdr:spPr>
        <a:xfrm>
          <a:off x="285750" y="27736800"/>
          <a:ext cx="6648450" cy="0"/>
        </a:xfrm>
        <a:prstGeom prst="rect">
          <a:avLst/>
        </a:prstGeom>
        <a:solidFill>
          <a:srgbClr val="FFFFFF"/>
        </a:solidFill>
        <a:ln w="1" cmpd="sng">
          <a:noFill/>
        </a:ln>
      </xdr:spPr>
      <xdr:txBody>
        <a:bodyPr vertOverflow="clip" wrap="square"/>
        <a:p>
          <a:pPr algn="just">
            <a:defRPr/>
          </a:pPr>
          <a:r>
            <a:rPr lang="en-US" cap="none" sz="1000" b="0" i="0" u="none" baseline="0"/>
            <a:t>The final net dividend paid on 16 August 2002 for the financial year ended 31 December 2001 was RM15,554,854 as compared to RM15,450,694 as provided for in the accounts, resulting in the additional payment of RM104,160.
.
</a:t>
          </a:r>
        </a:p>
      </xdr:txBody>
    </xdr:sp>
    <xdr:clientData/>
  </xdr:twoCellAnchor>
  <xdr:twoCellAnchor>
    <xdr:from>
      <xdr:col>1</xdr:col>
      <xdr:colOff>19050</xdr:colOff>
      <xdr:row>258</xdr:row>
      <xdr:rowOff>0</xdr:rowOff>
    </xdr:from>
    <xdr:to>
      <xdr:col>14</xdr:col>
      <xdr:colOff>571500</xdr:colOff>
      <xdr:row>258</xdr:row>
      <xdr:rowOff>0</xdr:rowOff>
    </xdr:to>
    <xdr:sp>
      <xdr:nvSpPr>
        <xdr:cNvPr id="92" name="Text 22"/>
        <xdr:cNvSpPr txBox="1">
          <a:spLocks noChangeArrowheads="1"/>
        </xdr:cNvSpPr>
      </xdr:nvSpPr>
      <xdr:spPr>
        <a:xfrm>
          <a:off x="228600" y="41681400"/>
          <a:ext cx="6772275" cy="0"/>
        </a:xfrm>
        <a:prstGeom prst="rect">
          <a:avLst/>
        </a:prstGeom>
        <a:solidFill>
          <a:srgbClr val="FFFFFF"/>
        </a:solidFill>
        <a:ln w="1" cmpd="sng">
          <a:noFill/>
        </a:ln>
      </xdr:spPr>
      <xdr:txBody>
        <a:bodyPr vertOverflow="clip" wrap="square"/>
        <a:p>
          <a:pPr algn="just">
            <a:defRPr/>
          </a:pPr>
          <a:r>
            <a:rPr lang="en-US" cap="none" sz="1000" b="0" i="0" u="none" baseline="0"/>
            <a:t>The acquisitions and disposals were completed on 1 April 2004 while the ROS/Private Placement was completed on 3 June 2004.</a:t>
          </a:r>
        </a:p>
      </xdr:txBody>
    </xdr:sp>
    <xdr:clientData/>
  </xdr:twoCellAnchor>
  <xdr:twoCellAnchor>
    <xdr:from>
      <xdr:col>0</xdr:col>
      <xdr:colOff>28575</xdr:colOff>
      <xdr:row>190</xdr:row>
      <xdr:rowOff>85725</xdr:rowOff>
    </xdr:from>
    <xdr:to>
      <xdr:col>14</xdr:col>
      <xdr:colOff>638175</xdr:colOff>
      <xdr:row>193</xdr:row>
      <xdr:rowOff>0</xdr:rowOff>
    </xdr:to>
    <xdr:sp>
      <xdr:nvSpPr>
        <xdr:cNvPr id="93" name="Text 22"/>
        <xdr:cNvSpPr txBox="1">
          <a:spLocks noChangeArrowheads="1"/>
        </xdr:cNvSpPr>
      </xdr:nvSpPr>
      <xdr:spPr>
        <a:xfrm>
          <a:off x="28575" y="30737175"/>
          <a:ext cx="7038975" cy="400050"/>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(The Condensed Consolidated Statement of Changes in Equity should be read in conjuction with the Annual Financial Report for the year ended 31 December 2007 and the accompanying explanatory notes attached to the interim financial statements)</a:t>
          </a:r>
        </a:p>
      </xdr:txBody>
    </xdr:sp>
    <xdr:clientData/>
  </xdr:twoCellAnchor>
  <xdr:twoCellAnchor>
    <xdr:from>
      <xdr:col>1</xdr:col>
      <xdr:colOff>19050</xdr:colOff>
      <xdr:row>258</xdr:row>
      <xdr:rowOff>0</xdr:rowOff>
    </xdr:from>
    <xdr:to>
      <xdr:col>14</xdr:col>
      <xdr:colOff>600075</xdr:colOff>
      <xdr:row>258</xdr:row>
      <xdr:rowOff>0</xdr:rowOff>
    </xdr:to>
    <xdr:sp>
      <xdr:nvSpPr>
        <xdr:cNvPr id="94" name="Text 22"/>
        <xdr:cNvSpPr txBox="1">
          <a:spLocks noChangeArrowheads="1"/>
        </xdr:cNvSpPr>
      </xdr:nvSpPr>
      <xdr:spPr>
        <a:xfrm>
          <a:off x="228600" y="41681400"/>
          <a:ext cx="68008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Authorisation for Issue</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interim financial statements were authorised for issue by the Board of Directors in accordance with a resolution of the Directors on 14 August 2006.</a:t>
          </a:r>
          <a:r>
            <a:rPr lang="en-US" cap="none" sz="1000" b="1"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95250</xdr:colOff>
      <xdr:row>258</xdr:row>
      <xdr:rowOff>0</xdr:rowOff>
    </xdr:from>
    <xdr:to>
      <xdr:col>14</xdr:col>
      <xdr:colOff>638175</xdr:colOff>
      <xdr:row>258</xdr:row>
      <xdr:rowOff>0</xdr:rowOff>
    </xdr:to>
    <xdr:sp>
      <xdr:nvSpPr>
        <xdr:cNvPr id="95" name="Text 22"/>
        <xdr:cNvSpPr txBox="1">
          <a:spLocks noChangeArrowheads="1"/>
        </xdr:cNvSpPr>
      </xdr:nvSpPr>
      <xdr:spPr>
        <a:xfrm>
          <a:off x="304800" y="41681400"/>
          <a:ext cx="6762750" cy="0"/>
        </a:xfrm>
        <a:prstGeom prst="rect">
          <a:avLst/>
        </a:prstGeom>
        <a:solidFill>
          <a:srgbClr val="FFFFFF"/>
        </a:solidFill>
        <a:ln w="1" cmpd="sng">
          <a:noFill/>
        </a:ln>
      </xdr:spPr>
      <xdr:txBody>
        <a:bodyPr vertOverflow="clip" wrap="square"/>
        <a:p>
          <a:pPr algn="just">
            <a:defRPr/>
          </a:pPr>
          <a:r>
            <a:rPr lang="en-US" cap="none" sz="1000" b="0" i="0" u="none" baseline="0"/>
            <a:t>The unexercised 37,350,630 convertible warrants 1996/2006 were not included in the diluted earnings per share calculation as it is anti-dilutive in nature as the market price of RM3.84 per KFC share at 30 June 2006 is below the exercise price of the warrants of RM9.50 per share.</a:t>
          </a:r>
        </a:p>
      </xdr:txBody>
    </xdr:sp>
    <xdr:clientData/>
  </xdr:twoCellAnchor>
  <xdr:twoCellAnchor>
    <xdr:from>
      <xdr:col>2</xdr:col>
      <xdr:colOff>95250</xdr:colOff>
      <xdr:row>258</xdr:row>
      <xdr:rowOff>0</xdr:rowOff>
    </xdr:from>
    <xdr:to>
      <xdr:col>14</xdr:col>
      <xdr:colOff>476250</xdr:colOff>
      <xdr:row>258</xdr:row>
      <xdr:rowOff>0</xdr:rowOff>
    </xdr:to>
    <xdr:sp>
      <xdr:nvSpPr>
        <xdr:cNvPr id="96" name="Text 22"/>
        <xdr:cNvSpPr txBox="1">
          <a:spLocks noChangeArrowheads="1"/>
        </xdr:cNvSpPr>
      </xdr:nvSpPr>
      <xdr:spPr>
        <a:xfrm>
          <a:off x="571500" y="41681400"/>
          <a:ext cx="6334125" cy="0"/>
        </a:xfrm>
        <a:prstGeom prst="rect">
          <a:avLst/>
        </a:prstGeom>
        <a:solidFill>
          <a:srgbClr val="FFFFFF"/>
        </a:solidFill>
        <a:ln w="1" cmpd="sng">
          <a:noFill/>
        </a:ln>
      </xdr:spPr>
      <xdr:txBody>
        <a:bodyPr vertOverflow="clip" wrap="square"/>
        <a:p>
          <a:pPr algn="just">
            <a:defRPr/>
          </a:pPr>
          <a:r>
            <a:rPr lang="en-US" cap="none" sz="1000" b="0" i="0" u="none" baseline="0"/>
            <a:t>Ministry of International Trade and Industry on 16 July 2003;</a:t>
          </a:r>
        </a:p>
      </xdr:txBody>
    </xdr:sp>
    <xdr:clientData/>
  </xdr:twoCellAnchor>
  <xdr:twoCellAnchor>
    <xdr:from>
      <xdr:col>2</xdr:col>
      <xdr:colOff>76200</xdr:colOff>
      <xdr:row>258</xdr:row>
      <xdr:rowOff>0</xdr:rowOff>
    </xdr:from>
    <xdr:to>
      <xdr:col>14</xdr:col>
      <xdr:colOff>438150</xdr:colOff>
      <xdr:row>258</xdr:row>
      <xdr:rowOff>0</xdr:rowOff>
    </xdr:to>
    <xdr:sp>
      <xdr:nvSpPr>
        <xdr:cNvPr id="97" name="Text 22"/>
        <xdr:cNvSpPr txBox="1">
          <a:spLocks noChangeArrowheads="1"/>
        </xdr:cNvSpPr>
      </xdr:nvSpPr>
      <xdr:spPr>
        <a:xfrm>
          <a:off x="552450" y="41681400"/>
          <a:ext cx="6315075" cy="0"/>
        </a:xfrm>
        <a:prstGeom prst="rect">
          <a:avLst/>
        </a:prstGeom>
        <a:solidFill>
          <a:srgbClr val="FFFFFF"/>
        </a:solidFill>
        <a:ln w="1" cmpd="sng">
          <a:noFill/>
        </a:ln>
      </xdr:spPr>
      <xdr:txBody>
        <a:bodyPr vertOverflow="clip" wrap="square"/>
        <a:p>
          <a:pPr algn="just">
            <a:defRPr/>
          </a:pPr>
          <a:r>
            <a:rPr lang="en-US" cap="none" sz="1000" b="0" i="0" u="none" baseline="0"/>
            <a:t>Securities Commission ("SC") on 12 August 2003;and</a:t>
          </a:r>
        </a:p>
      </xdr:txBody>
    </xdr:sp>
    <xdr:clientData/>
  </xdr:twoCellAnchor>
  <xdr:twoCellAnchor>
    <xdr:from>
      <xdr:col>2</xdr:col>
      <xdr:colOff>85725</xdr:colOff>
      <xdr:row>258</xdr:row>
      <xdr:rowOff>0</xdr:rowOff>
    </xdr:from>
    <xdr:to>
      <xdr:col>14</xdr:col>
      <xdr:colOff>466725</xdr:colOff>
      <xdr:row>258</xdr:row>
      <xdr:rowOff>0</xdr:rowOff>
    </xdr:to>
    <xdr:sp>
      <xdr:nvSpPr>
        <xdr:cNvPr id="98" name="Text 22"/>
        <xdr:cNvSpPr txBox="1">
          <a:spLocks noChangeArrowheads="1"/>
        </xdr:cNvSpPr>
      </xdr:nvSpPr>
      <xdr:spPr>
        <a:xfrm>
          <a:off x="561975" y="41681400"/>
          <a:ext cx="6334125" cy="0"/>
        </a:xfrm>
        <a:prstGeom prst="rect">
          <a:avLst/>
        </a:prstGeom>
        <a:solidFill>
          <a:srgbClr val="FFFFFF"/>
        </a:solidFill>
        <a:ln w="1" cmpd="sng">
          <a:noFill/>
        </a:ln>
      </xdr:spPr>
      <xdr:txBody>
        <a:bodyPr vertOverflow="clip" wrap="square"/>
        <a:p>
          <a:pPr algn="just">
            <a:defRPr/>
          </a:pPr>
          <a:r>
            <a:rPr lang="en-US" cap="none" sz="1000" b="0" i="0" u="none" baseline="0"/>
            <a:t>Foreign Investment Committee ("FIC") on 12 August 2003 (Approval by SC on behalf of FIC).</a:t>
          </a:r>
        </a:p>
      </xdr:txBody>
    </xdr:sp>
    <xdr:clientData/>
  </xdr:twoCellAnchor>
  <xdr:twoCellAnchor>
    <xdr:from>
      <xdr:col>1</xdr:col>
      <xdr:colOff>28575</xdr:colOff>
      <xdr:row>258</xdr:row>
      <xdr:rowOff>0</xdr:rowOff>
    </xdr:from>
    <xdr:to>
      <xdr:col>14</xdr:col>
      <xdr:colOff>95250</xdr:colOff>
      <xdr:row>258</xdr:row>
      <xdr:rowOff>0</xdr:rowOff>
    </xdr:to>
    <xdr:sp>
      <xdr:nvSpPr>
        <xdr:cNvPr id="99" name="Text 22"/>
        <xdr:cNvSpPr txBox="1">
          <a:spLocks noChangeArrowheads="1"/>
        </xdr:cNvSpPr>
      </xdr:nvSpPr>
      <xdr:spPr>
        <a:xfrm>
          <a:off x="238125" y="41681400"/>
          <a:ext cx="6286500" cy="0"/>
        </a:xfrm>
        <a:prstGeom prst="rect">
          <a:avLst/>
        </a:prstGeom>
        <a:solidFill>
          <a:srgbClr val="FFFFFF"/>
        </a:solidFill>
        <a:ln w="1" cmpd="sng">
          <a:noFill/>
        </a:ln>
      </xdr:spPr>
      <xdr:txBody>
        <a:bodyPr vertOverflow="clip" wrap="square"/>
        <a:p>
          <a:pPr algn="just">
            <a:defRPr/>
          </a:pPr>
          <a:r>
            <a:rPr lang="en-US" cap="none" sz="1000" b="0" i="0" u="none" baseline="0"/>
            <a:t>The proposed reorganisation scheme is still pending, inter alia, approval from the shareholders.</a:t>
          </a:r>
        </a:p>
      </xdr:txBody>
    </xdr:sp>
    <xdr:clientData/>
  </xdr:twoCellAnchor>
  <xdr:twoCellAnchor>
    <xdr:from>
      <xdr:col>0</xdr:col>
      <xdr:colOff>47625</xdr:colOff>
      <xdr:row>276</xdr:row>
      <xdr:rowOff>114300</xdr:rowOff>
    </xdr:from>
    <xdr:to>
      <xdr:col>14</xdr:col>
      <xdr:colOff>295275</xdr:colOff>
      <xdr:row>284</xdr:row>
      <xdr:rowOff>9525</xdr:rowOff>
    </xdr:to>
    <xdr:sp>
      <xdr:nvSpPr>
        <xdr:cNvPr id="100" name="Text 22"/>
        <xdr:cNvSpPr txBox="1">
          <a:spLocks noChangeArrowheads="1"/>
        </xdr:cNvSpPr>
      </xdr:nvSpPr>
      <xdr:spPr>
        <a:xfrm>
          <a:off x="47625" y="44710350"/>
          <a:ext cx="6677025" cy="1190625"/>
        </a:xfrm>
        <a:prstGeom prst="rect">
          <a:avLst/>
        </a:prstGeom>
        <a:solidFill>
          <a:srgbClr val="FFFFFF"/>
        </a:solid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95250</xdr:colOff>
      <xdr:row>258</xdr:row>
      <xdr:rowOff>0</xdr:rowOff>
    </xdr:from>
    <xdr:to>
      <xdr:col>14</xdr:col>
      <xdr:colOff>552450</xdr:colOff>
      <xdr:row>258</xdr:row>
      <xdr:rowOff>0</xdr:rowOff>
    </xdr:to>
    <xdr:sp>
      <xdr:nvSpPr>
        <xdr:cNvPr id="101" name="Text 22"/>
        <xdr:cNvSpPr txBox="1">
          <a:spLocks noChangeArrowheads="1"/>
        </xdr:cNvSpPr>
      </xdr:nvSpPr>
      <xdr:spPr>
        <a:xfrm>
          <a:off x="571500" y="41681400"/>
          <a:ext cx="6410325" cy="0"/>
        </a:xfrm>
        <a:prstGeom prst="rect">
          <a:avLst/>
        </a:prstGeom>
        <a:solidFill>
          <a:srgbClr val="FFFFFF"/>
        </a:solidFill>
        <a:ln w="1" cmpd="sng">
          <a:noFill/>
        </a:ln>
      </xdr:spPr>
      <xdr:txBody>
        <a:bodyPr vertOverflow="clip" wrap="square"/>
        <a:p>
          <a:pPr algn="just">
            <a:defRPr/>
          </a:pPr>
          <a:r>
            <a:rPr lang="en-US" cap="none" sz="1000" b="0" i="0" u="none" baseline="0"/>
            <a:t>shares transferred into the Depositor's Securities Account before 4 p.m. on 10 September 2004 in respect of ordinary transfers; and
</a:t>
          </a:r>
        </a:p>
      </xdr:txBody>
    </xdr:sp>
    <xdr:clientData/>
  </xdr:twoCellAnchor>
  <xdr:twoCellAnchor>
    <xdr:from>
      <xdr:col>2</xdr:col>
      <xdr:colOff>85725</xdr:colOff>
      <xdr:row>258</xdr:row>
      <xdr:rowOff>0</xdr:rowOff>
    </xdr:from>
    <xdr:to>
      <xdr:col>14</xdr:col>
      <xdr:colOff>552450</xdr:colOff>
      <xdr:row>258</xdr:row>
      <xdr:rowOff>0</xdr:rowOff>
    </xdr:to>
    <xdr:sp>
      <xdr:nvSpPr>
        <xdr:cNvPr id="102" name="Text 22"/>
        <xdr:cNvSpPr txBox="1">
          <a:spLocks noChangeArrowheads="1"/>
        </xdr:cNvSpPr>
      </xdr:nvSpPr>
      <xdr:spPr>
        <a:xfrm>
          <a:off x="561975" y="41681400"/>
          <a:ext cx="6419850" cy="0"/>
        </a:xfrm>
        <a:prstGeom prst="rect">
          <a:avLst/>
        </a:prstGeom>
        <a:solidFill>
          <a:srgbClr val="FFFFFF"/>
        </a:solidFill>
        <a:ln w="1" cmpd="sng">
          <a:noFill/>
        </a:ln>
      </xdr:spPr>
      <xdr:txBody>
        <a:bodyPr vertOverflow="clip" wrap="square"/>
        <a:p>
          <a:pPr algn="just">
            <a:defRPr/>
          </a:pPr>
          <a:r>
            <a:rPr lang="en-US" cap="none" sz="1000" b="0" i="0" u="none" baseline="0"/>
            <a:t>share bought on the Bursa Securities on a cum entitlement basis according to the Rules of the Bursa Securities.
</a:t>
          </a:r>
        </a:p>
      </xdr:txBody>
    </xdr:sp>
    <xdr:clientData/>
  </xdr:twoCellAnchor>
  <xdr:twoCellAnchor>
    <xdr:from>
      <xdr:col>1</xdr:col>
      <xdr:colOff>57150</xdr:colOff>
      <xdr:row>258</xdr:row>
      <xdr:rowOff>0</xdr:rowOff>
    </xdr:from>
    <xdr:to>
      <xdr:col>14</xdr:col>
      <xdr:colOff>533400</xdr:colOff>
      <xdr:row>258</xdr:row>
      <xdr:rowOff>0</xdr:rowOff>
    </xdr:to>
    <xdr:sp>
      <xdr:nvSpPr>
        <xdr:cNvPr id="103" name="Text 22"/>
        <xdr:cNvSpPr txBox="1">
          <a:spLocks noChangeArrowheads="1"/>
        </xdr:cNvSpPr>
      </xdr:nvSpPr>
      <xdr:spPr>
        <a:xfrm>
          <a:off x="266700" y="41681400"/>
          <a:ext cx="66960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Capital Commitments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Capital commitments not provided for in the financial statements as at 30 June 2006 were as follows :
</a:t>
          </a:r>
        </a:p>
      </xdr:txBody>
    </xdr:sp>
    <xdr:clientData/>
  </xdr:twoCellAnchor>
  <xdr:twoCellAnchor>
    <xdr:from>
      <xdr:col>2</xdr:col>
      <xdr:colOff>57150</xdr:colOff>
      <xdr:row>126</xdr:row>
      <xdr:rowOff>0</xdr:rowOff>
    </xdr:from>
    <xdr:to>
      <xdr:col>14</xdr:col>
      <xdr:colOff>619125</xdr:colOff>
      <xdr:row>126</xdr:row>
      <xdr:rowOff>0</xdr:rowOff>
    </xdr:to>
    <xdr:sp>
      <xdr:nvSpPr>
        <xdr:cNvPr id="104" name="Text 22"/>
        <xdr:cNvSpPr txBox="1">
          <a:spLocks noChangeArrowheads="1"/>
        </xdr:cNvSpPr>
      </xdr:nvSpPr>
      <xdr:spPr>
        <a:xfrm>
          <a:off x="533400" y="20269200"/>
          <a:ext cx="6515100" cy="0"/>
        </a:xfrm>
        <a:prstGeom prst="rect">
          <a:avLst/>
        </a:prstGeom>
        <a:solidFill>
          <a:srgbClr val="FFFFFF"/>
        </a:solidFill>
        <a:ln w="1" cmpd="sng">
          <a:noFill/>
        </a:ln>
      </xdr:spPr>
      <xdr:txBody>
        <a:bodyPr vertOverflow="clip" wrap="square"/>
        <a:p>
          <a:pPr algn="just">
            <a:defRPr/>
          </a:pPr>
          <a:r>
            <a:rPr lang="en-US" cap="none" sz="1000" b="0" i="0" u="none" baseline="0"/>
            <a:t>Included the proceeds of RM90 million receivable from EPF from the sale of Wisma KFC which was subsequently received in January 2005 in accordance with the terms of the Sale and Purchase Agreement.
</a:t>
          </a:r>
        </a:p>
      </xdr:txBody>
    </xdr:sp>
    <xdr:clientData/>
  </xdr:twoCellAnchor>
  <xdr:twoCellAnchor>
    <xdr:from>
      <xdr:col>1</xdr:col>
      <xdr:colOff>66675</xdr:colOff>
      <xdr:row>258</xdr:row>
      <xdr:rowOff>0</xdr:rowOff>
    </xdr:from>
    <xdr:to>
      <xdr:col>14</xdr:col>
      <xdr:colOff>609600</xdr:colOff>
      <xdr:row>258</xdr:row>
      <xdr:rowOff>0</xdr:rowOff>
    </xdr:to>
    <xdr:sp>
      <xdr:nvSpPr>
        <xdr:cNvPr id="105" name="Text 22"/>
        <xdr:cNvSpPr txBox="1">
          <a:spLocks noChangeArrowheads="1"/>
        </xdr:cNvSpPr>
      </xdr:nvSpPr>
      <xdr:spPr>
        <a:xfrm>
          <a:off x="276225" y="41681400"/>
          <a:ext cx="67627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the Composition of the Group</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changes in the composition of the Group during the current financial year-to-date.
</a:t>
          </a:r>
          <a:r>
            <a:rPr lang="en-US" cap="none" sz="600" b="0" i="0" u="none" baseline="0">
              <a:latin typeface="Times New Roman"/>
              <a:ea typeface="Times New Roman"/>
              <a:cs typeface="Times New Roman"/>
            </a:rPr>
            <a:t>
</a:t>
          </a:r>
        </a:p>
      </xdr:txBody>
    </xdr:sp>
    <xdr:clientData/>
  </xdr:twoCellAnchor>
  <xdr:twoCellAnchor>
    <xdr:from>
      <xdr:col>2</xdr:col>
      <xdr:colOff>38100</xdr:colOff>
      <xdr:row>258</xdr:row>
      <xdr:rowOff>0</xdr:rowOff>
    </xdr:from>
    <xdr:to>
      <xdr:col>14</xdr:col>
      <xdr:colOff>619125</xdr:colOff>
      <xdr:row>258</xdr:row>
      <xdr:rowOff>0</xdr:rowOff>
    </xdr:to>
    <xdr:sp>
      <xdr:nvSpPr>
        <xdr:cNvPr id="106" name="Text 22"/>
        <xdr:cNvSpPr txBox="1">
          <a:spLocks noChangeArrowheads="1"/>
        </xdr:cNvSpPr>
      </xdr:nvSpPr>
      <xdr:spPr>
        <a:xfrm>
          <a:off x="514350" y="41681400"/>
          <a:ext cx="653415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25 January 2005, the Company entered into a Share Sale Agreement with Lai Theng Khan Holdings Sdn Bhd for the acquisition of the remaining 732,900 ordinary shares of RM1.00 each representing 15% of the entire issue and paid-up share capital of its subsidiary, Integrated Poultry Industry Sdn Bhd for a total cash consideration of RM1,000,000 or about RM1.36 per share. The transaction was completed on 1 March 2005.</a:t>
          </a:r>
          <a:r>
            <a:rPr lang="en-US" cap="none" sz="1000" b="1" i="0" u="none" baseline="0">
              <a:latin typeface="Times New Roman"/>
              <a:ea typeface="Times New Roman"/>
              <a:cs typeface="Times New Roman"/>
            </a:rPr>
            <a:t>
</a:t>
          </a:r>
        </a:p>
      </xdr:txBody>
    </xdr:sp>
    <xdr:clientData/>
  </xdr:twoCellAnchor>
  <xdr:twoCellAnchor>
    <xdr:from>
      <xdr:col>2</xdr:col>
      <xdr:colOff>85725</xdr:colOff>
      <xdr:row>258</xdr:row>
      <xdr:rowOff>0</xdr:rowOff>
    </xdr:from>
    <xdr:to>
      <xdr:col>14</xdr:col>
      <xdr:colOff>581025</xdr:colOff>
      <xdr:row>258</xdr:row>
      <xdr:rowOff>0</xdr:rowOff>
    </xdr:to>
    <xdr:sp>
      <xdr:nvSpPr>
        <xdr:cNvPr id="107" name="Text 22"/>
        <xdr:cNvSpPr txBox="1">
          <a:spLocks noChangeArrowheads="1"/>
        </xdr:cNvSpPr>
      </xdr:nvSpPr>
      <xdr:spPr>
        <a:xfrm>
          <a:off x="561975" y="41681400"/>
          <a:ext cx="644842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RM300 million Islamic Notes Issuance Facility based on the Syariah Principle of Al-Bai' Bithaman Ajil ("ABBA NIF")  which was structured under a "bought-deal" basis are redeemable semi-annually over a period of 4 years commencing from the third quarter of year 2004.  RM85 million of the outstanding ABBA NIF have been prepaid during the third quarter of 2005.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
          </a:r>
        </a:p>
      </xdr:txBody>
    </xdr:sp>
    <xdr:clientData/>
  </xdr:twoCellAnchor>
  <xdr:twoCellAnchor>
    <xdr:from>
      <xdr:col>2</xdr:col>
      <xdr:colOff>238125</xdr:colOff>
      <xdr:row>258</xdr:row>
      <xdr:rowOff>0</xdr:rowOff>
    </xdr:from>
    <xdr:to>
      <xdr:col>14</xdr:col>
      <xdr:colOff>571500</xdr:colOff>
      <xdr:row>258</xdr:row>
      <xdr:rowOff>0</xdr:rowOff>
    </xdr:to>
    <xdr:sp>
      <xdr:nvSpPr>
        <xdr:cNvPr id="108" name="Text 22"/>
        <xdr:cNvSpPr txBox="1">
          <a:spLocks noChangeArrowheads="1"/>
        </xdr:cNvSpPr>
      </xdr:nvSpPr>
      <xdr:spPr>
        <a:xfrm>
          <a:off x="714375" y="41681400"/>
          <a:ext cx="628650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RM19 million is repayable quarterly over a period of 4 years commencing from the first quarter of year 2003.
</a:t>
          </a:r>
          <a:r>
            <a:rPr lang="en-US" cap="none" sz="6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5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257175</xdr:colOff>
      <xdr:row>258</xdr:row>
      <xdr:rowOff>0</xdr:rowOff>
    </xdr:from>
    <xdr:to>
      <xdr:col>14</xdr:col>
      <xdr:colOff>504825</xdr:colOff>
      <xdr:row>258</xdr:row>
      <xdr:rowOff>0</xdr:rowOff>
    </xdr:to>
    <xdr:sp>
      <xdr:nvSpPr>
        <xdr:cNvPr id="109" name="Text 22"/>
        <xdr:cNvSpPr txBox="1">
          <a:spLocks noChangeArrowheads="1"/>
        </xdr:cNvSpPr>
      </xdr:nvSpPr>
      <xdr:spPr>
        <a:xfrm>
          <a:off x="733425" y="41681400"/>
          <a:ext cx="62007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RM45 million is repayable in the second quarter of year 2009.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114300</xdr:colOff>
      <xdr:row>258</xdr:row>
      <xdr:rowOff>0</xdr:rowOff>
    </xdr:from>
    <xdr:to>
      <xdr:col>14</xdr:col>
      <xdr:colOff>638175</xdr:colOff>
      <xdr:row>258</xdr:row>
      <xdr:rowOff>0</xdr:rowOff>
    </xdr:to>
    <xdr:sp>
      <xdr:nvSpPr>
        <xdr:cNvPr id="110" name="Text 22"/>
        <xdr:cNvSpPr txBox="1">
          <a:spLocks noChangeArrowheads="1"/>
        </xdr:cNvSpPr>
      </xdr:nvSpPr>
      <xdr:spPr>
        <a:xfrm>
          <a:off x="590550" y="41681400"/>
          <a:ext cx="6477000" cy="0"/>
        </a:xfrm>
        <a:prstGeom prst="rect">
          <a:avLst/>
        </a:prstGeom>
        <a:solidFill>
          <a:srgbClr val="FFFFFF"/>
        </a:solidFill>
        <a:ln w="1" cmpd="sng">
          <a:noFill/>
        </a:ln>
      </xdr:spPr>
      <xdr:txBody>
        <a:bodyPr vertOverflow="clip" wrap="square"/>
        <a:p>
          <a:pPr algn="just">
            <a:defRPr/>
          </a:pPr>
          <a:r>
            <a:rPr lang="en-US" cap="none" sz="1000" b="0" i="0" u="none" baseline="0"/>
            <a:t>The secured term loan was a partial drawdown of a total loan facility of RM150 million which was secured to partly finance the redemption of the ABBA NIF. This facility is repayable semi-annually over a period of 4 - 7 years commencing from the first quarter of year 2009 and is secured against a 1st and 3rd party charge over certain land and buildings of its subsidiaries.
</a:t>
          </a:r>
        </a:p>
      </xdr:txBody>
    </xdr:sp>
    <xdr:clientData/>
  </xdr:twoCellAnchor>
  <xdr:twoCellAnchor>
    <xdr:from>
      <xdr:col>2</xdr:col>
      <xdr:colOff>85725</xdr:colOff>
      <xdr:row>258</xdr:row>
      <xdr:rowOff>0</xdr:rowOff>
    </xdr:from>
    <xdr:to>
      <xdr:col>14</xdr:col>
      <xdr:colOff>600075</xdr:colOff>
      <xdr:row>258</xdr:row>
      <xdr:rowOff>0</xdr:rowOff>
    </xdr:to>
    <xdr:sp>
      <xdr:nvSpPr>
        <xdr:cNvPr id="111" name="Text 22"/>
        <xdr:cNvSpPr txBox="1">
          <a:spLocks noChangeArrowheads="1"/>
        </xdr:cNvSpPr>
      </xdr:nvSpPr>
      <xdr:spPr>
        <a:xfrm>
          <a:off x="561975" y="41681400"/>
          <a:ext cx="6467475" cy="0"/>
        </a:xfrm>
        <a:prstGeom prst="rect">
          <a:avLst/>
        </a:prstGeom>
        <a:solidFill>
          <a:srgbClr val="FFFFFF"/>
        </a:solidFill>
        <a:ln w="1" cmpd="sng">
          <a:noFill/>
        </a:ln>
      </xdr:spPr>
      <xdr:txBody>
        <a:bodyPr vertOverflow="clip" wrap="square"/>
        <a:p>
          <a:pPr algn="just">
            <a:defRPr/>
          </a:pPr>
          <a:r>
            <a:rPr lang="en-US" cap="none" sz="1000" b="0" i="0" u="none" baseline="0"/>
            <a:t>The unsecured term loans comprised the following repayment terms :-
</a:t>
          </a:r>
        </a:p>
      </xdr:txBody>
    </xdr:sp>
    <xdr:clientData/>
  </xdr:twoCellAnchor>
  <xdr:twoCellAnchor>
    <xdr:from>
      <xdr:col>2</xdr:col>
      <xdr:colOff>257175</xdr:colOff>
      <xdr:row>258</xdr:row>
      <xdr:rowOff>0</xdr:rowOff>
    </xdr:from>
    <xdr:to>
      <xdr:col>14</xdr:col>
      <xdr:colOff>533400</xdr:colOff>
      <xdr:row>258</xdr:row>
      <xdr:rowOff>0</xdr:rowOff>
    </xdr:to>
    <xdr:sp>
      <xdr:nvSpPr>
        <xdr:cNvPr id="112" name="Text 22"/>
        <xdr:cNvSpPr txBox="1">
          <a:spLocks noChangeArrowheads="1"/>
        </xdr:cNvSpPr>
      </xdr:nvSpPr>
      <xdr:spPr>
        <a:xfrm>
          <a:off x="733425" y="41681400"/>
          <a:ext cx="622935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RM19 million is repayable quarterly over a period of 4 years commencing from the first quarter of year 2005.</a:t>
          </a:r>
          <a:r>
            <a:rPr lang="en-US" cap="none" sz="700" b="0" i="0" u="none" baseline="0">
              <a:latin typeface="Times New Roman"/>
              <a:ea typeface="Times New Roman"/>
              <a:cs typeface="Times New Roman"/>
            </a:rPr>
            <a:t>
</a:t>
          </a:r>
          <a:r>
            <a:rPr lang="en-US" cap="none" sz="5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66675</xdr:colOff>
      <xdr:row>258</xdr:row>
      <xdr:rowOff>0</xdr:rowOff>
    </xdr:from>
    <xdr:to>
      <xdr:col>14</xdr:col>
      <xdr:colOff>600075</xdr:colOff>
      <xdr:row>258</xdr:row>
      <xdr:rowOff>0</xdr:rowOff>
    </xdr:to>
    <xdr:sp>
      <xdr:nvSpPr>
        <xdr:cNvPr id="113" name="Text 22"/>
        <xdr:cNvSpPr txBox="1">
          <a:spLocks noChangeArrowheads="1"/>
        </xdr:cNvSpPr>
      </xdr:nvSpPr>
      <xdr:spPr>
        <a:xfrm>
          <a:off x="276225" y="41681400"/>
          <a:ext cx="6753225" cy="0"/>
        </a:xfrm>
        <a:prstGeom prst="rect">
          <a:avLst/>
        </a:prstGeom>
        <a:solidFill>
          <a:srgbClr val="FFFFFF"/>
        </a:solid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28575</xdr:colOff>
      <xdr:row>258</xdr:row>
      <xdr:rowOff>0</xdr:rowOff>
    </xdr:from>
    <xdr:to>
      <xdr:col>14</xdr:col>
      <xdr:colOff>600075</xdr:colOff>
      <xdr:row>258</xdr:row>
      <xdr:rowOff>0</xdr:rowOff>
    </xdr:to>
    <xdr:sp>
      <xdr:nvSpPr>
        <xdr:cNvPr id="114" name="Text 22"/>
        <xdr:cNvSpPr txBox="1">
          <a:spLocks noChangeArrowheads="1"/>
        </xdr:cNvSpPr>
      </xdr:nvSpPr>
      <xdr:spPr>
        <a:xfrm>
          <a:off x="238125" y="41681400"/>
          <a:ext cx="67913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Commentary on Prospects
</a:t>
          </a:r>
          <a:r>
            <a:rPr lang="en-US" cap="none" sz="1000" b="0" i="0" u="none" baseline="0">
              <a:latin typeface="Times New Roman"/>
              <a:ea typeface="Times New Roman"/>
              <a:cs typeface="Times New Roman"/>
            </a:rPr>
            <a:t>Malaysia is expected to achieve an annual economic growth of 6.0% for 2006.  Singapore on the other hand is expected to grow by up to 7%.
The Group is cautiously optimistic that the execution of the Strategic Roadmap will further create value and growth.  However, the Group is also conscious of the challenges posed by increasing costs and will take measures to introduce more layered product offering that focusses on value for our customers.  At the same time, we are continuing with our efforts to derive better cost efficiencies across all functions and to improve on the productivity of our restaurant and manufacturing operations.
</a:t>
          </a:r>
        </a:p>
      </xdr:txBody>
    </xdr:sp>
    <xdr:clientData/>
  </xdr:twoCellAnchor>
  <xdr:twoCellAnchor>
    <xdr:from>
      <xdr:col>1</xdr:col>
      <xdr:colOff>66675</xdr:colOff>
      <xdr:row>258</xdr:row>
      <xdr:rowOff>0</xdr:rowOff>
    </xdr:from>
    <xdr:to>
      <xdr:col>14</xdr:col>
      <xdr:colOff>571500</xdr:colOff>
      <xdr:row>258</xdr:row>
      <xdr:rowOff>0</xdr:rowOff>
    </xdr:to>
    <xdr:sp>
      <xdr:nvSpPr>
        <xdr:cNvPr id="115" name="Text 22"/>
        <xdr:cNvSpPr txBox="1">
          <a:spLocks noChangeArrowheads="1"/>
        </xdr:cNvSpPr>
      </xdr:nvSpPr>
      <xdr:spPr>
        <a:xfrm>
          <a:off x="276225" y="41681400"/>
          <a:ext cx="6724650" cy="0"/>
        </a:xfrm>
        <a:prstGeom prst="rect">
          <a:avLst/>
        </a:prstGeom>
        <a:solidFill>
          <a:srgbClr val="FFFFFF"/>
        </a:solidFill>
        <a:ln w="1" cmpd="sng">
          <a:noFill/>
        </a:ln>
      </xdr:spPr>
      <xdr:txBody>
        <a:bodyPr vertOverflow="clip" wrap="square"/>
        <a:p>
          <a:pPr algn="just">
            <a:defRPr/>
          </a:pPr>
          <a:r>
            <a:rPr lang="en-US" cap="none" sz="1000" b="0" i="0" u="none" baseline="0"/>
            <a:t>Items (i) to (iv) have arisen primarily from a revaluation of the Group's properties by professional valuation firms and rationalisation of the Group's businesses, assets and contractual obligations.</a:t>
          </a:r>
        </a:p>
      </xdr:txBody>
    </xdr:sp>
    <xdr:clientData/>
  </xdr:twoCellAnchor>
  <xdr:twoCellAnchor>
    <xdr:from>
      <xdr:col>1</xdr:col>
      <xdr:colOff>47625</xdr:colOff>
      <xdr:row>258</xdr:row>
      <xdr:rowOff>0</xdr:rowOff>
    </xdr:from>
    <xdr:to>
      <xdr:col>14</xdr:col>
      <xdr:colOff>638175</xdr:colOff>
      <xdr:row>258</xdr:row>
      <xdr:rowOff>0</xdr:rowOff>
    </xdr:to>
    <xdr:sp>
      <xdr:nvSpPr>
        <xdr:cNvPr id="116" name="Text 22"/>
        <xdr:cNvSpPr txBox="1">
          <a:spLocks noChangeArrowheads="1"/>
        </xdr:cNvSpPr>
      </xdr:nvSpPr>
      <xdr:spPr>
        <a:xfrm>
          <a:off x="257175" y="41681400"/>
          <a:ext cx="6810375" cy="0"/>
        </a:xfrm>
        <a:prstGeom prst="rect">
          <a:avLst/>
        </a:prstGeom>
        <a:solidFill>
          <a:srgbClr val="FFFFFF"/>
        </a:solidFill>
        <a:ln w="1" cmpd="sng">
          <a:noFill/>
        </a:ln>
      </xdr:spPr>
      <xdr:txBody>
        <a:bodyPr vertOverflow="clip" wrap="square"/>
        <a:p>
          <a:pPr algn="just">
            <a:defRPr/>
          </a:pPr>
          <a:r>
            <a:rPr lang="en-US" cap="none" sz="1000" b="0" i="0" u="none" baseline="0"/>
            <a:t>The valuation of property, plant and equipment have been brought forward without amendment from the financial statements for the year ended 31 December 2005 other than two properties have been reclassified from Assets held for sale to Property, Plant and Equipment as the group has decided to utilise the said properties for expansion purposes. Arising form this reclassification, a revaluation surplus of RM4.165 million net of tax was credited to equity.</a:t>
          </a:r>
        </a:p>
      </xdr:txBody>
    </xdr:sp>
    <xdr:clientData/>
  </xdr:twoCellAnchor>
  <xdr:twoCellAnchor>
    <xdr:from>
      <xdr:col>1</xdr:col>
      <xdr:colOff>38100</xdr:colOff>
      <xdr:row>258</xdr:row>
      <xdr:rowOff>0</xdr:rowOff>
    </xdr:from>
    <xdr:to>
      <xdr:col>14</xdr:col>
      <xdr:colOff>647700</xdr:colOff>
      <xdr:row>258</xdr:row>
      <xdr:rowOff>0</xdr:rowOff>
    </xdr:to>
    <xdr:sp>
      <xdr:nvSpPr>
        <xdr:cNvPr id="117" name="Text 22"/>
        <xdr:cNvSpPr txBox="1">
          <a:spLocks noChangeArrowheads="1"/>
        </xdr:cNvSpPr>
      </xdr:nvSpPr>
      <xdr:spPr>
        <a:xfrm>
          <a:off x="247650" y="41681400"/>
          <a:ext cx="6829425" cy="0"/>
        </a:xfrm>
        <a:prstGeom prst="rect">
          <a:avLst/>
        </a:prstGeom>
        <a:solidFill>
          <a:srgbClr val="FFFFFF"/>
        </a:solidFill>
        <a:ln w="1" cmpd="sng">
          <a:noFill/>
        </a:ln>
      </xdr:spPr>
      <xdr:txBody>
        <a:bodyPr vertOverflow="clip" wrap="square"/>
        <a:p>
          <a:pPr algn="just">
            <a:defRPr/>
          </a:pPr>
          <a:r>
            <a:rPr lang="en-US" cap="none" sz="1000" b="0" i="0" u="none" baseline="0"/>
            <a:t>The market value of the properties revalued amounted to RM348.8 million.
In addition, 218 of the properties revalued with a market value of RM154.7 million have been identified for sale and an active program have been initiated to identify buyers and complete the sale within the next 12 months.
Arising from this exercise, a revaluation surplus of RM21.9 million net of tax was credited to equity while an impairment loss of RM89.9 million was recognised in the income statement.  This has resulted in a decrease in the net assets per share of the Group by 34.3 sen.</a:t>
          </a:r>
        </a:p>
      </xdr:txBody>
    </xdr:sp>
    <xdr:clientData/>
  </xdr:twoCellAnchor>
  <xdr:twoCellAnchor>
    <xdr:from>
      <xdr:col>1</xdr:col>
      <xdr:colOff>9525</xdr:colOff>
      <xdr:row>258</xdr:row>
      <xdr:rowOff>0</xdr:rowOff>
    </xdr:from>
    <xdr:to>
      <xdr:col>14</xdr:col>
      <xdr:colOff>581025</xdr:colOff>
      <xdr:row>258</xdr:row>
      <xdr:rowOff>0</xdr:rowOff>
    </xdr:to>
    <xdr:sp>
      <xdr:nvSpPr>
        <xdr:cNvPr id="118" name="Text 22"/>
        <xdr:cNvSpPr txBox="1">
          <a:spLocks noChangeArrowheads="1"/>
        </xdr:cNvSpPr>
      </xdr:nvSpPr>
      <xdr:spPr>
        <a:xfrm>
          <a:off x="219075" y="41681400"/>
          <a:ext cx="67913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Material Litigation
(a) </a:t>
          </a:r>
          <a:r>
            <a:rPr lang="en-US" cap="none" sz="1000" b="1" i="0" u="sng" baseline="0">
              <a:latin typeface="Times New Roman"/>
              <a:ea typeface="Times New Roman"/>
              <a:cs typeface="Times New Roman"/>
            </a:rPr>
            <a:t>Claims against the Company</a:t>
          </a:r>
          <a:r>
            <a:rPr lang="en-US" cap="none" sz="1000" b="1" i="0" u="none" baseline="0">
              <a:latin typeface="Times New Roman"/>
              <a:ea typeface="Times New Roman"/>
              <a:cs typeface="Times New Roman"/>
            </a:rPr>
            <a:t>
</a:t>
          </a:r>
          <a:r>
            <a:rPr lang="en-US" cap="none" sz="400" b="1"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19050</xdr:colOff>
      <xdr:row>258</xdr:row>
      <xdr:rowOff>0</xdr:rowOff>
    </xdr:from>
    <xdr:to>
      <xdr:col>14</xdr:col>
      <xdr:colOff>638175</xdr:colOff>
      <xdr:row>258</xdr:row>
      <xdr:rowOff>0</xdr:rowOff>
    </xdr:to>
    <xdr:sp>
      <xdr:nvSpPr>
        <xdr:cNvPr id="119" name="Text 22"/>
        <xdr:cNvSpPr txBox="1">
          <a:spLocks noChangeArrowheads="1"/>
        </xdr:cNvSpPr>
      </xdr:nvSpPr>
      <xdr:spPr>
        <a:xfrm>
          <a:off x="495300" y="41681400"/>
          <a:ext cx="657225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revaluation of properties included within property, plant and equipment as stated below :-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Properties are stated at valuation less impairment losses.  Revaluations are made at least once in every five years based on a valuation by an independent valuer on an open market value basis.  Any revaluation increase is credited to equity as a revaluation surplus, except to the extent that it reverses a revaluation decrease for the same asset previously recognised as an expense, in which case the increase is recognised in the income statement to the extent of the decrease previously recognised.  A revaluation decrease is first offset against unutilised previously recognised revaluation surplus in respect of the same asset and the balance is thereafter recognised as an expense. Upon the disposal of revalued assets, the attributable revaluation surplus remaining in the revaluation reserve is transferred to retained profits.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
          </a:r>
        </a:p>
      </xdr:txBody>
    </xdr:sp>
    <xdr:clientData/>
  </xdr:twoCellAnchor>
  <xdr:twoCellAnchor>
    <xdr:from>
      <xdr:col>1</xdr:col>
      <xdr:colOff>209550</xdr:colOff>
      <xdr:row>258</xdr:row>
      <xdr:rowOff>0</xdr:rowOff>
    </xdr:from>
    <xdr:to>
      <xdr:col>14</xdr:col>
      <xdr:colOff>581025</xdr:colOff>
      <xdr:row>258</xdr:row>
      <xdr:rowOff>0</xdr:rowOff>
    </xdr:to>
    <xdr:sp>
      <xdr:nvSpPr>
        <xdr:cNvPr id="120" name="Text 22"/>
        <xdr:cNvSpPr txBox="1">
          <a:spLocks noChangeArrowheads="1"/>
        </xdr:cNvSpPr>
      </xdr:nvSpPr>
      <xdr:spPr>
        <a:xfrm>
          <a:off x="419100" y="41681400"/>
          <a:ext cx="659130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early adoption of the new Financial Reporting Standards (FRS) for the first time during the third financial quarter ended 30 September 2005 and the related accounting policy is as follows :-
</a:t>
          </a:r>
          <a:r>
            <a:rPr lang="en-US" cap="none" sz="800" b="0" i="0" u="none" baseline="0">
              <a:latin typeface="Times New Roman"/>
              <a:ea typeface="Times New Roman"/>
              <a:cs typeface="Times New Roman"/>
            </a:rPr>
            <a:t>
</a:t>
          </a:r>
          <a:r>
            <a:rPr lang="en-US" cap="none" sz="1000" b="1" i="0" u="none" baseline="0">
              <a:latin typeface="Times New Roman"/>
              <a:ea typeface="Times New Roman"/>
              <a:cs typeface="Times New Roman"/>
            </a:rPr>
            <a:t>FRS 5 : Non-current assets held for sale</a:t>
          </a:r>
          <a:r>
            <a:rPr lang="en-US" cap="none" sz="1000" b="0" i="0" u="none" baseline="0">
              <a:latin typeface="Times New Roman"/>
              <a:ea typeface="Times New Roman"/>
              <a:cs typeface="Times New Roman"/>
            </a:rPr>
            <a:t>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Non-current assets are classified as assets held for sale and are measured at the lower of carrying amount and fair value less costs to sell if their carrying amount is recovered principally through a sale transaction rather than through a continuing use. 
In accordance with this standard, a revaluation surplus of RM11.2 million net of tax was not recognised in the income statement.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Classification as assets held for sale occurs only when the asset is available for immediate sale in its present condition and the sale must be highly probable.  Management must be committed to a plan to sell the assets which are expected to qualify for recognition as a completed sales within one year from the date of classification.  Action required to complete the plan should indicate that it is unlikely that significant changes to the plan will be made or that the plan will be withdrawn.</a:t>
          </a:r>
        </a:p>
      </xdr:txBody>
    </xdr:sp>
    <xdr:clientData/>
  </xdr:twoCellAnchor>
  <xdr:twoCellAnchor>
    <xdr:from>
      <xdr:col>2</xdr:col>
      <xdr:colOff>85725</xdr:colOff>
      <xdr:row>258</xdr:row>
      <xdr:rowOff>0</xdr:rowOff>
    </xdr:from>
    <xdr:to>
      <xdr:col>14</xdr:col>
      <xdr:colOff>552450</xdr:colOff>
      <xdr:row>258</xdr:row>
      <xdr:rowOff>0</xdr:rowOff>
    </xdr:to>
    <xdr:sp>
      <xdr:nvSpPr>
        <xdr:cNvPr id="121" name="Text 22"/>
        <xdr:cNvSpPr txBox="1">
          <a:spLocks noChangeArrowheads="1"/>
        </xdr:cNvSpPr>
      </xdr:nvSpPr>
      <xdr:spPr>
        <a:xfrm>
          <a:off x="561975" y="41681400"/>
          <a:ext cx="6419850" cy="0"/>
        </a:xfrm>
        <a:prstGeom prst="rect">
          <a:avLst/>
        </a:prstGeom>
        <a:solidFill>
          <a:srgbClr val="FFFFFF"/>
        </a:solidFill>
        <a:ln w="1" cmpd="sng">
          <a:noFill/>
        </a:ln>
      </xdr:spPr>
      <xdr:txBody>
        <a:bodyPr vertOverflow="clip" wrap="square"/>
        <a:p>
          <a:pPr algn="just">
            <a:defRPr/>
          </a:pPr>
          <a:r>
            <a:rPr lang="en-US" cap="none" sz="1000" b="0" i="0" u="none" baseline="0"/>
            <a:t>A former Managing Director of the Company, seeks, among others, damages of RM25 million for alleged defamation arising from several press releases issued by the Company.  The Company has been advised by its solicitors that the chances of the Plaintiff's success in the above suit is minimal and moreover the claim of RM25 million as damages is highly inflated and untenable and inconsistent with current awards in defamation actions. The Company has also been advised that the suit is frivolous, vexatious and an abuse of the court process.</a:t>
          </a:r>
        </a:p>
      </xdr:txBody>
    </xdr:sp>
    <xdr:clientData/>
  </xdr:twoCellAnchor>
  <xdr:twoCellAnchor>
    <xdr:from>
      <xdr:col>1</xdr:col>
      <xdr:colOff>19050</xdr:colOff>
      <xdr:row>258</xdr:row>
      <xdr:rowOff>0</xdr:rowOff>
    </xdr:from>
    <xdr:to>
      <xdr:col>14</xdr:col>
      <xdr:colOff>514350</xdr:colOff>
      <xdr:row>258</xdr:row>
      <xdr:rowOff>0</xdr:rowOff>
    </xdr:to>
    <xdr:sp>
      <xdr:nvSpPr>
        <xdr:cNvPr id="122" name="Text 22"/>
        <xdr:cNvSpPr txBox="1">
          <a:spLocks noChangeArrowheads="1"/>
        </xdr:cNvSpPr>
      </xdr:nvSpPr>
      <xdr:spPr>
        <a:xfrm>
          <a:off x="228600" y="41681400"/>
          <a:ext cx="67151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 Payable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Board of Directors do not recommend any interim dividend for the financial quarter ended 31 March 2006.</a:t>
          </a:r>
        </a:p>
      </xdr:txBody>
    </xdr:sp>
    <xdr:clientData/>
  </xdr:twoCellAnchor>
  <xdr:twoCellAnchor>
    <xdr:from>
      <xdr:col>1</xdr:col>
      <xdr:colOff>257175</xdr:colOff>
      <xdr:row>258</xdr:row>
      <xdr:rowOff>0</xdr:rowOff>
    </xdr:from>
    <xdr:to>
      <xdr:col>14</xdr:col>
      <xdr:colOff>600075</xdr:colOff>
      <xdr:row>258</xdr:row>
      <xdr:rowOff>0</xdr:rowOff>
    </xdr:to>
    <xdr:sp>
      <xdr:nvSpPr>
        <xdr:cNvPr id="123" name="Text 22"/>
        <xdr:cNvSpPr txBox="1">
          <a:spLocks noChangeArrowheads="1"/>
        </xdr:cNvSpPr>
      </xdr:nvSpPr>
      <xdr:spPr>
        <a:xfrm>
          <a:off x="466725" y="41681400"/>
          <a:ext cx="656272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early adoption of the following new FRS for the first time during the fourth financial quarter ended 31 December 2005 and the related accounting policies are as follows :-
</a:t>
          </a:r>
          <a:r>
            <a:rPr lang="en-US" cap="none" sz="800" b="0" i="0" u="none" baseline="0">
              <a:latin typeface="Times New Roman"/>
              <a:ea typeface="Times New Roman"/>
              <a:cs typeface="Times New Roman"/>
            </a:rPr>
            <a:t>
</a:t>
          </a:r>
        </a:p>
      </xdr:txBody>
    </xdr:sp>
    <xdr:clientData/>
  </xdr:twoCellAnchor>
  <xdr:twoCellAnchor>
    <xdr:from>
      <xdr:col>2</xdr:col>
      <xdr:colOff>171450</xdr:colOff>
      <xdr:row>258</xdr:row>
      <xdr:rowOff>0</xdr:rowOff>
    </xdr:from>
    <xdr:to>
      <xdr:col>14</xdr:col>
      <xdr:colOff>619125</xdr:colOff>
      <xdr:row>258</xdr:row>
      <xdr:rowOff>0</xdr:rowOff>
    </xdr:to>
    <xdr:sp>
      <xdr:nvSpPr>
        <xdr:cNvPr id="124" name="Text 22"/>
        <xdr:cNvSpPr txBox="1">
          <a:spLocks noChangeArrowheads="1"/>
        </xdr:cNvSpPr>
      </xdr:nvSpPr>
      <xdr:spPr>
        <a:xfrm>
          <a:off x="647700" y="41681400"/>
          <a:ext cx="6400800" cy="0"/>
        </a:xfrm>
        <a:prstGeom prst="rect">
          <a:avLst/>
        </a:prstGeom>
        <a:solidFill>
          <a:srgbClr val="FFFFFF"/>
        </a:solidFill>
        <a:ln w="1" cmpd="sng">
          <a:noFill/>
        </a:ln>
      </xdr:spPr>
      <xdr:txBody>
        <a:bodyPr vertOverflow="clip" wrap="square"/>
        <a:p>
          <a:pPr algn="just">
            <a:defRPr/>
          </a:pPr>
          <a:r>
            <a:rPr lang="en-US" cap="none" sz="1000" b="1" i="0" u="none" baseline="0"/>
            <a:t>FRS 140 : Investment Property</a:t>
          </a:r>
        </a:p>
      </xdr:txBody>
    </xdr:sp>
    <xdr:clientData/>
  </xdr:twoCellAnchor>
  <xdr:twoCellAnchor>
    <xdr:from>
      <xdr:col>2</xdr:col>
      <xdr:colOff>219075</xdr:colOff>
      <xdr:row>258</xdr:row>
      <xdr:rowOff>0</xdr:rowOff>
    </xdr:from>
    <xdr:to>
      <xdr:col>14</xdr:col>
      <xdr:colOff>619125</xdr:colOff>
      <xdr:row>258</xdr:row>
      <xdr:rowOff>0</xdr:rowOff>
    </xdr:to>
    <xdr:sp>
      <xdr:nvSpPr>
        <xdr:cNvPr id="125" name="Text 22"/>
        <xdr:cNvSpPr txBox="1">
          <a:spLocks noChangeArrowheads="1"/>
        </xdr:cNvSpPr>
      </xdr:nvSpPr>
      <xdr:spPr>
        <a:xfrm>
          <a:off x="695325" y="41681400"/>
          <a:ext cx="63531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Investment properties are measured at fair value and gains or losses arising from changes in fair value of investment properties are included in the income statements in the year in which they arise.  The adoption of FRS 140 does not give rise to any adjustments to the opening balances of retained profits of the prior or current year.</a:t>
          </a:r>
          <a:r>
            <a:rPr lang="en-US" cap="none" sz="800" b="0" i="0" u="none" baseline="0">
              <a:latin typeface="Times New Roman"/>
              <a:ea typeface="Times New Roman"/>
              <a:cs typeface="Times New Roman"/>
            </a:rPr>
            <a:t>
</a:t>
          </a:r>
        </a:p>
      </xdr:txBody>
    </xdr:sp>
    <xdr:clientData/>
  </xdr:twoCellAnchor>
  <xdr:twoCellAnchor>
    <xdr:from>
      <xdr:col>2</xdr:col>
      <xdr:colOff>190500</xdr:colOff>
      <xdr:row>258</xdr:row>
      <xdr:rowOff>0</xdr:rowOff>
    </xdr:from>
    <xdr:to>
      <xdr:col>14</xdr:col>
      <xdr:colOff>638175</xdr:colOff>
      <xdr:row>258</xdr:row>
      <xdr:rowOff>0</xdr:rowOff>
    </xdr:to>
    <xdr:sp>
      <xdr:nvSpPr>
        <xdr:cNvPr id="126" name="Text 22"/>
        <xdr:cNvSpPr txBox="1">
          <a:spLocks noChangeArrowheads="1"/>
        </xdr:cNvSpPr>
      </xdr:nvSpPr>
      <xdr:spPr>
        <a:xfrm>
          <a:off x="666750" y="41681400"/>
          <a:ext cx="6400800" cy="0"/>
        </a:xfrm>
        <a:prstGeom prst="rect">
          <a:avLst/>
        </a:prstGeom>
        <a:solidFill>
          <a:srgbClr val="FFFFFF"/>
        </a:solidFill>
        <a:ln w="1" cmpd="sng">
          <a:noFill/>
        </a:ln>
      </xdr:spPr>
      <xdr:txBody>
        <a:bodyPr vertOverflow="clip" wrap="square"/>
        <a:p>
          <a:pPr algn="just">
            <a:defRPr/>
          </a:pPr>
          <a:r>
            <a:rPr lang="en-US" cap="none" sz="1000" b="1" i="0" u="none" baseline="0"/>
            <a:t>FRS 3 (revised) : Business Combinations, FRS 136 (revised) : Impairment of Assets and FRS 138 : Intangible Assets</a:t>
          </a:r>
        </a:p>
      </xdr:txBody>
    </xdr:sp>
    <xdr:clientData/>
  </xdr:twoCellAnchor>
  <xdr:twoCellAnchor>
    <xdr:from>
      <xdr:col>2</xdr:col>
      <xdr:colOff>180975</xdr:colOff>
      <xdr:row>258</xdr:row>
      <xdr:rowOff>0</xdr:rowOff>
    </xdr:from>
    <xdr:to>
      <xdr:col>15</xdr:col>
      <xdr:colOff>0</xdr:colOff>
      <xdr:row>258</xdr:row>
      <xdr:rowOff>0</xdr:rowOff>
    </xdr:to>
    <xdr:sp>
      <xdr:nvSpPr>
        <xdr:cNvPr id="127" name="Text 22"/>
        <xdr:cNvSpPr txBox="1">
          <a:spLocks noChangeArrowheads="1"/>
        </xdr:cNvSpPr>
      </xdr:nvSpPr>
      <xdr:spPr>
        <a:xfrm>
          <a:off x="657225" y="41681400"/>
          <a:ext cx="6457950" cy="0"/>
        </a:xfrm>
        <a:prstGeom prst="rect">
          <a:avLst/>
        </a:prstGeom>
        <a:solidFill>
          <a:srgbClr val="FFFFFF"/>
        </a:solidFill>
        <a:ln w="1" cmpd="sng">
          <a:noFill/>
        </a:ln>
      </xdr:spPr>
      <xdr:txBody>
        <a:bodyPr vertOverflow="clip" wrap="square"/>
        <a:p>
          <a:pPr algn="just">
            <a:defRPr/>
          </a:pPr>
          <a:r>
            <a:rPr lang="en-US" cap="none" sz="1000" b="0" i="0" u="none" baseline="0"/>
            <a:t>The adoption of the above standards has resulted in the Group ceasing annual goodwill amortisation and commenced testing for impairment at the cash-generating unit level annually (unless an event occurs during the year which requires the goodwill to be tested more frequently) from 1 January 2005.  
In accordance with the transitional provisions of revised FRS 3, the Group has also derecognized the remaining unamortised negative goodwill included in the carrying amount of investments in subsidiaries at 1 January 2005, amounting to RM8,615,471 with a corresponding adjustment to retained profits as at 1 January 2005.
The useful lives of intangible assets are now assessed at the individual asset level as having either a finite or indefinite life.  Until the end of last year, intangible assets were considered to have a finite useful life with a rebuttable presumption that life would not exceed twenty years from the date when the asset was available for use.  In accordance with FRS 138, some of the intangible assets are regarded to have an indefinite useful life when, based on an analysis of all of the relevant factors, there is no foreseeable limit to the period over which the asset is expected to generate net cash inflows for the Group.
The adoption of FRS 138 does not give rise to any adjustments to the opening balances of retained profits of the prior or current year.</a:t>
          </a:r>
        </a:p>
      </xdr:txBody>
    </xdr:sp>
    <xdr:clientData/>
  </xdr:twoCellAnchor>
  <xdr:twoCellAnchor>
    <xdr:from>
      <xdr:col>0</xdr:col>
      <xdr:colOff>200025</xdr:colOff>
      <xdr:row>258</xdr:row>
      <xdr:rowOff>0</xdr:rowOff>
    </xdr:from>
    <xdr:to>
      <xdr:col>14</xdr:col>
      <xdr:colOff>619125</xdr:colOff>
      <xdr:row>258</xdr:row>
      <xdr:rowOff>0</xdr:rowOff>
    </xdr:to>
    <xdr:sp>
      <xdr:nvSpPr>
        <xdr:cNvPr id="128" name="Text 22"/>
        <xdr:cNvSpPr txBox="1">
          <a:spLocks noChangeArrowheads="1"/>
        </xdr:cNvSpPr>
      </xdr:nvSpPr>
      <xdr:spPr>
        <a:xfrm>
          <a:off x="200025" y="41681400"/>
          <a:ext cx="6848475" cy="0"/>
        </a:xfrm>
        <a:prstGeom prst="rect">
          <a:avLst/>
        </a:prstGeom>
        <a:solidFill>
          <a:srgbClr val="FFFFFF"/>
        </a:solidFill>
        <a:ln w="1" cmpd="sng">
          <a:noFill/>
        </a:ln>
      </xdr:spPr>
      <xdr:txBody>
        <a:bodyPr vertOverflow="clip" wrap="square"/>
        <a:p>
          <a:pPr algn="just">
            <a:defRPr/>
          </a:pPr>
          <a:r>
            <a:rPr lang="en-US" cap="none" sz="1000" b="0" i="0" u="none" baseline="0"/>
            <a:t>The Securities Commission ("SC") vide its letter dated 20 December 2005  approved the proposed private placement of up to 10% of the issued and paid-up share capital of the Company under Section 32(5) of the Securities Commission Act, 1993 and the Foreign Investment Committee's Guidelines for the Acquisitions of Interests, Merger and Takeover by Local and Foreign Interests. </a:t>
          </a:r>
        </a:p>
      </xdr:txBody>
    </xdr:sp>
    <xdr:clientData/>
  </xdr:twoCellAnchor>
  <xdr:twoCellAnchor>
    <xdr:from>
      <xdr:col>0</xdr:col>
      <xdr:colOff>200025</xdr:colOff>
      <xdr:row>258</xdr:row>
      <xdr:rowOff>0</xdr:rowOff>
    </xdr:from>
    <xdr:to>
      <xdr:col>14</xdr:col>
      <xdr:colOff>638175</xdr:colOff>
      <xdr:row>258</xdr:row>
      <xdr:rowOff>0</xdr:rowOff>
    </xdr:to>
    <xdr:sp>
      <xdr:nvSpPr>
        <xdr:cNvPr id="129" name="Text 22"/>
        <xdr:cNvSpPr txBox="1">
          <a:spLocks noChangeArrowheads="1"/>
        </xdr:cNvSpPr>
      </xdr:nvSpPr>
      <xdr:spPr>
        <a:xfrm>
          <a:off x="200025" y="41681400"/>
          <a:ext cx="6867525" cy="0"/>
        </a:xfrm>
        <a:prstGeom prst="rect">
          <a:avLst/>
        </a:prstGeom>
        <a:solidFill>
          <a:srgbClr val="FFFFFF"/>
        </a:solidFill>
        <a:ln w="1" cmpd="sng">
          <a:noFill/>
        </a:ln>
      </xdr:spPr>
      <xdr:txBody>
        <a:bodyPr vertOverflow="clip" wrap="square"/>
        <a:p>
          <a:pPr algn="just">
            <a:defRPr/>
          </a:pPr>
          <a:r>
            <a:rPr lang="en-US" cap="none" sz="1000" b="0" i="0" u="none" baseline="0"/>
            <a:t>On 14 April 2006, the Company announced to Bursa Securities that the issue price of the Placement Shares is fixed at RM3.53 per KFCH Share, which represents a discount of approximately 7.3% from the five-day weighted average market price of KFCH Shares up to 13 April 2006 of RM3.81.  Bursa Securities vide its letter dated 4 May 2006 has approved in principle the listing and quotation of the Placement Shares.  Avenue has submitted its recommended placees to the SC for approval.</a:t>
          </a:r>
        </a:p>
      </xdr:txBody>
    </xdr:sp>
    <xdr:clientData/>
  </xdr:twoCellAnchor>
  <xdr:twoCellAnchor>
    <xdr:from>
      <xdr:col>1</xdr:col>
      <xdr:colOff>66675</xdr:colOff>
      <xdr:row>258</xdr:row>
      <xdr:rowOff>0</xdr:rowOff>
    </xdr:from>
    <xdr:to>
      <xdr:col>14</xdr:col>
      <xdr:colOff>581025</xdr:colOff>
      <xdr:row>258</xdr:row>
      <xdr:rowOff>0</xdr:rowOff>
    </xdr:to>
    <xdr:sp>
      <xdr:nvSpPr>
        <xdr:cNvPr id="130" name="Text 22"/>
        <xdr:cNvSpPr txBox="1">
          <a:spLocks noChangeArrowheads="1"/>
        </xdr:cNvSpPr>
      </xdr:nvSpPr>
      <xdr:spPr>
        <a:xfrm>
          <a:off x="276225" y="41681400"/>
          <a:ext cx="67341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Proposed Dividend</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Board of Directors has declared an interim dividend of 4 sen (2005 : Nil) less 28% Malaysia income tax per ordinary share in respect of the financial year ending 31 December 2006 which will be paid on 3 August 2006 to shareholders whose names appear on the Record of Depositors as at 17 July 2006, i.e.:-</a:t>
          </a:r>
        </a:p>
      </xdr:txBody>
    </xdr:sp>
    <xdr:clientData/>
  </xdr:twoCellAnchor>
  <xdr:twoCellAnchor>
    <xdr:from>
      <xdr:col>1</xdr:col>
      <xdr:colOff>38100</xdr:colOff>
      <xdr:row>258</xdr:row>
      <xdr:rowOff>0</xdr:rowOff>
    </xdr:from>
    <xdr:to>
      <xdr:col>14</xdr:col>
      <xdr:colOff>581025</xdr:colOff>
      <xdr:row>258</xdr:row>
      <xdr:rowOff>0</xdr:rowOff>
    </xdr:to>
    <xdr:sp>
      <xdr:nvSpPr>
        <xdr:cNvPr id="131" name="TextBox 331"/>
        <xdr:cNvSpPr txBox="1">
          <a:spLocks noChangeArrowheads="1"/>
        </xdr:cNvSpPr>
      </xdr:nvSpPr>
      <xdr:spPr>
        <a:xfrm>
          <a:off x="247650" y="41681400"/>
          <a:ext cx="67627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1" i="0" u="none" baseline="0">
              <a:latin typeface="Times New Roman"/>
              <a:ea typeface="Times New Roman"/>
              <a:cs typeface="Times New Roman"/>
            </a:rPr>
            <a:t>Performance Review
</a:t>
          </a:r>
          <a:r>
            <a:rPr lang="en-US" cap="none" sz="1000" b="0" i="0" u="none" baseline="0">
              <a:latin typeface="Times New Roman"/>
              <a:ea typeface="Times New Roman"/>
              <a:cs typeface="Times New Roman"/>
            </a:rPr>
            <a:t>The Group generated RM723.8 million (2005: RM723.2 million) in Revenue for the six months ending 30 June 2006, representing an increase of 0.1% over the prior year's corresponding period.  KFC Restaurant Segment recorded a revenue of RM552.6 million (2005: RM525.4 million), representing an increase of 5.2% over the prior year's corresponding period while the Integrared Poultry Segment recorded a revenue of RM136.1 million (2005: RM165.5 million) representing a decline of 18% over the prior year's corresponding period.
</a:t>
          </a:r>
        </a:p>
      </xdr:txBody>
    </xdr:sp>
    <xdr:clientData/>
  </xdr:twoCellAnchor>
  <xdr:twoCellAnchor>
    <xdr:from>
      <xdr:col>1</xdr:col>
      <xdr:colOff>219075</xdr:colOff>
      <xdr:row>258</xdr:row>
      <xdr:rowOff>0</xdr:rowOff>
    </xdr:from>
    <xdr:to>
      <xdr:col>14</xdr:col>
      <xdr:colOff>542925</xdr:colOff>
      <xdr:row>258</xdr:row>
      <xdr:rowOff>0</xdr:rowOff>
    </xdr:to>
    <xdr:sp>
      <xdr:nvSpPr>
        <xdr:cNvPr id="132" name="TextBox 332"/>
        <xdr:cNvSpPr txBox="1">
          <a:spLocks noChangeArrowheads="1"/>
        </xdr:cNvSpPr>
      </xdr:nvSpPr>
      <xdr:spPr>
        <a:xfrm>
          <a:off x="428625" y="41681400"/>
          <a:ext cx="654367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 Group's Revenue for the financial yeat-to-date was affected by the combination of the following:-</a:t>
          </a:r>
        </a:p>
      </xdr:txBody>
    </xdr:sp>
    <xdr:clientData/>
  </xdr:twoCellAnchor>
  <xdr:twoCellAnchor>
    <xdr:from>
      <xdr:col>2</xdr:col>
      <xdr:colOff>200025</xdr:colOff>
      <xdr:row>258</xdr:row>
      <xdr:rowOff>0</xdr:rowOff>
    </xdr:from>
    <xdr:to>
      <xdr:col>14</xdr:col>
      <xdr:colOff>552450</xdr:colOff>
      <xdr:row>258</xdr:row>
      <xdr:rowOff>0</xdr:rowOff>
    </xdr:to>
    <xdr:sp>
      <xdr:nvSpPr>
        <xdr:cNvPr id="133" name="TextBox 333"/>
        <xdr:cNvSpPr txBox="1">
          <a:spLocks noChangeArrowheads="1"/>
        </xdr:cNvSpPr>
      </xdr:nvSpPr>
      <xdr:spPr>
        <a:xfrm>
          <a:off x="676275" y="41681400"/>
          <a:ext cx="63055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Avian Flu outbreak in Peninsular Malaysia in February and March 2006 affected the Setapak area in Selangor and several regions in Perak and Penang.  Stores around these areas were affected during the period.  The Avian Flu also affected the Processing Plant as it experienced lower open market and export sales;
the closure of non-performing Kedai Ayamas and Rasa Ayamas; and
various other external factors which affected consumers sentiments, market confidence and which contributed to the general increased cost of living.
</a:t>
          </a:r>
        </a:p>
      </xdr:txBody>
    </xdr:sp>
    <xdr:clientData/>
  </xdr:twoCellAnchor>
  <xdr:twoCellAnchor>
    <xdr:from>
      <xdr:col>0</xdr:col>
      <xdr:colOff>161925</xdr:colOff>
      <xdr:row>258</xdr:row>
      <xdr:rowOff>0</xdr:rowOff>
    </xdr:from>
    <xdr:to>
      <xdr:col>14</xdr:col>
      <xdr:colOff>619125</xdr:colOff>
      <xdr:row>258</xdr:row>
      <xdr:rowOff>0</xdr:rowOff>
    </xdr:to>
    <xdr:sp>
      <xdr:nvSpPr>
        <xdr:cNvPr id="134" name="TextBox 335"/>
        <xdr:cNvSpPr txBox="1">
          <a:spLocks noChangeArrowheads="1"/>
        </xdr:cNvSpPr>
      </xdr:nvSpPr>
      <xdr:spPr>
        <a:xfrm>
          <a:off x="161925" y="41681400"/>
          <a:ext cx="688657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1" i="0" u="sng" baseline="0">
              <a:latin typeface="Times New Roman"/>
              <a:ea typeface="Times New Roman"/>
              <a:cs typeface="Times New Roman"/>
            </a:rPr>
            <a:t>Profitability</a:t>
          </a:r>
          <a:r>
            <a:rPr lang="en-US" cap="none" sz="1000" b="0" i="0" u="none" baseline="0">
              <a:latin typeface="Times New Roman"/>
              <a:ea typeface="Times New Roman"/>
              <a:cs typeface="Times New Roman"/>
            </a:rPr>
            <a:t>
The profit improvement was primarily attributed to the successful planning and execution of the initiatives embodied  in the August 2005 Strategic Roadmap:-</a:t>
          </a:r>
        </a:p>
      </xdr:txBody>
    </xdr:sp>
    <xdr:clientData/>
  </xdr:twoCellAnchor>
  <xdr:twoCellAnchor>
    <xdr:from>
      <xdr:col>2</xdr:col>
      <xdr:colOff>47625</xdr:colOff>
      <xdr:row>258</xdr:row>
      <xdr:rowOff>0</xdr:rowOff>
    </xdr:from>
    <xdr:to>
      <xdr:col>14</xdr:col>
      <xdr:colOff>533400</xdr:colOff>
      <xdr:row>258</xdr:row>
      <xdr:rowOff>0</xdr:rowOff>
    </xdr:to>
    <xdr:sp>
      <xdr:nvSpPr>
        <xdr:cNvPr id="135" name="TextBox 338"/>
        <xdr:cNvSpPr txBox="1">
          <a:spLocks noChangeArrowheads="1"/>
        </xdr:cNvSpPr>
      </xdr:nvSpPr>
      <xdr:spPr>
        <a:xfrm>
          <a:off x="523875" y="41681400"/>
          <a:ext cx="6438900" cy="0"/>
        </a:xfrm>
        <a:prstGeom prst="rect">
          <a:avLst/>
        </a:prstGeom>
        <a:solidFill>
          <a:srgbClr val="FFFFFF"/>
        </a:solidFill>
        <a:ln w="9525" cmpd="sng">
          <a:solidFill>
            <a:srgbClr val="FFFFFF"/>
          </a:solidFill>
          <a:headEnd type="none"/>
          <a:tailEnd type="none"/>
        </a:ln>
      </xdr:spPr>
      <xdr:txBody>
        <a:bodyPr vertOverflow="clip" wrap="square" anchor="just"/>
        <a:p>
          <a:pPr algn="l">
            <a:defRPr/>
          </a:pPr>
          <a:r>
            <a:rPr lang="en-US" cap="none" sz="1000" b="0" i="0" u="none" baseline="0"/>
            <a:t>effective brand thematic marketing campaigns such as "What's your KFC Moments?" and  "5 Senses" which were designed to build an emotional bond with our customers and also to pre-empt the potential negative perception that the Avian Flu may have on our products; 
new product such as Fish Sandwich which was intended to offer our customers a trusted and cost effective alternative to our chicken centric products;
the introduction of product variants like the Colonel Burger and X-meal which improved access to the Teens and Young Adults segment;
extension of the successful Family Feast combo meals to include 8 Happiness Feast and  Sorbet Story which received
strong suppport from the Family segment; 
more effective cost control (labour, material usage, wastages etc.) and improved productivity and operational efficiencies at the store level which leads to higher Restaurant Margins; and
rationalisation of Rasa Ayamas and Kedai Ayamas store portfolio which yielded further cost savings.
</a:t>
          </a:r>
        </a:p>
      </xdr:txBody>
    </xdr:sp>
    <xdr:clientData/>
  </xdr:twoCellAnchor>
  <xdr:twoCellAnchor>
    <xdr:from>
      <xdr:col>2</xdr:col>
      <xdr:colOff>38100</xdr:colOff>
      <xdr:row>258</xdr:row>
      <xdr:rowOff>0</xdr:rowOff>
    </xdr:from>
    <xdr:to>
      <xdr:col>14</xdr:col>
      <xdr:colOff>571500</xdr:colOff>
      <xdr:row>258</xdr:row>
      <xdr:rowOff>0</xdr:rowOff>
    </xdr:to>
    <xdr:sp>
      <xdr:nvSpPr>
        <xdr:cNvPr id="136" name="TextBox 341"/>
        <xdr:cNvSpPr txBox="1">
          <a:spLocks noChangeArrowheads="1"/>
        </xdr:cNvSpPr>
      </xdr:nvSpPr>
      <xdr:spPr>
        <a:xfrm>
          <a:off x="514350" y="41681400"/>
          <a:ext cx="64865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effective control of general and administration expenses at the Group Support Divisions; and
policies and procedures for more effective asset and liability management have also been implemented.  Surplus cash
flows generated from operations and from asset sales have been directed towards reducing the Group's Borrowings.   
Rationalisation of Rasa Ayamas and Kedai Ayamas store portfolio which yielded cost savings.</a:t>
          </a:r>
        </a:p>
      </xdr:txBody>
    </xdr:sp>
    <xdr:clientData/>
  </xdr:twoCellAnchor>
  <xdr:twoCellAnchor>
    <xdr:from>
      <xdr:col>1</xdr:col>
      <xdr:colOff>28575</xdr:colOff>
      <xdr:row>258</xdr:row>
      <xdr:rowOff>0</xdr:rowOff>
    </xdr:from>
    <xdr:to>
      <xdr:col>14</xdr:col>
      <xdr:colOff>514350</xdr:colOff>
      <xdr:row>258</xdr:row>
      <xdr:rowOff>0</xdr:rowOff>
    </xdr:to>
    <xdr:sp>
      <xdr:nvSpPr>
        <xdr:cNvPr id="137" name="Text 22"/>
        <xdr:cNvSpPr txBox="1">
          <a:spLocks noChangeArrowheads="1"/>
        </xdr:cNvSpPr>
      </xdr:nvSpPr>
      <xdr:spPr>
        <a:xfrm>
          <a:off x="238125" y="41681400"/>
          <a:ext cx="6705600" cy="0"/>
        </a:xfrm>
        <a:prstGeom prst="rect">
          <a:avLst/>
        </a:prstGeom>
        <a:solidFill>
          <a:srgbClr val="FFFFFF"/>
        </a:solidFill>
        <a:ln w="1" cmpd="sng">
          <a:noFill/>
        </a:ln>
      </xdr:spPr>
      <xdr:txBody>
        <a:bodyPr vertOverflow="clip" wrap="square"/>
        <a:p>
          <a:pPr algn="l">
            <a:defRPr/>
          </a:pPr>
          <a:r>
            <a:rPr lang="en-US" cap="none" sz="1000" b="1" i="0" u="none" baseline="0">
              <a:latin typeface="Times New Roman"/>
              <a:ea typeface="Times New Roman"/>
              <a:cs typeface="Times New Roman"/>
            </a:rPr>
            <a:t>Comment on Material Change in Profit Before Taxation
</a:t>
          </a:r>
          <a:r>
            <a:rPr lang="en-US" cap="none" sz="1000" b="0" i="0" u="none" baseline="0">
              <a:latin typeface="Times New Roman"/>
              <a:ea typeface="Times New Roman"/>
              <a:cs typeface="Times New Roman"/>
            </a:rPr>
            <a:t>
As a result, the Group registered a better Profit before Taxation of RM33.5 million in the current quarter as against RM27.3 million in the previous quarter to 31 March 2006.  Earnings per Share increased from 9.6 sen in the previous quarter to 11.4 sen in the current quarter.
Other than the seasonality factor, the Group's resutls for the current quarter were also adversely affected by the following:-
</a:t>
          </a:r>
        </a:p>
      </xdr:txBody>
    </xdr:sp>
    <xdr:clientData/>
  </xdr:twoCellAnchor>
  <xdr:twoCellAnchor>
    <xdr:from>
      <xdr:col>2</xdr:col>
      <xdr:colOff>123825</xdr:colOff>
      <xdr:row>258</xdr:row>
      <xdr:rowOff>0</xdr:rowOff>
    </xdr:from>
    <xdr:to>
      <xdr:col>14</xdr:col>
      <xdr:colOff>600075</xdr:colOff>
      <xdr:row>258</xdr:row>
      <xdr:rowOff>0</xdr:rowOff>
    </xdr:to>
    <xdr:sp>
      <xdr:nvSpPr>
        <xdr:cNvPr id="138" name="Text 22"/>
        <xdr:cNvSpPr txBox="1">
          <a:spLocks noChangeArrowheads="1"/>
        </xdr:cNvSpPr>
      </xdr:nvSpPr>
      <xdr:spPr>
        <a:xfrm>
          <a:off x="600075" y="41681400"/>
          <a:ext cx="6429375" cy="0"/>
        </a:xfrm>
        <a:prstGeom prst="rect">
          <a:avLst/>
        </a:prstGeom>
        <a:solidFill>
          <a:srgbClr val="FFFFFF"/>
        </a:solidFill>
        <a:ln w="1" cmpd="sng">
          <a:noFill/>
        </a:ln>
      </xdr:spPr>
      <xdr:txBody>
        <a:bodyPr vertOverflow="clip" wrap="square"/>
        <a:p>
          <a:pPr algn="just">
            <a:defRPr/>
          </a:pPr>
          <a:r>
            <a:rPr lang="en-US" cap="none" sz="1000" b="0" i="0" u="none" baseline="0"/>
            <a:t>the Avian Flu  impacting on the operations of the both KFC Restaurant and Integrated Poultry Segments;
the Hand, Foot and Mouth outbreak  impacting on the operations of KFC East Malaysia and Brunei; and
the adverse impact of a 30% increase in electricity tariffs in Singapore in the current quarter.
</a:t>
          </a:r>
        </a:p>
      </xdr:txBody>
    </xdr:sp>
    <xdr:clientData/>
  </xdr:twoCellAnchor>
  <xdr:twoCellAnchor>
    <xdr:from>
      <xdr:col>0</xdr:col>
      <xdr:colOff>28575</xdr:colOff>
      <xdr:row>258</xdr:row>
      <xdr:rowOff>0</xdr:rowOff>
    </xdr:from>
    <xdr:to>
      <xdr:col>1</xdr:col>
      <xdr:colOff>57150</xdr:colOff>
      <xdr:row>258</xdr:row>
      <xdr:rowOff>0</xdr:rowOff>
    </xdr:to>
    <xdr:sp>
      <xdr:nvSpPr>
        <xdr:cNvPr id="139" name="TextBox 347"/>
        <xdr:cNvSpPr txBox="1">
          <a:spLocks noChangeArrowheads="1"/>
        </xdr:cNvSpPr>
      </xdr:nvSpPr>
      <xdr:spPr>
        <a:xfrm>
          <a:off x="28575" y="41681400"/>
          <a:ext cx="2381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16.</a:t>
          </a:r>
        </a:p>
      </xdr:txBody>
    </xdr:sp>
    <xdr:clientData/>
  </xdr:twoCellAnchor>
  <xdr:twoCellAnchor>
    <xdr:from>
      <xdr:col>2</xdr:col>
      <xdr:colOff>476250</xdr:colOff>
      <xdr:row>258</xdr:row>
      <xdr:rowOff>0</xdr:rowOff>
    </xdr:from>
    <xdr:to>
      <xdr:col>14</xdr:col>
      <xdr:colOff>552450</xdr:colOff>
      <xdr:row>258</xdr:row>
      <xdr:rowOff>0</xdr:rowOff>
    </xdr:to>
    <xdr:sp>
      <xdr:nvSpPr>
        <xdr:cNvPr id="140" name="TextBox 352"/>
        <xdr:cNvSpPr txBox="1">
          <a:spLocks noChangeArrowheads="1"/>
        </xdr:cNvSpPr>
      </xdr:nvSpPr>
      <xdr:spPr>
        <a:xfrm>
          <a:off x="952500" y="41681400"/>
          <a:ext cx="60293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latin typeface="Times New Roman"/>
              <a:ea typeface="Times New Roman"/>
              <a:cs typeface="Times New Roman"/>
            </a:rPr>
            <a:t>the Hand, Foot and Mouth outbreak in Sarawak;
the substantial increase in petrol and diesel prices in Malaysia; and
the increase in interest rates in Malaysia
</a:t>
          </a:r>
          <a:r>
            <a:rPr lang="en-US" cap="none" sz="1000" b="1" i="0" u="sng" baseline="0">
              <a:latin typeface="Times New Roman"/>
              <a:ea typeface="Times New Roman"/>
              <a:cs typeface="Times New Roman"/>
            </a:rPr>
            <a:t/>
          </a:r>
        </a:p>
      </xdr:txBody>
    </xdr:sp>
    <xdr:clientData/>
  </xdr:twoCellAnchor>
  <xdr:twoCellAnchor>
    <xdr:from>
      <xdr:col>1</xdr:col>
      <xdr:colOff>114300</xdr:colOff>
      <xdr:row>258</xdr:row>
      <xdr:rowOff>0</xdr:rowOff>
    </xdr:from>
    <xdr:to>
      <xdr:col>2</xdr:col>
      <xdr:colOff>85725</xdr:colOff>
      <xdr:row>258</xdr:row>
      <xdr:rowOff>0</xdr:rowOff>
    </xdr:to>
    <xdr:sp>
      <xdr:nvSpPr>
        <xdr:cNvPr id="141" name="TextBox 356"/>
        <xdr:cNvSpPr txBox="1">
          <a:spLocks noChangeArrowheads="1"/>
        </xdr:cNvSpPr>
      </xdr:nvSpPr>
      <xdr:spPr>
        <a:xfrm>
          <a:off x="323850" y="41681400"/>
          <a:ext cx="2381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(i)
(ii)
(iii)
</a:t>
          </a:r>
        </a:p>
      </xdr:txBody>
    </xdr:sp>
    <xdr:clientData/>
  </xdr:twoCellAnchor>
  <xdr:twoCellAnchor>
    <xdr:from>
      <xdr:col>2</xdr:col>
      <xdr:colOff>447675</xdr:colOff>
      <xdr:row>258</xdr:row>
      <xdr:rowOff>0</xdr:rowOff>
    </xdr:from>
    <xdr:to>
      <xdr:col>14</xdr:col>
      <xdr:colOff>609600</xdr:colOff>
      <xdr:row>258</xdr:row>
      <xdr:rowOff>0</xdr:rowOff>
    </xdr:to>
    <xdr:sp>
      <xdr:nvSpPr>
        <xdr:cNvPr id="142" name="TextBox 359"/>
        <xdr:cNvSpPr txBox="1">
          <a:spLocks noChangeArrowheads="1"/>
        </xdr:cNvSpPr>
      </xdr:nvSpPr>
      <xdr:spPr>
        <a:xfrm>
          <a:off x="923925" y="41681400"/>
          <a:ext cx="611505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 Company has instituted an action against a former Managing Director of the Company who had acted in breach  of his fiduciary duties and/or breach of trust by having wrongfully procured RM65 million from the Company for his  personal benefit.  The Company is also claiming for damages against the former Managing Director and other defendants for contriving to facilitate and/or conceal the aforesaid wrongful procurement through the contrivance of a project known as the Mersing Hills project.</a:t>
          </a:r>
        </a:p>
      </xdr:txBody>
    </xdr:sp>
    <xdr:clientData/>
  </xdr:twoCellAnchor>
  <xdr:twoCellAnchor>
    <xdr:from>
      <xdr:col>2</xdr:col>
      <xdr:colOff>400050</xdr:colOff>
      <xdr:row>258</xdr:row>
      <xdr:rowOff>0</xdr:rowOff>
    </xdr:from>
    <xdr:to>
      <xdr:col>14</xdr:col>
      <xdr:colOff>581025</xdr:colOff>
      <xdr:row>258</xdr:row>
      <xdr:rowOff>0</xdr:rowOff>
    </xdr:to>
    <xdr:sp>
      <xdr:nvSpPr>
        <xdr:cNvPr id="143" name="TextBox 360"/>
        <xdr:cNvSpPr txBox="1">
          <a:spLocks noChangeArrowheads="1"/>
        </xdr:cNvSpPr>
      </xdr:nvSpPr>
      <xdr:spPr>
        <a:xfrm>
          <a:off x="876300" y="41681400"/>
          <a:ext cx="613410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 Company has instituted an action against a former Executive Deputy Chairman of the Company, who had acted in  breach of his fiduciary duties and/or breach of trust by having wrongfully procured RM10 million from the Company for his personal benefit in collusion with another defendant.  The Company is also claiming for damages against all the  Defendants.</a:t>
          </a:r>
        </a:p>
      </xdr:txBody>
    </xdr:sp>
    <xdr:clientData/>
  </xdr:twoCellAnchor>
  <xdr:twoCellAnchor>
    <xdr:from>
      <xdr:col>2</xdr:col>
      <xdr:colOff>9525</xdr:colOff>
      <xdr:row>258</xdr:row>
      <xdr:rowOff>0</xdr:rowOff>
    </xdr:from>
    <xdr:to>
      <xdr:col>14</xdr:col>
      <xdr:colOff>514350</xdr:colOff>
      <xdr:row>258</xdr:row>
      <xdr:rowOff>0</xdr:rowOff>
    </xdr:to>
    <xdr:sp>
      <xdr:nvSpPr>
        <xdr:cNvPr id="144" name="Text 22"/>
        <xdr:cNvSpPr txBox="1">
          <a:spLocks noChangeArrowheads="1"/>
        </xdr:cNvSpPr>
      </xdr:nvSpPr>
      <xdr:spPr>
        <a:xfrm>
          <a:off x="485775" y="41681400"/>
          <a:ext cx="6457950" cy="0"/>
        </a:xfrm>
        <a:prstGeom prst="rect">
          <a:avLst/>
        </a:prstGeom>
        <a:solidFill>
          <a:srgbClr val="FFFFFF"/>
        </a:solidFill>
        <a:ln w="1" cmpd="sng">
          <a:noFill/>
        </a:ln>
      </xdr:spPr>
      <xdr:txBody>
        <a:bodyPr vertOverflow="clip" wrap="square"/>
        <a:p>
          <a:pPr algn="l">
            <a:defRPr/>
          </a:pPr>
          <a:r>
            <a:rPr lang="en-US" cap="none" sz="1000" b="0" i="0" u="none" baseline="0"/>
            <a:t> restaurant expansion where 17 new stores have been opened since the second half of 2005 (including 10 stores which were opened in the current quarter). This is in addition to the re-modelling of 21 existing stores since the second half of 2005 (including 8 in the current quarter) to improve our customer dine-in experience.  Both of these initiatives have increased visit frequency and consequently, increased sales and throughput;</a:t>
          </a:r>
        </a:p>
      </xdr:txBody>
    </xdr:sp>
    <xdr:clientData/>
  </xdr:twoCellAnchor>
  <xdr:twoCellAnchor>
    <xdr:from>
      <xdr:col>2</xdr:col>
      <xdr:colOff>28575</xdr:colOff>
      <xdr:row>258</xdr:row>
      <xdr:rowOff>0</xdr:rowOff>
    </xdr:from>
    <xdr:to>
      <xdr:col>14</xdr:col>
      <xdr:colOff>600075</xdr:colOff>
      <xdr:row>258</xdr:row>
      <xdr:rowOff>0</xdr:rowOff>
    </xdr:to>
    <xdr:sp>
      <xdr:nvSpPr>
        <xdr:cNvPr id="145" name="Text 22"/>
        <xdr:cNvSpPr txBox="1">
          <a:spLocks noChangeArrowheads="1"/>
        </xdr:cNvSpPr>
      </xdr:nvSpPr>
      <xdr:spPr>
        <a:xfrm>
          <a:off x="504825" y="41681400"/>
          <a:ext cx="6524625" cy="0"/>
        </a:xfrm>
        <a:prstGeom prst="rect">
          <a:avLst/>
        </a:prstGeom>
        <a:solidFill>
          <a:srgbClr val="FFFFFF"/>
        </a:solidFill>
        <a:ln w="1" cmpd="sng">
          <a:noFill/>
        </a:ln>
      </xdr:spPr>
      <xdr:txBody>
        <a:bodyPr vertOverflow="clip" wrap="square"/>
        <a:p>
          <a:pPr algn="just">
            <a:defRPr/>
          </a:pPr>
          <a:r>
            <a:rPr lang="en-US" cap="none" sz="1000" b="0" i="0" u="none" baseline="0"/>
            <a:t>
particular focus was placed on efficient sourcing of product and services and on ensuring both internal and external suppliers deliver on time, at the right place, at the right price and with the right quantities; and  
greater efforts were also directed at optimising the Group's raw materials and finished stock handling and holdings </a:t>
          </a:r>
        </a:p>
      </xdr:txBody>
    </xdr:sp>
    <xdr:clientData/>
  </xdr:twoCellAnchor>
  <xdr:twoCellAnchor>
    <xdr:from>
      <xdr:col>2</xdr:col>
      <xdr:colOff>38100</xdr:colOff>
      <xdr:row>258</xdr:row>
      <xdr:rowOff>0</xdr:rowOff>
    </xdr:from>
    <xdr:to>
      <xdr:col>14</xdr:col>
      <xdr:colOff>552450</xdr:colOff>
      <xdr:row>258</xdr:row>
      <xdr:rowOff>0</xdr:rowOff>
    </xdr:to>
    <xdr:sp>
      <xdr:nvSpPr>
        <xdr:cNvPr id="146" name="TextBox 363"/>
        <xdr:cNvSpPr txBox="1">
          <a:spLocks noChangeArrowheads="1"/>
        </xdr:cNvSpPr>
      </xdr:nvSpPr>
      <xdr:spPr>
        <a:xfrm>
          <a:off x="514350" y="41681400"/>
          <a:ext cx="64674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latin typeface="Times New Roman"/>
              <a:ea typeface="Times New Roman"/>
              <a:cs typeface="Times New Roman"/>
            </a:rPr>
            <a:t>Since the second half of 2005, the Group's Borrowings have been reduced by </a:t>
          </a:r>
          <a:r>
            <a:rPr lang="en-US" cap="none" sz="1000" b="1" i="0" u="none" baseline="0">
              <a:solidFill>
                <a:srgbClr val="000000"/>
              </a:solidFill>
              <a:latin typeface="Times New Roman"/>
              <a:ea typeface="Times New Roman"/>
              <a:cs typeface="Times New Roman"/>
            </a:rPr>
            <a:t>RM127 </a:t>
          </a:r>
          <a:r>
            <a:rPr lang="en-US" cap="none" sz="1000" b="0" i="0" u="none" baseline="0">
              <a:latin typeface="Times New Roman"/>
              <a:ea typeface="Times New Roman"/>
              <a:cs typeface="Times New Roman"/>
            </a:rPr>
            <a:t>million (34%) to RM248 million as at 31st March 2006.  This significant reduction yields an annualised interest cost savings of RM8.8 million.  As a result, the Group's gearing (net of cash &amp; bank balances) has been reduced by 46% to 0.26 as at 31st March 2006 (2005: 0.48). The positive financial effects of these measures on the Group is evident in the 40% reduction in the Group's Finance Cost to RM3.8 million for the current quarter compared to RM6.3 million for the corresponding quarter in 2005.
</a:t>
          </a:r>
        </a:p>
      </xdr:txBody>
    </xdr:sp>
    <xdr:clientData/>
  </xdr:twoCellAnchor>
  <xdr:twoCellAnchor>
    <xdr:from>
      <xdr:col>2</xdr:col>
      <xdr:colOff>9525</xdr:colOff>
      <xdr:row>258</xdr:row>
      <xdr:rowOff>0</xdr:rowOff>
    </xdr:from>
    <xdr:to>
      <xdr:col>14</xdr:col>
      <xdr:colOff>581025</xdr:colOff>
      <xdr:row>258</xdr:row>
      <xdr:rowOff>0</xdr:rowOff>
    </xdr:to>
    <xdr:sp>
      <xdr:nvSpPr>
        <xdr:cNvPr id="147" name="Text 22"/>
        <xdr:cNvSpPr txBox="1">
          <a:spLocks noChangeArrowheads="1"/>
        </xdr:cNvSpPr>
      </xdr:nvSpPr>
      <xdr:spPr>
        <a:xfrm>
          <a:off x="485775" y="41681400"/>
          <a:ext cx="6524625" cy="0"/>
        </a:xfrm>
        <a:prstGeom prst="rect">
          <a:avLst/>
        </a:prstGeom>
        <a:solidFill>
          <a:srgbClr val="FFFFFF"/>
        </a:solidFill>
        <a:ln w="1" cmpd="sng">
          <a:noFill/>
        </a:ln>
      </xdr:spPr>
      <xdr:txBody>
        <a:bodyPr vertOverflow="clip" wrap="square"/>
        <a:p>
          <a:pPr algn="just">
            <a:defRPr/>
          </a:pPr>
          <a:r>
            <a:rPr lang="en-US" cap="none" sz="1000" b="0" i="0" u="none" baseline="0"/>
            <a:t/>
          </a:r>
        </a:p>
      </xdr:txBody>
    </xdr:sp>
    <xdr:clientData/>
  </xdr:twoCellAnchor>
  <xdr:twoCellAnchor>
    <xdr:from>
      <xdr:col>1</xdr:col>
      <xdr:colOff>57150</xdr:colOff>
      <xdr:row>258</xdr:row>
      <xdr:rowOff>0</xdr:rowOff>
    </xdr:from>
    <xdr:to>
      <xdr:col>14</xdr:col>
      <xdr:colOff>552450</xdr:colOff>
      <xdr:row>258</xdr:row>
      <xdr:rowOff>0</xdr:rowOff>
    </xdr:to>
    <xdr:sp>
      <xdr:nvSpPr>
        <xdr:cNvPr id="148" name="TextBox 367"/>
        <xdr:cNvSpPr txBox="1">
          <a:spLocks noChangeArrowheads="1"/>
        </xdr:cNvSpPr>
      </xdr:nvSpPr>
      <xdr:spPr>
        <a:xfrm>
          <a:off x="266700" y="41681400"/>
          <a:ext cx="6715125" cy="0"/>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000" b="0" i="0" u="none" baseline="0">
              <a:latin typeface="Times New Roman"/>
              <a:ea typeface="Times New Roman"/>
              <a:cs typeface="Times New Roman"/>
            </a:rPr>
            <a:t>Further, to sustain our growth momentum, the Group's marketing efforts will be towards strengthening our position in our core consumer segment and to build brand relevancy in other segments.  Towards this objective, the Group Marketing Division for both Malaysia and Singapore have been integrated to promote cross fertilisation of ideas and to drive economies of scale.  The Group will also continue to aggressively open new stores and to re-model existing stores to ensure that our stores continue to be attractive, relevant and convenient for customers.  Complementing these initiatives is a strong pipeline of exciting new products and product variants designed to tantalise and enthrall the tastebuds of our customers.  The objective is to entice repeat visits and promote customer loyalty.                                                                         
With respect to the threat of Avian Flu, the Group will continue to observe and enforce strict bio-security measures at the farm level and co-operate with the authorities in our </a:t>
          </a:r>
          <a:r>
            <a:rPr lang="en-US" cap="none" sz="1000" b="1" i="0" u="none" baseline="0">
              <a:latin typeface="Times New Roman"/>
              <a:ea typeface="Times New Roman"/>
              <a:cs typeface="Times New Roman"/>
            </a:rPr>
            <a:t>"Farm to Plate" </a:t>
          </a:r>
          <a:r>
            <a:rPr lang="en-US" cap="none" sz="1000" b="0" i="0" u="none" baseline="0">
              <a:latin typeface="Times New Roman"/>
              <a:ea typeface="Times New Roman"/>
              <a:cs typeface="Times New Roman"/>
            </a:rPr>
            <a:t>integrated poultry business.  We will continue to build on proactive Government led measures to reinforce trust and awareness in the safety and integrity of our products.
</a:t>
          </a:r>
        </a:p>
      </xdr:txBody>
    </xdr:sp>
    <xdr:clientData/>
  </xdr:twoCellAnchor>
  <xdr:twoCellAnchor>
    <xdr:from>
      <xdr:col>1</xdr:col>
      <xdr:colOff>38100</xdr:colOff>
      <xdr:row>258</xdr:row>
      <xdr:rowOff>0</xdr:rowOff>
    </xdr:from>
    <xdr:to>
      <xdr:col>15</xdr:col>
      <xdr:colOff>0</xdr:colOff>
      <xdr:row>258</xdr:row>
      <xdr:rowOff>0</xdr:rowOff>
    </xdr:to>
    <xdr:sp>
      <xdr:nvSpPr>
        <xdr:cNvPr id="149" name="TextBox 368"/>
        <xdr:cNvSpPr txBox="1">
          <a:spLocks noChangeArrowheads="1"/>
        </xdr:cNvSpPr>
      </xdr:nvSpPr>
      <xdr:spPr>
        <a:xfrm>
          <a:off x="247650" y="41681400"/>
          <a:ext cx="68675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Notwithstanding the 0.1% increase in revenue, the Group still managed to record a 35.7% increase in Profit before Taxation of RM60.8 million (2005: RM44.8 million excluding exceptional items of RM106.4 million).</a:t>
          </a:r>
        </a:p>
      </xdr:txBody>
    </xdr:sp>
    <xdr:clientData/>
  </xdr:twoCellAnchor>
  <xdr:twoCellAnchor>
    <xdr:from>
      <xdr:col>1</xdr:col>
      <xdr:colOff>133350</xdr:colOff>
      <xdr:row>258</xdr:row>
      <xdr:rowOff>0</xdr:rowOff>
    </xdr:from>
    <xdr:to>
      <xdr:col>2</xdr:col>
      <xdr:colOff>47625</xdr:colOff>
      <xdr:row>258</xdr:row>
      <xdr:rowOff>0</xdr:rowOff>
    </xdr:to>
    <xdr:sp>
      <xdr:nvSpPr>
        <xdr:cNvPr id="150" name="TextBox 369"/>
        <xdr:cNvSpPr txBox="1">
          <a:spLocks noChangeArrowheads="1"/>
        </xdr:cNvSpPr>
      </xdr:nvSpPr>
      <xdr:spPr>
        <a:xfrm>
          <a:off x="342900" y="41681400"/>
          <a:ext cx="18097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 i)
 ii)</a:t>
          </a:r>
        </a:p>
      </xdr:txBody>
    </xdr:sp>
    <xdr:clientData/>
  </xdr:twoCellAnchor>
  <xdr:oneCellAnchor>
    <xdr:from>
      <xdr:col>8</xdr:col>
      <xdr:colOff>28575</xdr:colOff>
      <xdr:row>258</xdr:row>
      <xdr:rowOff>0</xdr:rowOff>
    </xdr:from>
    <xdr:ext cx="76200" cy="200025"/>
    <xdr:sp>
      <xdr:nvSpPr>
        <xdr:cNvPr id="151" name="TextBox 370"/>
        <xdr:cNvSpPr txBox="1">
          <a:spLocks noChangeArrowheads="1"/>
        </xdr:cNvSpPr>
      </xdr:nvSpPr>
      <xdr:spPr>
        <a:xfrm>
          <a:off x="4391025" y="416814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123825</xdr:colOff>
      <xdr:row>258</xdr:row>
      <xdr:rowOff>0</xdr:rowOff>
    </xdr:from>
    <xdr:to>
      <xdr:col>2</xdr:col>
      <xdr:colOff>409575</xdr:colOff>
      <xdr:row>258</xdr:row>
      <xdr:rowOff>0</xdr:rowOff>
    </xdr:to>
    <xdr:sp>
      <xdr:nvSpPr>
        <xdr:cNvPr id="152" name="TextBox 371"/>
        <xdr:cNvSpPr txBox="1">
          <a:spLocks noChangeArrowheads="1"/>
        </xdr:cNvSpPr>
      </xdr:nvSpPr>
      <xdr:spPr>
        <a:xfrm>
          <a:off x="600075" y="41681400"/>
          <a:ext cx="28575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(i)
(ii)</a:t>
          </a:r>
        </a:p>
      </xdr:txBody>
    </xdr:sp>
    <xdr:clientData/>
  </xdr:twoCellAnchor>
  <xdr:twoCellAnchor>
    <xdr:from>
      <xdr:col>2</xdr:col>
      <xdr:colOff>266700</xdr:colOff>
      <xdr:row>258</xdr:row>
      <xdr:rowOff>0</xdr:rowOff>
    </xdr:from>
    <xdr:to>
      <xdr:col>14</xdr:col>
      <xdr:colOff>581025</xdr:colOff>
      <xdr:row>258</xdr:row>
      <xdr:rowOff>0</xdr:rowOff>
    </xdr:to>
    <xdr:sp>
      <xdr:nvSpPr>
        <xdr:cNvPr id="153" name="TextBox 372"/>
        <xdr:cNvSpPr txBox="1">
          <a:spLocks noChangeArrowheads="1"/>
        </xdr:cNvSpPr>
      </xdr:nvSpPr>
      <xdr:spPr>
        <a:xfrm>
          <a:off x="742950" y="41681400"/>
          <a:ext cx="626745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shares transferred into the Depository's Securities Account before 4p.m. on 17 July 2006 in repect of ordinary transfers; and
shares bought on the Bursa Securities on a cum entitlement basis according to the Rules of the Bursa Securities.
</a:t>
          </a:r>
        </a:p>
      </xdr:txBody>
    </xdr:sp>
    <xdr:clientData/>
  </xdr:twoCellAnchor>
  <xdr:twoCellAnchor>
    <xdr:from>
      <xdr:col>1</xdr:col>
      <xdr:colOff>171450</xdr:colOff>
      <xdr:row>258</xdr:row>
      <xdr:rowOff>0</xdr:rowOff>
    </xdr:from>
    <xdr:to>
      <xdr:col>2</xdr:col>
      <xdr:colOff>219075</xdr:colOff>
      <xdr:row>258</xdr:row>
      <xdr:rowOff>0</xdr:rowOff>
    </xdr:to>
    <xdr:sp>
      <xdr:nvSpPr>
        <xdr:cNvPr id="154" name="TextBox 373"/>
        <xdr:cNvSpPr txBox="1">
          <a:spLocks noChangeArrowheads="1"/>
        </xdr:cNvSpPr>
      </xdr:nvSpPr>
      <xdr:spPr>
        <a:xfrm>
          <a:off x="381000" y="41681400"/>
          <a:ext cx="3143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a)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258"/>
  <sheetViews>
    <sheetView showGridLines="0" tabSelected="1" zoomScaleSheetLayoutView="100" workbookViewId="0" topLeftCell="A1">
      <selection activeCell="A1" sqref="A1"/>
    </sheetView>
  </sheetViews>
  <sheetFormatPr defaultColWidth="9.140625" defaultRowHeight="12.75" customHeight="1"/>
  <cols>
    <col min="1" max="1" width="3.140625" style="9" customWidth="1"/>
    <col min="2" max="2" width="4.00390625" style="2" customWidth="1"/>
    <col min="3" max="3" width="12.421875" style="2" customWidth="1"/>
    <col min="4" max="4" width="8.421875" style="2" customWidth="1"/>
    <col min="5" max="5" width="7.57421875" style="2" customWidth="1"/>
    <col min="6" max="6" width="9.7109375" style="2" customWidth="1"/>
    <col min="7" max="7" width="9.8515625" style="2" customWidth="1"/>
    <col min="8" max="8" width="10.28125" style="2" customWidth="1"/>
    <col min="9" max="9" width="10.00390625" style="2" customWidth="1"/>
    <col min="10" max="10" width="0.2890625" style="2" customWidth="1"/>
    <col min="11" max="11" width="9.421875" style="2" customWidth="1"/>
    <col min="12" max="12" width="0.85546875" style="2" customWidth="1"/>
    <col min="13" max="13" width="10.140625" style="2" customWidth="1"/>
    <col min="14" max="14" width="0.2890625" style="2" customWidth="1"/>
    <col min="15" max="15" width="10.28125" style="2" customWidth="1"/>
    <col min="16" max="16" width="2.00390625" style="2" customWidth="1"/>
    <col min="17" max="17" width="9.8515625" style="2" hidden="1" customWidth="1"/>
    <col min="18" max="18" width="1.7109375" style="2" customWidth="1"/>
    <col min="19" max="16384" width="9.140625" style="2" customWidth="1"/>
  </cols>
  <sheetData>
    <row r="1" spans="1:18" ht="13.5" customHeight="1">
      <c r="A1" s="1" t="s">
        <v>70</v>
      </c>
      <c r="R1" s="2" t="s">
        <v>3</v>
      </c>
    </row>
    <row r="2" ht="13.5" customHeight="1">
      <c r="A2" s="3" t="s">
        <v>146</v>
      </c>
    </row>
    <row r="3" ht="13.5" customHeight="1">
      <c r="A3" s="4" t="s">
        <v>136</v>
      </c>
    </row>
    <row r="4" ht="12.75" customHeight="1">
      <c r="A4" s="1"/>
    </row>
    <row r="5" spans="1:19" ht="12.75" customHeight="1">
      <c r="A5" s="3" t="s">
        <v>38</v>
      </c>
      <c r="B5" s="5"/>
      <c r="C5" s="5"/>
      <c r="D5" s="5"/>
      <c r="E5" s="5"/>
      <c r="F5" s="5"/>
      <c r="G5" s="6"/>
      <c r="H5" s="6"/>
      <c r="I5" s="6"/>
      <c r="J5" s="6"/>
      <c r="K5" s="6"/>
      <c r="L5" s="6"/>
      <c r="S5" s="2" t="s">
        <v>3</v>
      </c>
    </row>
    <row r="6" spans="1:20" ht="12.75" customHeight="1">
      <c r="A6" s="3"/>
      <c r="B6" s="5"/>
      <c r="C6" s="5"/>
      <c r="D6" s="5"/>
      <c r="E6" s="5"/>
      <c r="F6" s="5"/>
      <c r="G6" s="6"/>
      <c r="H6" s="6"/>
      <c r="I6" s="6"/>
      <c r="J6" s="6"/>
      <c r="K6" s="6"/>
      <c r="L6" s="6"/>
      <c r="S6" s="2" t="s">
        <v>3</v>
      </c>
      <c r="T6" s="2" t="s">
        <v>3</v>
      </c>
    </row>
    <row r="7" spans="1:19" ht="12.75" customHeight="1">
      <c r="A7" s="3"/>
      <c r="B7" s="5"/>
      <c r="C7" s="5"/>
      <c r="D7" s="5"/>
      <c r="E7" s="5"/>
      <c r="F7" s="5"/>
      <c r="G7" s="6"/>
      <c r="H7" s="6" t="s">
        <v>3</v>
      </c>
      <c r="I7" s="7"/>
      <c r="J7" s="8"/>
      <c r="K7" s="7"/>
      <c r="L7" s="6"/>
      <c r="N7" s="7"/>
      <c r="S7" s="2" t="s">
        <v>3</v>
      </c>
    </row>
    <row r="8" spans="3:23" ht="12.75" customHeight="1">
      <c r="C8" s="2" t="s">
        <v>3</v>
      </c>
      <c r="G8" s="2" t="s">
        <v>3</v>
      </c>
      <c r="H8" s="10"/>
      <c r="I8" s="71" t="s">
        <v>65</v>
      </c>
      <c r="J8" s="71"/>
      <c r="K8" s="71"/>
      <c r="L8" s="68"/>
      <c r="M8" s="71" t="s">
        <v>133</v>
      </c>
      <c r="N8" s="71"/>
      <c r="O8" s="71"/>
      <c r="P8" s="7"/>
      <c r="Q8" s="7" t="s">
        <v>0</v>
      </c>
      <c r="R8" s="2" t="s">
        <v>3</v>
      </c>
      <c r="S8" s="2" t="s">
        <v>3</v>
      </c>
      <c r="T8" s="2" t="s">
        <v>3</v>
      </c>
      <c r="U8" s="2" t="s">
        <v>3</v>
      </c>
      <c r="V8" s="2" t="s">
        <v>3</v>
      </c>
      <c r="W8" s="2" t="s">
        <v>3</v>
      </c>
    </row>
    <row r="9" spans="1:20" ht="12.75" customHeight="1">
      <c r="A9" s="9" t="s">
        <v>3</v>
      </c>
      <c r="G9" s="2" t="s">
        <v>3</v>
      </c>
      <c r="H9" s="7" t="s">
        <v>3</v>
      </c>
      <c r="I9" s="11" t="s">
        <v>137</v>
      </c>
      <c r="J9" s="7"/>
      <c r="K9" s="11" t="s">
        <v>139</v>
      </c>
      <c r="L9" s="6"/>
      <c r="M9" s="11" t="s">
        <v>119</v>
      </c>
      <c r="N9" s="7"/>
      <c r="O9" s="11" t="s">
        <v>72</v>
      </c>
      <c r="P9" s="7"/>
      <c r="Q9" s="7"/>
      <c r="S9" s="2" t="s">
        <v>3</v>
      </c>
      <c r="T9" s="2" t="s">
        <v>3</v>
      </c>
    </row>
    <row r="10" spans="8:19" ht="12.75" customHeight="1">
      <c r="H10" s="11"/>
      <c r="I10" s="11" t="s">
        <v>138</v>
      </c>
      <c r="J10" s="11"/>
      <c r="K10" s="11" t="s">
        <v>140</v>
      </c>
      <c r="L10" s="11"/>
      <c r="M10" s="11" t="str">
        <f>I10</f>
        <v>30/9/2008</v>
      </c>
      <c r="N10" s="12"/>
      <c r="O10" s="11" t="str">
        <f>K10</f>
        <v>30/9/2007</v>
      </c>
      <c r="P10" s="11"/>
      <c r="Q10" s="11" t="s">
        <v>13</v>
      </c>
      <c r="S10" s="13" t="s">
        <v>3</v>
      </c>
    </row>
    <row r="11" spans="3:17" ht="12.75" customHeight="1">
      <c r="C11" s="2" t="s">
        <v>3</v>
      </c>
      <c r="H11" s="12" t="s">
        <v>66</v>
      </c>
      <c r="I11" s="12" t="s">
        <v>2</v>
      </c>
      <c r="J11" s="12"/>
      <c r="K11" s="12" t="s">
        <v>2</v>
      </c>
      <c r="L11" s="12"/>
      <c r="M11" s="12" t="s">
        <v>2</v>
      </c>
      <c r="N11" s="12"/>
      <c r="O11" s="12" t="s">
        <v>2</v>
      </c>
      <c r="P11" s="12"/>
      <c r="Q11" s="12" t="s">
        <v>2</v>
      </c>
    </row>
    <row r="12" spans="11:15" ht="12.75" customHeight="1">
      <c r="K12" s="28"/>
      <c r="O12" s="28"/>
    </row>
    <row r="13" spans="1:21" ht="12.75" customHeight="1" thickBot="1">
      <c r="A13" s="2" t="s">
        <v>12</v>
      </c>
      <c r="H13" s="14" t="s">
        <v>69</v>
      </c>
      <c r="I13" s="15">
        <f>+M13-1025441</f>
        <v>552440</v>
      </c>
      <c r="J13" s="15"/>
      <c r="K13" s="15">
        <v>428738</v>
      </c>
      <c r="L13" s="15"/>
      <c r="M13" s="15">
        <v>1577881</v>
      </c>
      <c r="N13" s="16"/>
      <c r="O13" s="15">
        <v>1237108</v>
      </c>
      <c r="P13" s="15"/>
      <c r="Q13" s="17">
        <v>635030</v>
      </c>
      <c r="R13" s="2" t="s">
        <v>3</v>
      </c>
      <c r="S13" s="2" t="s">
        <v>3</v>
      </c>
      <c r="T13" s="2" t="s">
        <v>3</v>
      </c>
      <c r="U13" s="2" t="s">
        <v>3</v>
      </c>
    </row>
    <row r="14" spans="8:19" ht="12.75" customHeight="1" thickTop="1">
      <c r="H14" s="18"/>
      <c r="I14" s="18"/>
      <c r="J14" s="18"/>
      <c r="K14" s="18"/>
      <c r="L14" s="18"/>
      <c r="M14" s="18"/>
      <c r="N14" s="16"/>
      <c r="O14" s="18"/>
      <c r="P14" s="18"/>
      <c r="Q14" s="18"/>
      <c r="R14" s="2" t="s">
        <v>3</v>
      </c>
      <c r="S14" s="2" t="s">
        <v>3</v>
      </c>
    </row>
    <row r="15" spans="1:19" ht="12.75" customHeight="1" thickBot="1">
      <c r="A15" s="9" t="s">
        <v>25</v>
      </c>
      <c r="H15" s="19"/>
      <c r="I15" s="19">
        <f>+M15+942079</f>
        <v>-507530</v>
      </c>
      <c r="J15" s="19"/>
      <c r="K15" s="19">
        <v>-390270</v>
      </c>
      <c r="L15" s="19"/>
      <c r="M15" s="19">
        <v>-1449609</v>
      </c>
      <c r="N15" s="16"/>
      <c r="O15" s="19">
        <v>-1129586</v>
      </c>
      <c r="P15" s="19"/>
      <c r="Q15" s="20" t="s">
        <v>11</v>
      </c>
      <c r="R15" s="2" t="s">
        <v>3</v>
      </c>
      <c r="S15" s="2" t="s">
        <v>3</v>
      </c>
    </row>
    <row r="16" spans="8:17" ht="12.75" customHeight="1" thickTop="1">
      <c r="H16" s="16"/>
      <c r="I16" s="16"/>
      <c r="J16" s="16"/>
      <c r="K16" s="16"/>
      <c r="L16" s="16"/>
      <c r="M16" s="16"/>
      <c r="N16" s="16"/>
      <c r="O16" s="16"/>
      <c r="P16" s="16"/>
      <c r="Q16" s="16"/>
    </row>
    <row r="17" spans="1:19" ht="12.75" customHeight="1" thickBot="1">
      <c r="A17" s="2" t="s">
        <v>26</v>
      </c>
      <c r="H17" s="15"/>
      <c r="I17" s="21">
        <f>+M17-3658</f>
        <v>1131</v>
      </c>
      <c r="J17" s="15"/>
      <c r="K17" s="21">
        <v>1968</v>
      </c>
      <c r="L17" s="15"/>
      <c r="M17" s="21">
        <v>4789</v>
      </c>
      <c r="N17" s="16"/>
      <c r="O17" s="21">
        <v>7337</v>
      </c>
      <c r="P17" s="15"/>
      <c r="Q17" s="17">
        <v>3770</v>
      </c>
      <c r="R17" s="2" t="s">
        <v>3</v>
      </c>
      <c r="S17" s="2" t="s">
        <v>3</v>
      </c>
    </row>
    <row r="18" spans="8:19" ht="12.75" customHeight="1" thickTop="1">
      <c r="H18" s="16"/>
      <c r="I18" s="16"/>
      <c r="J18" s="16"/>
      <c r="K18" s="16"/>
      <c r="L18" s="16"/>
      <c r="M18" s="16"/>
      <c r="N18" s="16"/>
      <c r="O18" s="16"/>
      <c r="P18" s="16"/>
      <c r="Q18" s="16"/>
      <c r="S18" s="2" t="s">
        <v>3</v>
      </c>
    </row>
    <row r="19" spans="1:19" ht="12.75" customHeight="1">
      <c r="A19" s="2" t="s">
        <v>27</v>
      </c>
      <c r="H19" s="16"/>
      <c r="I19" s="15">
        <f>SUM(I13:I18)</f>
        <v>46041</v>
      </c>
      <c r="J19" s="16"/>
      <c r="K19" s="15">
        <f>SUM(K13:K18)</f>
        <v>40436</v>
      </c>
      <c r="L19" s="16"/>
      <c r="M19" s="15">
        <f>SUM(M13:M18)</f>
        <v>133061</v>
      </c>
      <c r="N19" s="16"/>
      <c r="O19" s="15">
        <f>SUM(O13:O18)</f>
        <v>114859</v>
      </c>
      <c r="P19" s="16"/>
      <c r="Q19" s="16"/>
      <c r="S19" s="2" t="s">
        <v>3</v>
      </c>
    </row>
    <row r="20" spans="8:17" ht="12.75" customHeight="1">
      <c r="H20" s="16"/>
      <c r="I20" s="16"/>
      <c r="J20" s="16"/>
      <c r="K20" s="16"/>
      <c r="L20" s="16"/>
      <c r="M20" s="16"/>
      <c r="N20" s="16"/>
      <c r="O20" s="16"/>
      <c r="P20" s="16"/>
      <c r="Q20" s="16"/>
    </row>
    <row r="21" spans="1:17" ht="12.75" customHeight="1">
      <c r="A21" s="2" t="s">
        <v>101</v>
      </c>
      <c r="H21" s="16"/>
      <c r="I21" s="21">
        <f>+M21+3711</f>
        <v>-1917</v>
      </c>
      <c r="J21" s="21"/>
      <c r="K21" s="21">
        <v>-2137</v>
      </c>
      <c r="L21" s="21"/>
      <c r="M21" s="21">
        <v>-5628</v>
      </c>
      <c r="N21" s="21"/>
      <c r="O21" s="21">
        <v>-9426</v>
      </c>
      <c r="P21" s="16"/>
      <c r="Q21" s="16"/>
    </row>
    <row r="22" spans="1:17" ht="12.75" customHeight="1">
      <c r="A22" s="2"/>
      <c r="H22" s="16"/>
      <c r="I22" s="15"/>
      <c r="J22" s="15"/>
      <c r="K22" s="15"/>
      <c r="L22" s="15"/>
      <c r="M22" s="15"/>
      <c r="N22" s="15"/>
      <c r="O22" s="15"/>
      <c r="P22" s="16"/>
      <c r="Q22" s="16"/>
    </row>
    <row r="23" spans="1:17" ht="12.75" customHeight="1">
      <c r="A23" s="2" t="s">
        <v>102</v>
      </c>
      <c r="H23" s="14" t="s">
        <v>69</v>
      </c>
      <c r="I23" s="15">
        <f>SUM(I19:I21)</f>
        <v>44124</v>
      </c>
      <c r="J23" s="16"/>
      <c r="K23" s="15">
        <f>SUM(K19:K21)</f>
        <v>38299</v>
      </c>
      <c r="L23" s="16"/>
      <c r="M23" s="15">
        <f>SUM(M19:M21)</f>
        <v>127433</v>
      </c>
      <c r="N23" s="16"/>
      <c r="O23" s="15">
        <f>SUM(O19:O21)</f>
        <v>105433</v>
      </c>
      <c r="P23" s="16"/>
      <c r="Q23" s="16"/>
    </row>
    <row r="24" spans="1:17" ht="12.75" customHeight="1">
      <c r="A24" s="2"/>
      <c r="H24" s="16"/>
      <c r="I24" s="16"/>
      <c r="J24" s="16"/>
      <c r="K24" s="16"/>
      <c r="L24" s="16"/>
      <c r="M24" s="16"/>
      <c r="N24" s="16"/>
      <c r="O24" s="16"/>
      <c r="P24" s="16"/>
      <c r="Q24" s="16"/>
    </row>
    <row r="25" spans="1:17" ht="12.75" customHeight="1">
      <c r="A25" s="2" t="s">
        <v>103</v>
      </c>
      <c r="H25" s="15"/>
      <c r="I25" s="21">
        <f>+M25+23500</f>
        <v>-12300</v>
      </c>
      <c r="J25" s="15"/>
      <c r="K25" s="21">
        <v>-11800</v>
      </c>
      <c r="L25" s="15"/>
      <c r="M25" s="21">
        <v>-35800</v>
      </c>
      <c r="N25" s="16"/>
      <c r="O25" s="21">
        <v>-32000</v>
      </c>
      <c r="P25" s="15"/>
      <c r="Q25" s="21">
        <v>-900</v>
      </c>
    </row>
    <row r="26" spans="8:17" ht="12.75" customHeight="1">
      <c r="H26" s="16"/>
      <c r="I26" s="16"/>
      <c r="J26" s="16"/>
      <c r="K26" s="16"/>
      <c r="L26" s="16"/>
      <c r="M26" s="16"/>
      <c r="N26" s="16"/>
      <c r="O26" s="16"/>
      <c r="P26" s="16"/>
      <c r="Q26" s="16"/>
    </row>
    <row r="27" spans="1:19" ht="12.75" customHeight="1" thickBot="1">
      <c r="A27" s="2" t="s">
        <v>122</v>
      </c>
      <c r="I27" s="17">
        <f>I23+I25</f>
        <v>31824</v>
      </c>
      <c r="K27" s="17">
        <f>K23+K25</f>
        <v>26499</v>
      </c>
      <c r="M27" s="17">
        <f>M23+M25</f>
        <v>91633</v>
      </c>
      <c r="N27" s="16"/>
      <c r="O27" s="17">
        <f>O23+O25</f>
        <v>73433</v>
      </c>
      <c r="Q27" s="16">
        <f>SUM(Q25:Q25)</f>
        <v>-900</v>
      </c>
      <c r="S27" s="2" t="s">
        <v>3</v>
      </c>
    </row>
    <row r="28" spans="8:19" ht="12.75" customHeight="1" thickTop="1">
      <c r="H28" s="16"/>
      <c r="I28" s="16"/>
      <c r="J28" s="16"/>
      <c r="K28" s="16"/>
      <c r="L28" s="16"/>
      <c r="M28" s="16"/>
      <c r="N28" s="16"/>
      <c r="O28" s="16"/>
      <c r="P28" s="16"/>
      <c r="Q28" s="16"/>
      <c r="S28" s="2" t="s">
        <v>3</v>
      </c>
    </row>
    <row r="29" spans="1:17" ht="12.75" customHeight="1">
      <c r="A29" s="9" t="s">
        <v>55</v>
      </c>
      <c r="H29" s="16"/>
      <c r="I29" s="16"/>
      <c r="J29" s="16"/>
      <c r="K29" s="16"/>
      <c r="L29" s="16"/>
      <c r="M29" s="16"/>
      <c r="N29" s="16"/>
      <c r="O29" s="16"/>
      <c r="P29" s="16"/>
      <c r="Q29" s="16"/>
    </row>
    <row r="30" spans="8:17" ht="12.75" customHeight="1">
      <c r="H30" s="16"/>
      <c r="I30" s="16"/>
      <c r="J30" s="16"/>
      <c r="K30" s="16"/>
      <c r="L30" s="16"/>
      <c r="M30" s="16"/>
      <c r="N30" s="16"/>
      <c r="O30" s="16"/>
      <c r="P30" s="16"/>
      <c r="Q30" s="16"/>
    </row>
    <row r="31" spans="1:17" ht="12.75" customHeight="1">
      <c r="A31" s="9" t="s">
        <v>73</v>
      </c>
      <c r="H31" s="16"/>
      <c r="I31" s="16">
        <f>I35-I33</f>
        <v>31451</v>
      </c>
      <c r="J31" s="16"/>
      <c r="K31" s="16">
        <f>K35-K33</f>
        <v>26226</v>
      </c>
      <c r="L31" s="16"/>
      <c r="M31" s="16">
        <f>M35-M33</f>
        <v>90150</v>
      </c>
      <c r="N31" s="16"/>
      <c r="O31" s="16">
        <f>O35-O33</f>
        <v>72555</v>
      </c>
      <c r="P31" s="16"/>
      <c r="Q31" s="16"/>
    </row>
    <row r="32" spans="8:17" ht="12.75" customHeight="1">
      <c r="H32" s="16"/>
      <c r="I32" s="16"/>
      <c r="J32" s="16"/>
      <c r="K32" s="16"/>
      <c r="L32" s="16"/>
      <c r="M32" s="16"/>
      <c r="N32" s="16"/>
      <c r="O32" s="16"/>
      <c r="P32" s="16"/>
      <c r="Q32" s="16"/>
    </row>
    <row r="33" spans="1:19" ht="12.75" customHeight="1">
      <c r="A33" s="2" t="s">
        <v>128</v>
      </c>
      <c r="H33" s="15"/>
      <c r="I33" s="21">
        <v>373</v>
      </c>
      <c r="J33" s="15"/>
      <c r="K33" s="21">
        <v>273</v>
      </c>
      <c r="L33" s="15"/>
      <c r="M33" s="21">
        <v>1483</v>
      </c>
      <c r="N33" s="15"/>
      <c r="O33" s="21">
        <v>878</v>
      </c>
      <c r="P33" s="15"/>
      <c r="Q33" s="21">
        <v>-4455</v>
      </c>
      <c r="S33" s="2" t="s">
        <v>3</v>
      </c>
    </row>
    <row r="34" spans="8:17" ht="12.75" customHeight="1">
      <c r="H34" s="16"/>
      <c r="I34" s="16"/>
      <c r="J34" s="16"/>
      <c r="K34" s="16"/>
      <c r="L34" s="16"/>
      <c r="M34" s="16"/>
      <c r="N34" s="16"/>
      <c r="O34" s="16"/>
      <c r="P34" s="16"/>
      <c r="Q34" s="16"/>
    </row>
    <row r="35" spans="9:17" ht="12.75" customHeight="1" thickBot="1">
      <c r="I35" s="17">
        <f>I27</f>
        <v>31824</v>
      </c>
      <c r="K35" s="17">
        <f>K27</f>
        <v>26499</v>
      </c>
      <c r="M35" s="17">
        <f>M27</f>
        <v>91633</v>
      </c>
      <c r="N35" s="15"/>
      <c r="O35" s="17">
        <f>O27</f>
        <v>73433</v>
      </c>
      <c r="Q35" s="15"/>
    </row>
    <row r="36" ht="12.75" customHeight="1" thickBot="1" thickTop="1">
      <c r="Q36" s="22" t="e">
        <f>SUM(#REF!)</f>
        <v>#REF!</v>
      </c>
    </row>
    <row r="37" spans="1:17" ht="12.75" customHeight="1" thickTop="1">
      <c r="A37" s="2" t="s">
        <v>74</v>
      </c>
      <c r="O37" s="2" t="s">
        <v>3</v>
      </c>
      <c r="Q37" s="2" t="s">
        <v>3</v>
      </c>
    </row>
    <row r="38" ht="12.75" customHeight="1"/>
    <row r="39" spans="2:17" ht="12.75" customHeight="1">
      <c r="B39" s="2" t="s">
        <v>4</v>
      </c>
      <c r="C39" s="2" t="s">
        <v>28</v>
      </c>
      <c r="H39" s="23"/>
      <c r="I39" s="24">
        <f>I31/198275*100</f>
        <v>15.862312444836716</v>
      </c>
      <c r="J39" s="24"/>
      <c r="K39" s="24">
        <f>K31/198275*100</f>
        <v>13.227083596015635</v>
      </c>
      <c r="L39" s="24"/>
      <c r="M39" s="24">
        <f>M31/198275*100</f>
        <v>45.46715420501828</v>
      </c>
      <c r="N39" s="24"/>
      <c r="O39" s="63">
        <f>O31/198275*100</f>
        <v>36.59311562224183</v>
      </c>
      <c r="P39" s="23"/>
      <c r="Q39" s="23"/>
    </row>
    <row r="40" spans="8:17" ht="12.75" customHeight="1">
      <c r="H40" s="23"/>
      <c r="I40" s="10"/>
      <c r="J40" s="10"/>
      <c r="K40" s="10"/>
      <c r="L40" s="10"/>
      <c r="M40" s="10"/>
      <c r="N40" s="10"/>
      <c r="O40" s="10"/>
      <c r="P40" s="23"/>
      <c r="Q40" s="23"/>
    </row>
    <row r="41" spans="2:15" ht="12.75" customHeight="1">
      <c r="B41" s="2" t="s">
        <v>5</v>
      </c>
      <c r="C41" s="2" t="s">
        <v>29</v>
      </c>
      <c r="I41" s="25" t="s">
        <v>62</v>
      </c>
      <c r="J41" s="23"/>
      <c r="K41" s="25" t="s">
        <v>63</v>
      </c>
      <c r="L41" s="23"/>
      <c r="M41" s="25" t="s">
        <v>64</v>
      </c>
      <c r="N41" s="23"/>
      <c r="O41" s="25" t="s">
        <v>64</v>
      </c>
    </row>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c r="A62" s="9" t="s">
        <v>67</v>
      </c>
    </row>
    <row r="63" ht="12.75" customHeight="1">
      <c r="A63" s="9" t="s">
        <v>121</v>
      </c>
    </row>
    <row r="64" ht="12.75" customHeight="1"/>
    <row r="65" ht="13.5" customHeight="1">
      <c r="A65" s="1" t="s">
        <v>70</v>
      </c>
    </row>
    <row r="66" spans="1:13" ht="13.5" customHeight="1">
      <c r="A66" s="26" t="s">
        <v>39</v>
      </c>
      <c r="B66" s="10"/>
      <c r="C66" s="10"/>
      <c r="D66" s="10"/>
      <c r="E66" s="10"/>
      <c r="F66" s="10"/>
      <c r="G66" s="10"/>
      <c r="H66" s="10"/>
      <c r="I66" s="10"/>
      <c r="J66" s="10"/>
      <c r="K66" s="10"/>
      <c r="L66" s="10"/>
      <c r="M66" s="10"/>
    </row>
    <row r="67" spans="1:13" ht="12" customHeight="1">
      <c r="A67" s="27"/>
      <c r="B67" s="10"/>
      <c r="C67" s="10"/>
      <c r="D67" s="10"/>
      <c r="E67" s="10"/>
      <c r="F67" s="10"/>
      <c r="G67" s="10"/>
      <c r="I67" s="28" t="s">
        <v>6</v>
      </c>
      <c r="J67" s="28" t="s">
        <v>3</v>
      </c>
      <c r="K67" s="28"/>
      <c r="L67" s="28"/>
      <c r="M67" s="28" t="s">
        <v>6</v>
      </c>
    </row>
    <row r="68" spans="1:13" ht="12" customHeight="1">
      <c r="A68" s="27"/>
      <c r="B68" s="10"/>
      <c r="C68" s="10"/>
      <c r="D68" s="10"/>
      <c r="E68" s="10"/>
      <c r="F68" s="10"/>
      <c r="G68" s="10"/>
      <c r="I68" s="28" t="s">
        <v>7</v>
      </c>
      <c r="J68" s="28"/>
      <c r="K68" s="28"/>
      <c r="L68" s="28"/>
      <c r="M68" s="28" t="s">
        <v>9</v>
      </c>
    </row>
    <row r="69" spans="1:13" ht="12" customHeight="1">
      <c r="A69" s="27"/>
      <c r="B69" s="10"/>
      <c r="C69" s="10"/>
      <c r="D69" s="10"/>
      <c r="E69" s="10"/>
      <c r="F69" s="10"/>
      <c r="G69" s="10"/>
      <c r="I69" s="28" t="s">
        <v>0</v>
      </c>
      <c r="J69" s="28"/>
      <c r="K69" s="28"/>
      <c r="L69" s="28"/>
      <c r="M69" s="28" t="s">
        <v>8</v>
      </c>
    </row>
    <row r="70" spans="1:13" ht="12" customHeight="1">
      <c r="A70" s="27"/>
      <c r="B70" s="10"/>
      <c r="C70" s="10"/>
      <c r="D70" s="10"/>
      <c r="E70" s="10"/>
      <c r="F70" s="10"/>
      <c r="G70" s="10"/>
      <c r="I70" s="28" t="s">
        <v>1</v>
      </c>
      <c r="J70" s="28"/>
      <c r="K70" s="28"/>
      <c r="L70" s="28"/>
      <c r="M70" s="28" t="s">
        <v>10</v>
      </c>
    </row>
    <row r="71" spans="1:13" ht="12" customHeight="1">
      <c r="A71" s="27"/>
      <c r="B71" s="10"/>
      <c r="C71" s="10"/>
      <c r="D71" s="10"/>
      <c r="E71" s="10"/>
      <c r="F71" s="10"/>
      <c r="G71" s="10"/>
      <c r="I71" s="29" t="str">
        <f>M10</f>
        <v>30/9/2008</v>
      </c>
      <c r="J71" s="28"/>
      <c r="K71" s="28"/>
      <c r="L71" s="28"/>
      <c r="M71" s="29" t="s">
        <v>118</v>
      </c>
    </row>
    <row r="72" spans="1:13" ht="12" customHeight="1">
      <c r="A72" s="27"/>
      <c r="B72" s="10"/>
      <c r="C72" s="10"/>
      <c r="D72" s="10"/>
      <c r="E72" s="10"/>
      <c r="F72" s="10"/>
      <c r="G72" s="10"/>
      <c r="I72" s="29"/>
      <c r="J72" s="28"/>
      <c r="K72" s="28"/>
      <c r="L72" s="28"/>
      <c r="M72" s="28" t="s">
        <v>112</v>
      </c>
    </row>
    <row r="73" spans="1:13" ht="12" customHeight="1">
      <c r="A73" s="27"/>
      <c r="B73" s="10"/>
      <c r="C73" s="10"/>
      <c r="D73" s="10"/>
      <c r="E73" s="10"/>
      <c r="F73" s="10"/>
      <c r="G73" s="10"/>
      <c r="H73" s="12"/>
      <c r="I73" s="28" t="s">
        <v>2</v>
      </c>
      <c r="J73" s="28" t="s">
        <v>3</v>
      </c>
      <c r="K73" s="28"/>
      <c r="L73" s="28"/>
      <c r="M73" s="28" t="s">
        <v>2</v>
      </c>
    </row>
    <row r="74" spans="1:13" ht="12.75" customHeight="1">
      <c r="A74" s="26" t="s">
        <v>77</v>
      </c>
      <c r="B74" s="10"/>
      <c r="C74" s="10"/>
      <c r="D74" s="10"/>
      <c r="E74" s="10"/>
      <c r="F74" s="10"/>
      <c r="G74" s="10"/>
      <c r="H74" s="12"/>
      <c r="I74" s="28"/>
      <c r="J74" s="28"/>
      <c r="K74" s="28"/>
      <c r="L74" s="28"/>
      <c r="M74" s="28"/>
    </row>
    <row r="75" spans="1:13" ht="12.75" customHeight="1">
      <c r="A75" s="30" t="s">
        <v>110</v>
      </c>
      <c r="B75" s="10"/>
      <c r="C75" s="10"/>
      <c r="D75" s="10"/>
      <c r="E75" s="10"/>
      <c r="F75" s="10"/>
      <c r="G75" s="10"/>
      <c r="I75" s="31"/>
      <c r="J75" s="31"/>
      <c r="K75" s="31"/>
      <c r="L75" s="31"/>
      <c r="M75" s="31"/>
    </row>
    <row r="76" spans="1:19" ht="12.75" customHeight="1">
      <c r="A76" s="10" t="s">
        <v>76</v>
      </c>
      <c r="C76" s="10"/>
      <c r="D76" s="10"/>
      <c r="E76" s="10"/>
      <c r="F76" s="10"/>
      <c r="G76" s="10"/>
      <c r="H76" s="14"/>
      <c r="I76" s="32">
        <v>574426</v>
      </c>
      <c r="J76" s="32"/>
      <c r="K76" s="32"/>
      <c r="L76" s="32"/>
      <c r="M76" s="32">
        <v>529658</v>
      </c>
      <c r="S76" s="2" t="s">
        <v>3</v>
      </c>
    </row>
    <row r="77" spans="1:13" ht="12.75" customHeight="1">
      <c r="A77" s="10" t="s">
        <v>52</v>
      </c>
      <c r="C77" s="10"/>
      <c r="D77" s="10"/>
      <c r="E77" s="10"/>
      <c r="F77" s="10"/>
      <c r="G77" s="10"/>
      <c r="I77" s="70">
        <v>0</v>
      </c>
      <c r="J77" s="32"/>
      <c r="K77" s="32"/>
      <c r="L77" s="32"/>
      <c r="M77" s="32">
        <v>2000</v>
      </c>
    </row>
    <row r="78" spans="1:13" ht="12.75" customHeight="1">
      <c r="A78" s="10" t="s">
        <v>75</v>
      </c>
      <c r="C78" s="10"/>
      <c r="D78" s="10"/>
      <c r="E78" s="10"/>
      <c r="F78" s="10"/>
      <c r="G78" s="10"/>
      <c r="I78" s="32">
        <v>63751</v>
      </c>
      <c r="J78" s="32"/>
      <c r="K78" s="32"/>
      <c r="L78" s="32"/>
      <c r="M78" s="32">
        <v>63941</v>
      </c>
    </row>
    <row r="79" spans="1:13" ht="12.75" customHeight="1">
      <c r="A79" s="2" t="s">
        <v>78</v>
      </c>
      <c r="I79" s="32">
        <v>43399</v>
      </c>
      <c r="J79" s="32"/>
      <c r="K79" s="32"/>
      <c r="L79" s="32"/>
      <c r="M79" s="32">
        <v>42762</v>
      </c>
    </row>
    <row r="80" spans="1:19" ht="12.75" customHeight="1">
      <c r="A80" s="10" t="s">
        <v>79</v>
      </c>
      <c r="C80" s="10"/>
      <c r="D80" s="10"/>
      <c r="E80" s="10"/>
      <c r="F80" s="10"/>
      <c r="G80" s="10"/>
      <c r="I80" s="32">
        <v>26427</v>
      </c>
      <c r="J80" s="32"/>
      <c r="K80" s="32"/>
      <c r="L80" s="32"/>
      <c r="M80" s="32">
        <v>25301</v>
      </c>
      <c r="S80" s="2" t="s">
        <v>3</v>
      </c>
    </row>
    <row r="81" spans="1:13" ht="12.75" customHeight="1">
      <c r="A81" s="10" t="s">
        <v>134</v>
      </c>
      <c r="C81" s="10"/>
      <c r="D81" s="10"/>
      <c r="E81" s="10"/>
      <c r="F81" s="10"/>
      <c r="G81" s="10"/>
      <c r="I81" s="70">
        <v>0</v>
      </c>
      <c r="J81" s="32"/>
      <c r="K81" s="32"/>
      <c r="L81" s="32"/>
      <c r="M81" s="32">
        <v>4500</v>
      </c>
    </row>
    <row r="82" spans="1:13" ht="12.75" customHeight="1">
      <c r="A82" s="10" t="s">
        <v>80</v>
      </c>
      <c r="C82" s="10"/>
      <c r="D82" s="10"/>
      <c r="E82" s="10"/>
      <c r="F82" s="10"/>
      <c r="G82" s="10"/>
      <c r="I82" s="70">
        <v>0</v>
      </c>
      <c r="J82" s="32"/>
      <c r="K82" s="32"/>
      <c r="L82" s="32"/>
      <c r="M82" s="32">
        <v>6324</v>
      </c>
    </row>
    <row r="83" spans="1:19" ht="12.75" customHeight="1">
      <c r="A83" s="27"/>
      <c r="B83" s="10"/>
      <c r="C83" s="10"/>
      <c r="D83" s="10"/>
      <c r="E83" s="10"/>
      <c r="F83" s="10"/>
      <c r="G83" s="10"/>
      <c r="I83" s="33">
        <f>SUM(I76:I82)</f>
        <v>708003</v>
      </c>
      <c r="J83" s="32"/>
      <c r="K83" s="32"/>
      <c r="L83" s="32"/>
      <c r="M83" s="33">
        <f>SUM(M76:M82)</f>
        <v>674486</v>
      </c>
      <c r="S83" s="2" t="s">
        <v>3</v>
      </c>
    </row>
    <row r="84" spans="1:13" ht="8.25" customHeight="1">
      <c r="A84" s="27"/>
      <c r="B84" s="10"/>
      <c r="C84" s="10"/>
      <c r="D84" s="10"/>
      <c r="E84" s="10"/>
      <c r="F84" s="10"/>
      <c r="G84" s="10"/>
      <c r="I84" s="34"/>
      <c r="J84" s="32"/>
      <c r="K84" s="32"/>
      <c r="L84" s="32"/>
      <c r="M84" s="34"/>
    </row>
    <row r="85" spans="1:13" ht="12.75" customHeight="1">
      <c r="A85" s="30" t="s">
        <v>111</v>
      </c>
      <c r="B85" s="10"/>
      <c r="D85" s="10"/>
      <c r="E85" s="10"/>
      <c r="F85" s="10"/>
      <c r="G85" s="10"/>
      <c r="I85" s="32"/>
      <c r="J85" s="32"/>
      <c r="K85" s="32"/>
      <c r="L85" s="32"/>
      <c r="M85" s="32"/>
    </row>
    <row r="86" spans="1:13" ht="12.75" customHeight="1">
      <c r="A86" s="10" t="s">
        <v>14</v>
      </c>
      <c r="D86" s="10"/>
      <c r="E86" s="10"/>
      <c r="F86" s="10"/>
      <c r="G86" s="10"/>
      <c r="I86" s="64">
        <v>166830</v>
      </c>
      <c r="J86" s="32"/>
      <c r="K86" s="32"/>
      <c r="L86" s="32"/>
      <c r="M86" s="64">
        <v>112312</v>
      </c>
    </row>
    <row r="87" spans="1:13" ht="12.75" customHeight="1">
      <c r="A87" s="10" t="s">
        <v>81</v>
      </c>
      <c r="D87" s="10"/>
      <c r="E87" s="10"/>
      <c r="F87" s="10"/>
      <c r="G87" s="10"/>
      <c r="I87" s="64">
        <v>115017</v>
      </c>
      <c r="J87" s="32"/>
      <c r="K87" s="32"/>
      <c r="L87" s="32"/>
      <c r="M87" s="64">
        <v>78972</v>
      </c>
    </row>
    <row r="88" spans="1:13" ht="12.75" customHeight="1">
      <c r="A88" s="10" t="s">
        <v>134</v>
      </c>
      <c r="C88" s="10"/>
      <c r="D88" s="10"/>
      <c r="E88" s="10"/>
      <c r="F88" s="10"/>
      <c r="G88" s="10"/>
      <c r="I88" s="32">
        <v>4500</v>
      </c>
      <c r="J88" s="32"/>
      <c r="K88" s="32"/>
      <c r="L88" s="32"/>
      <c r="M88" s="70">
        <v>0</v>
      </c>
    </row>
    <row r="89" spans="1:13" ht="12.75" customHeight="1">
      <c r="A89" s="10" t="s">
        <v>135</v>
      </c>
      <c r="D89" s="10"/>
      <c r="E89" s="10"/>
      <c r="F89" s="10"/>
      <c r="G89" s="10"/>
      <c r="I89" s="70">
        <v>20000</v>
      </c>
      <c r="J89" s="32"/>
      <c r="K89" s="32"/>
      <c r="L89" s="32"/>
      <c r="M89" s="70">
        <v>0</v>
      </c>
    </row>
    <row r="90" spans="1:13" ht="12.75" customHeight="1">
      <c r="A90" s="10" t="s">
        <v>82</v>
      </c>
      <c r="D90" s="10"/>
      <c r="E90" s="10"/>
      <c r="F90" s="10"/>
      <c r="G90" s="10"/>
      <c r="I90" s="36">
        <v>104911</v>
      </c>
      <c r="J90" s="32"/>
      <c r="K90" s="32"/>
      <c r="L90" s="32"/>
      <c r="M90" s="36">
        <v>140358</v>
      </c>
    </row>
    <row r="91" spans="1:13" ht="12.75" customHeight="1">
      <c r="A91" s="27"/>
      <c r="B91" s="10"/>
      <c r="C91" s="10"/>
      <c r="D91" s="10"/>
      <c r="E91" s="10"/>
      <c r="F91" s="10"/>
      <c r="G91" s="10"/>
      <c r="I91" s="33">
        <f>SUM(I86:I90)</f>
        <v>411258</v>
      </c>
      <c r="J91" s="32"/>
      <c r="K91" s="32"/>
      <c r="L91" s="32"/>
      <c r="M91" s="33">
        <f>SUM(M86:M90)</f>
        <v>331642</v>
      </c>
    </row>
    <row r="92" spans="1:13" ht="12.75" customHeight="1">
      <c r="A92" s="27"/>
      <c r="B92" s="10"/>
      <c r="C92" s="10"/>
      <c r="D92" s="10"/>
      <c r="E92" s="10"/>
      <c r="F92" s="10"/>
      <c r="G92" s="10"/>
      <c r="I92" s="34"/>
      <c r="J92" s="32"/>
      <c r="K92" s="32"/>
      <c r="L92" s="32"/>
      <c r="M92" s="34"/>
    </row>
    <row r="93" spans="1:13" ht="12.75" customHeight="1" thickBot="1">
      <c r="A93" s="30" t="s">
        <v>83</v>
      </c>
      <c r="B93" s="10"/>
      <c r="E93" s="10"/>
      <c r="F93" s="10"/>
      <c r="G93" s="10"/>
      <c r="I93" s="65">
        <f>I83+I91</f>
        <v>1119261</v>
      </c>
      <c r="J93" s="32"/>
      <c r="K93" s="32"/>
      <c r="L93" s="32"/>
      <c r="M93" s="65">
        <f>M83+M91</f>
        <v>1006128</v>
      </c>
    </row>
    <row r="94" spans="1:13" ht="12.75" customHeight="1">
      <c r="A94" s="30"/>
      <c r="B94" s="10"/>
      <c r="D94" s="10"/>
      <c r="E94" s="10"/>
      <c r="F94" s="10"/>
      <c r="G94" s="10"/>
      <c r="I94" s="32"/>
      <c r="J94" s="32"/>
      <c r="K94" s="32"/>
      <c r="L94" s="32"/>
      <c r="M94" s="32"/>
    </row>
    <row r="95" spans="1:13" ht="12.75" customHeight="1">
      <c r="A95" s="30" t="s">
        <v>113</v>
      </c>
      <c r="B95" s="10"/>
      <c r="D95" s="10"/>
      <c r="E95" s="10"/>
      <c r="F95" s="10"/>
      <c r="G95" s="10"/>
      <c r="I95" s="32"/>
      <c r="J95" s="32"/>
      <c r="K95" s="32"/>
      <c r="L95" s="32"/>
      <c r="M95" s="32"/>
    </row>
    <row r="96" spans="1:13" ht="12.75" customHeight="1">
      <c r="A96" s="30"/>
      <c r="B96" s="10"/>
      <c r="D96" s="10"/>
      <c r="E96" s="10"/>
      <c r="F96" s="10"/>
      <c r="G96" s="10"/>
      <c r="I96" s="32"/>
      <c r="J96" s="32"/>
      <c r="K96" s="32"/>
      <c r="L96" s="32"/>
      <c r="M96" s="32"/>
    </row>
    <row r="97" spans="1:13" ht="12.75" customHeight="1">
      <c r="A97" s="30" t="s">
        <v>56</v>
      </c>
      <c r="B97" s="10"/>
      <c r="D97" s="10"/>
      <c r="E97" s="10"/>
      <c r="F97" s="10"/>
      <c r="G97" s="10"/>
      <c r="I97" s="32"/>
      <c r="J97" s="32"/>
      <c r="K97" s="32"/>
      <c r="L97" s="32"/>
      <c r="M97" s="32"/>
    </row>
    <row r="98" spans="1:13" ht="12.75" customHeight="1">
      <c r="A98" s="10" t="s">
        <v>88</v>
      </c>
      <c r="B98" s="10"/>
      <c r="D98" s="10"/>
      <c r="E98" s="10"/>
      <c r="F98" s="10"/>
      <c r="G98" s="10"/>
      <c r="I98" s="32">
        <v>198275</v>
      </c>
      <c r="J98" s="32"/>
      <c r="K98" s="32"/>
      <c r="L98" s="32"/>
      <c r="M98" s="32">
        <v>198275</v>
      </c>
    </row>
    <row r="99" spans="1:13" ht="12.75" customHeight="1">
      <c r="A99" s="10" t="s">
        <v>89</v>
      </c>
      <c r="B99" s="10"/>
      <c r="D99" s="10"/>
      <c r="E99" s="10"/>
      <c r="F99" s="10"/>
      <c r="G99" s="10"/>
      <c r="I99" s="32"/>
      <c r="J99" s="32"/>
      <c r="K99" s="32"/>
      <c r="L99" s="32"/>
      <c r="M99" s="32"/>
    </row>
    <row r="100" spans="1:13" ht="12.75" customHeight="1">
      <c r="A100" s="10"/>
      <c r="B100" s="35" t="s">
        <v>90</v>
      </c>
      <c r="D100" s="10"/>
      <c r="E100" s="10"/>
      <c r="F100" s="10"/>
      <c r="G100" s="10"/>
      <c r="I100" s="32">
        <v>18736</v>
      </c>
      <c r="J100" s="32"/>
      <c r="K100" s="32"/>
      <c r="L100" s="32"/>
      <c r="M100" s="32">
        <v>18736</v>
      </c>
    </row>
    <row r="101" spans="1:13" ht="12.75" customHeight="1">
      <c r="A101" s="10"/>
      <c r="B101" s="35" t="s">
        <v>91</v>
      </c>
      <c r="D101" s="10"/>
      <c r="E101" s="10"/>
      <c r="F101" s="10"/>
      <c r="G101" s="10"/>
      <c r="I101" s="32">
        <v>1790</v>
      </c>
      <c r="J101" s="32"/>
      <c r="K101" s="32"/>
      <c r="L101" s="32"/>
      <c r="M101" s="32">
        <v>1790</v>
      </c>
    </row>
    <row r="102" spans="1:13" ht="12.75" customHeight="1">
      <c r="A102" s="10"/>
      <c r="B102" s="35" t="s">
        <v>92</v>
      </c>
      <c r="D102" s="10"/>
      <c r="E102" s="10"/>
      <c r="F102" s="10"/>
      <c r="G102" s="10"/>
      <c r="I102" s="32">
        <v>498</v>
      </c>
      <c r="J102" s="32"/>
      <c r="K102" s="32"/>
      <c r="L102" s="32"/>
      <c r="M102" s="32">
        <v>497</v>
      </c>
    </row>
    <row r="103" spans="1:13" ht="12.75" customHeight="1">
      <c r="A103" s="10"/>
      <c r="B103" s="35" t="s">
        <v>93</v>
      </c>
      <c r="D103" s="10"/>
      <c r="E103" s="10"/>
      <c r="F103" s="10"/>
      <c r="G103" s="10"/>
      <c r="I103" s="32">
        <v>29396</v>
      </c>
      <c r="J103" s="32"/>
      <c r="K103" s="32"/>
      <c r="L103" s="32"/>
      <c r="M103" s="32">
        <v>29940</v>
      </c>
    </row>
    <row r="104" spans="1:13" ht="12.75" customHeight="1">
      <c r="A104" s="10" t="s">
        <v>100</v>
      </c>
      <c r="D104" s="10"/>
      <c r="E104" s="10"/>
      <c r="F104" s="10"/>
      <c r="G104" s="10"/>
      <c r="I104" s="36">
        <f>I156</f>
        <v>425870</v>
      </c>
      <c r="J104" s="32"/>
      <c r="K104" s="32"/>
      <c r="L104" s="32"/>
      <c r="M104" s="36">
        <v>352783</v>
      </c>
    </row>
    <row r="105" spans="1:13" ht="12.75" customHeight="1">
      <c r="A105" s="10"/>
      <c r="B105" s="10"/>
      <c r="C105" s="35"/>
      <c r="D105" s="10"/>
      <c r="E105" s="10"/>
      <c r="F105" s="10"/>
      <c r="G105" s="10"/>
      <c r="I105" s="32">
        <f>SUM(I98:I104)</f>
        <v>674565</v>
      </c>
      <c r="J105" s="32"/>
      <c r="K105" s="32"/>
      <c r="L105" s="32"/>
      <c r="M105" s="32">
        <f>SUM(M98:M104)</f>
        <v>602021</v>
      </c>
    </row>
    <row r="106" spans="1:13" ht="12.75" customHeight="1">
      <c r="A106" s="30" t="s">
        <v>128</v>
      </c>
      <c r="C106" s="10"/>
      <c r="D106" s="10"/>
      <c r="E106" s="10"/>
      <c r="F106" s="10"/>
      <c r="G106" s="10"/>
      <c r="I106" s="32">
        <f>M106+M33+1908-61</f>
        <v>10250</v>
      </c>
      <c r="J106" s="32"/>
      <c r="K106" s="32"/>
      <c r="L106" s="32"/>
      <c r="M106" s="32">
        <v>6920</v>
      </c>
    </row>
    <row r="107" spans="1:13" ht="12.75" customHeight="1">
      <c r="A107" s="30" t="s">
        <v>94</v>
      </c>
      <c r="C107" s="10"/>
      <c r="D107" s="10"/>
      <c r="E107" s="10"/>
      <c r="F107" s="10"/>
      <c r="G107" s="10"/>
      <c r="I107" s="33">
        <f>I105+I106</f>
        <v>684815</v>
      </c>
      <c r="J107" s="32"/>
      <c r="K107" s="32"/>
      <c r="L107" s="32"/>
      <c r="M107" s="33">
        <f>M105+M106</f>
        <v>608941</v>
      </c>
    </row>
    <row r="108" spans="1:13" ht="12.75" customHeight="1">
      <c r="A108" s="30"/>
      <c r="C108" s="10"/>
      <c r="D108" s="10"/>
      <c r="E108" s="10"/>
      <c r="F108" s="10"/>
      <c r="G108" s="10"/>
      <c r="I108" s="34"/>
      <c r="J108" s="32"/>
      <c r="K108" s="32"/>
      <c r="L108" s="32"/>
      <c r="M108" s="34"/>
    </row>
    <row r="109" spans="1:13" ht="12.75" customHeight="1">
      <c r="A109" s="30" t="s">
        <v>84</v>
      </c>
      <c r="C109" s="10"/>
      <c r="D109" s="10"/>
      <c r="E109" s="10"/>
      <c r="F109" s="10"/>
      <c r="G109" s="10"/>
      <c r="I109" s="34"/>
      <c r="J109" s="32"/>
      <c r="K109" s="32"/>
      <c r="L109" s="32"/>
      <c r="M109" s="34"/>
    </row>
    <row r="110" spans="1:13" ht="12.75" customHeight="1">
      <c r="A110" s="10" t="s">
        <v>85</v>
      </c>
      <c r="C110" s="10"/>
      <c r="D110" s="10"/>
      <c r="E110" s="10"/>
      <c r="F110" s="10"/>
      <c r="G110" s="10"/>
      <c r="I110" s="34">
        <v>3903</v>
      </c>
      <c r="J110" s="32"/>
      <c r="K110" s="32"/>
      <c r="L110" s="32"/>
      <c r="M110" s="34">
        <v>3758</v>
      </c>
    </row>
    <row r="111" spans="1:13" ht="12.75" customHeight="1">
      <c r="A111" s="10" t="s">
        <v>86</v>
      </c>
      <c r="C111" s="10"/>
      <c r="D111" s="10"/>
      <c r="E111" s="10"/>
      <c r="F111" s="10"/>
      <c r="G111" s="10"/>
      <c r="I111" s="32">
        <v>54466</v>
      </c>
      <c r="J111" s="32"/>
      <c r="K111" s="32"/>
      <c r="L111" s="32"/>
      <c r="M111" s="32">
        <v>110907</v>
      </c>
    </row>
    <row r="112" spans="1:13" ht="12.75" customHeight="1">
      <c r="A112" s="10" t="s">
        <v>95</v>
      </c>
      <c r="C112" s="10"/>
      <c r="D112" s="10"/>
      <c r="E112" s="10"/>
      <c r="F112" s="10"/>
      <c r="G112" s="10"/>
      <c r="I112" s="32">
        <v>25149</v>
      </c>
      <c r="J112" s="32"/>
      <c r="K112" s="32"/>
      <c r="L112" s="32"/>
      <c r="M112" s="32">
        <v>25036</v>
      </c>
    </row>
    <row r="113" spans="1:13" ht="12.75" customHeight="1">
      <c r="A113" s="10"/>
      <c r="C113" s="10"/>
      <c r="D113" s="10"/>
      <c r="E113" s="10"/>
      <c r="F113" s="10"/>
      <c r="G113" s="10"/>
      <c r="I113" s="33">
        <f>SUM(I110:I112)</f>
        <v>83518</v>
      </c>
      <c r="J113" s="32"/>
      <c r="K113" s="32"/>
      <c r="L113" s="32"/>
      <c r="M113" s="33">
        <f>SUM(M110:M112)</f>
        <v>139701</v>
      </c>
    </row>
    <row r="114" spans="1:13" ht="12.75" customHeight="1">
      <c r="A114" s="30" t="s">
        <v>87</v>
      </c>
      <c r="C114" s="10"/>
      <c r="D114" s="10"/>
      <c r="E114" s="10"/>
      <c r="F114" s="10"/>
      <c r="G114" s="10"/>
      <c r="I114" s="32"/>
      <c r="J114" s="32"/>
      <c r="K114" s="32"/>
      <c r="L114" s="32"/>
      <c r="M114" s="32"/>
    </row>
    <row r="115" spans="1:13" ht="12.75" customHeight="1">
      <c r="A115" s="10" t="s">
        <v>86</v>
      </c>
      <c r="D115" s="10"/>
      <c r="E115" s="10"/>
      <c r="F115" s="10"/>
      <c r="G115" s="10"/>
      <c r="I115" s="64">
        <v>78853</v>
      </c>
      <c r="J115" s="32"/>
      <c r="K115" s="32"/>
      <c r="L115" s="32"/>
      <c r="M115" s="64">
        <v>12080</v>
      </c>
    </row>
    <row r="116" spans="1:13" ht="12.75" customHeight="1">
      <c r="A116" s="10" t="s">
        <v>96</v>
      </c>
      <c r="D116" s="10"/>
      <c r="E116" s="10"/>
      <c r="F116" s="10"/>
      <c r="G116" s="10"/>
      <c r="I116" s="34">
        <v>271921</v>
      </c>
      <c r="J116" s="32"/>
      <c r="K116" s="32"/>
      <c r="L116" s="32"/>
      <c r="M116" s="34">
        <v>242110</v>
      </c>
    </row>
    <row r="117" spans="1:13" ht="12.75" customHeight="1">
      <c r="A117" s="10" t="s">
        <v>97</v>
      </c>
      <c r="D117" s="10"/>
      <c r="E117" s="10"/>
      <c r="F117" s="10"/>
      <c r="G117" s="10"/>
      <c r="I117" s="66">
        <v>154</v>
      </c>
      <c r="J117" s="32"/>
      <c r="K117" s="32"/>
      <c r="L117" s="32"/>
      <c r="M117" s="64">
        <v>3296</v>
      </c>
    </row>
    <row r="118" spans="1:13" ht="12.75" customHeight="1">
      <c r="A118" s="27"/>
      <c r="B118" s="10"/>
      <c r="C118" s="10"/>
      <c r="D118" s="10"/>
      <c r="E118" s="10"/>
      <c r="F118" s="10"/>
      <c r="G118" s="10"/>
      <c r="I118" s="33">
        <f>SUM(I115:I117)</f>
        <v>350928</v>
      </c>
      <c r="J118" s="32"/>
      <c r="K118" s="32"/>
      <c r="L118" s="32"/>
      <c r="M118" s="33">
        <f>SUM(M115:M117)</f>
        <v>257486</v>
      </c>
    </row>
    <row r="119" spans="1:13" ht="12.75" customHeight="1">
      <c r="A119" s="10"/>
      <c r="C119" s="10"/>
      <c r="D119" s="10"/>
      <c r="E119" s="10"/>
      <c r="F119" s="10"/>
      <c r="G119" s="10"/>
      <c r="I119" s="32"/>
      <c r="J119" s="32"/>
      <c r="K119" s="32"/>
      <c r="L119" s="32"/>
      <c r="M119" s="32"/>
    </row>
    <row r="120" spans="1:13" ht="12.75" customHeight="1">
      <c r="A120" s="30" t="s">
        <v>98</v>
      </c>
      <c r="C120" s="10"/>
      <c r="D120" s="10"/>
      <c r="E120" s="10"/>
      <c r="F120" s="10"/>
      <c r="G120" s="10"/>
      <c r="I120" s="36">
        <f>I113+I118</f>
        <v>434446</v>
      </c>
      <c r="J120" s="32"/>
      <c r="K120" s="32"/>
      <c r="L120" s="32"/>
      <c r="M120" s="36">
        <f>M113+M118</f>
        <v>397187</v>
      </c>
    </row>
    <row r="121" spans="1:13" ht="12.75" customHeight="1">
      <c r="A121" s="10"/>
      <c r="C121" s="10"/>
      <c r="D121" s="10"/>
      <c r="E121" s="10"/>
      <c r="F121" s="10"/>
      <c r="G121" s="10"/>
      <c r="I121" s="32"/>
      <c r="J121" s="32"/>
      <c r="K121" s="32"/>
      <c r="L121" s="32"/>
      <c r="M121" s="32"/>
    </row>
    <row r="122" spans="1:13" ht="12.75" customHeight="1" thickBot="1">
      <c r="A122" s="30" t="s">
        <v>99</v>
      </c>
      <c r="B122" s="10"/>
      <c r="D122" s="10"/>
      <c r="E122" s="10"/>
      <c r="F122" s="10"/>
      <c r="G122" s="10"/>
      <c r="I122" s="65">
        <f>I107+I120</f>
        <v>1119261</v>
      </c>
      <c r="J122" s="32"/>
      <c r="K122" s="32"/>
      <c r="L122" s="32"/>
      <c r="M122" s="65">
        <f>M107+M120</f>
        <v>1006128</v>
      </c>
    </row>
    <row r="123" spans="1:13" ht="8.25" customHeight="1">
      <c r="A123" s="10"/>
      <c r="C123" s="10"/>
      <c r="D123" s="10"/>
      <c r="E123" s="10"/>
      <c r="F123" s="10"/>
      <c r="G123" s="10"/>
      <c r="I123" s="32"/>
      <c r="J123" s="32"/>
      <c r="K123" s="32"/>
      <c r="L123" s="32"/>
      <c r="M123" s="32"/>
    </row>
    <row r="124" spans="1:13" ht="12.75" customHeight="1">
      <c r="A124" s="10" t="s">
        <v>54</v>
      </c>
      <c r="C124" s="10"/>
      <c r="D124" s="10"/>
      <c r="E124" s="10"/>
      <c r="F124" s="10"/>
      <c r="G124" s="10"/>
      <c r="I124" s="37">
        <f>I105/I98</f>
        <v>3.4021687050813263</v>
      </c>
      <c r="J124" s="32"/>
      <c r="K124" s="32"/>
      <c r="L124" s="32"/>
      <c r="M124" s="37">
        <f>M105/M98</f>
        <v>3.0362930273609887</v>
      </c>
    </row>
    <row r="125" spans="1:13" ht="12.75" customHeight="1">
      <c r="A125" s="10"/>
      <c r="C125" s="10"/>
      <c r="D125" s="10"/>
      <c r="E125" s="10"/>
      <c r="F125" s="10"/>
      <c r="G125" s="10"/>
      <c r="I125" s="37"/>
      <c r="J125" s="32"/>
      <c r="K125" s="32"/>
      <c r="L125" s="32"/>
      <c r="M125" s="37"/>
    </row>
    <row r="126" spans="3:13" ht="12.75" customHeight="1">
      <c r="C126" s="10"/>
      <c r="D126" s="10"/>
      <c r="E126" s="10"/>
      <c r="F126" s="10"/>
      <c r="G126" s="10"/>
      <c r="I126" s="37"/>
      <c r="J126" s="32"/>
      <c r="K126" s="32"/>
      <c r="L126" s="32"/>
      <c r="M126" s="37"/>
    </row>
    <row r="127" spans="1:13" ht="12.75" customHeight="1">
      <c r="A127" s="9" t="s">
        <v>68</v>
      </c>
      <c r="C127" s="10"/>
      <c r="D127" s="10"/>
      <c r="E127" s="10"/>
      <c r="F127" s="10"/>
      <c r="G127" s="10"/>
      <c r="I127" s="37"/>
      <c r="J127" s="32"/>
      <c r="K127" s="32"/>
      <c r="L127" s="32"/>
      <c r="M127" s="37"/>
    </row>
    <row r="128" spans="1:13" ht="12.75" customHeight="1">
      <c r="A128" s="9" t="s">
        <v>121</v>
      </c>
      <c r="C128" s="10"/>
      <c r="D128" s="10"/>
      <c r="E128" s="10"/>
      <c r="F128" s="10"/>
      <c r="G128" s="10"/>
      <c r="I128" s="32"/>
      <c r="J128" s="32"/>
      <c r="K128" s="32"/>
      <c r="L128" s="32"/>
      <c r="M128" s="34"/>
    </row>
    <row r="129" spans="3:13" ht="12.75" customHeight="1">
      <c r="C129" s="10"/>
      <c r="D129" s="10"/>
      <c r="E129" s="10"/>
      <c r="F129" s="10"/>
      <c r="G129" s="10"/>
      <c r="I129" s="32"/>
      <c r="J129" s="32"/>
      <c r="K129" s="32"/>
      <c r="L129" s="32"/>
      <c r="M129" s="34"/>
    </row>
    <row r="130" spans="1:13" ht="13.5" customHeight="1">
      <c r="A130" s="1" t="s">
        <v>70</v>
      </c>
      <c r="I130" s="38"/>
      <c r="M130" s="16"/>
    </row>
    <row r="131" spans="1:13" ht="13.5" customHeight="1">
      <c r="A131" s="3" t="s">
        <v>41</v>
      </c>
      <c r="I131" s="38"/>
      <c r="M131" s="16"/>
    </row>
    <row r="132" spans="1:13" ht="12.75" customHeight="1">
      <c r="A132" s="3"/>
      <c r="I132" s="38"/>
      <c r="M132" s="16"/>
    </row>
    <row r="133" spans="9:13" ht="12.75" customHeight="1">
      <c r="I133" s="38"/>
      <c r="M133" s="16"/>
    </row>
    <row r="134" spans="4:15" ht="12.75" customHeight="1">
      <c r="D134" s="72" t="s">
        <v>105</v>
      </c>
      <c r="E134" s="72"/>
      <c r="F134" s="72"/>
      <c r="G134" s="72"/>
      <c r="H134" s="72"/>
      <c r="I134" s="72"/>
      <c r="J134" s="72"/>
      <c r="K134" s="72"/>
      <c r="L134" s="39"/>
      <c r="M134" s="42" t="s">
        <v>58</v>
      </c>
      <c r="N134" s="39"/>
      <c r="O134" s="41" t="s">
        <v>23</v>
      </c>
    </row>
    <row r="135" spans="4:15" ht="12.75" customHeight="1">
      <c r="D135" s="42"/>
      <c r="E135" s="72" t="s">
        <v>106</v>
      </c>
      <c r="F135" s="72"/>
      <c r="G135" s="72"/>
      <c r="H135" s="72"/>
      <c r="I135" s="42" t="s">
        <v>107</v>
      </c>
      <c r="J135" s="42"/>
      <c r="K135" s="42"/>
      <c r="L135" s="42"/>
      <c r="M135" s="42" t="s">
        <v>59</v>
      </c>
      <c r="N135" s="39"/>
      <c r="O135" s="41" t="s">
        <v>108</v>
      </c>
    </row>
    <row r="136" spans="4:15" ht="12.75" customHeight="1">
      <c r="D136" s="42"/>
      <c r="E136" s="40"/>
      <c r="F136" s="39"/>
      <c r="G136" s="40" t="s">
        <v>35</v>
      </c>
      <c r="H136" s="39"/>
      <c r="I136" s="39"/>
      <c r="J136" s="40"/>
      <c r="K136" s="39"/>
      <c r="L136" s="39"/>
      <c r="M136" s="41"/>
      <c r="N136" s="39"/>
      <c r="O136" s="39"/>
    </row>
    <row r="137" spans="4:15" ht="12.75" customHeight="1">
      <c r="D137" s="42" t="s">
        <v>31</v>
      </c>
      <c r="E137" s="42" t="s">
        <v>31</v>
      </c>
      <c r="F137" s="40" t="s">
        <v>33</v>
      </c>
      <c r="G137" s="40" t="s">
        <v>36</v>
      </c>
      <c r="H137" s="40" t="s">
        <v>51</v>
      </c>
      <c r="I137" s="42" t="s">
        <v>37</v>
      </c>
      <c r="J137" s="40"/>
      <c r="K137" s="42"/>
      <c r="L137" s="39"/>
      <c r="N137" s="39"/>
      <c r="O137" s="39"/>
    </row>
    <row r="138" spans="4:14" ht="12.75" customHeight="1">
      <c r="D138" s="40" t="s">
        <v>33</v>
      </c>
      <c r="E138" s="40" t="s">
        <v>32</v>
      </c>
      <c r="F138" s="40" t="s">
        <v>34</v>
      </c>
      <c r="G138" s="40" t="s">
        <v>34</v>
      </c>
      <c r="H138" s="40" t="s">
        <v>34</v>
      </c>
      <c r="I138" s="42" t="s">
        <v>57</v>
      </c>
      <c r="J138" s="40"/>
      <c r="K138" s="42" t="s">
        <v>23</v>
      </c>
      <c r="L138" s="39"/>
      <c r="N138" s="39"/>
    </row>
    <row r="139" spans="4:15" ht="12.75" customHeight="1">
      <c r="D139" s="40" t="s">
        <v>42</v>
      </c>
      <c r="E139" s="40" t="s">
        <v>2</v>
      </c>
      <c r="F139" s="40" t="s">
        <v>2</v>
      </c>
      <c r="G139" s="42" t="s">
        <v>2</v>
      </c>
      <c r="H139" s="40" t="s">
        <v>2</v>
      </c>
      <c r="I139" s="42" t="s">
        <v>2</v>
      </c>
      <c r="J139" s="40"/>
      <c r="K139" s="42" t="s">
        <v>2</v>
      </c>
      <c r="L139" s="39"/>
      <c r="M139" s="42" t="s">
        <v>2</v>
      </c>
      <c r="N139" s="39"/>
      <c r="O139" s="41" t="s">
        <v>2</v>
      </c>
    </row>
    <row r="140" spans="7:15" ht="12.75" customHeight="1">
      <c r="G140" s="38"/>
      <c r="I140" s="38"/>
      <c r="K140" s="38"/>
      <c r="M140" s="38"/>
      <c r="O140" s="16"/>
    </row>
    <row r="141" spans="1:15" ht="12.75" customHeight="1">
      <c r="A141" s="43" t="s">
        <v>120</v>
      </c>
      <c r="B141" s="39"/>
      <c r="C141" s="39"/>
      <c r="D141" s="44">
        <v>198275</v>
      </c>
      <c r="E141" s="44">
        <v>18736</v>
      </c>
      <c r="F141" s="44">
        <v>1790</v>
      </c>
      <c r="G141" s="44">
        <v>497</v>
      </c>
      <c r="H141" s="45">
        <v>29940</v>
      </c>
      <c r="I141" s="44">
        <v>352783</v>
      </c>
      <c r="J141" s="44"/>
      <c r="K141" s="44">
        <f>SUM(D141:J141)</f>
        <v>602021</v>
      </c>
      <c r="L141" s="46"/>
      <c r="M141" s="44">
        <v>6920</v>
      </c>
      <c r="N141" s="47"/>
      <c r="O141" s="48">
        <f>K141+M141</f>
        <v>608941</v>
      </c>
    </row>
    <row r="142" spans="1:15" ht="12.75" customHeight="1">
      <c r="A142" s="43"/>
      <c r="B142" s="39"/>
      <c r="C142" s="39"/>
      <c r="D142" s="44"/>
      <c r="E142" s="44"/>
      <c r="F142" s="44"/>
      <c r="G142" s="44"/>
      <c r="H142" s="45"/>
      <c r="I142" s="44"/>
      <c r="J142" s="44"/>
      <c r="K142" s="44"/>
      <c r="L142" s="46"/>
      <c r="M142" s="44"/>
      <c r="N142" s="47"/>
      <c r="O142" s="48"/>
    </row>
    <row r="143" spans="1:15" ht="12.75" customHeight="1">
      <c r="A143" s="43" t="s">
        <v>122</v>
      </c>
      <c r="B143" s="39"/>
      <c r="C143" s="39"/>
      <c r="D143" s="49">
        <v>0</v>
      </c>
      <c r="E143" s="49">
        <v>0</v>
      </c>
      <c r="F143" s="49">
        <v>0</v>
      </c>
      <c r="G143" s="49">
        <v>0</v>
      </c>
      <c r="H143" s="49">
        <v>0</v>
      </c>
      <c r="I143" s="48">
        <f>M31</f>
        <v>90150</v>
      </c>
      <c r="J143" s="48"/>
      <c r="K143" s="44">
        <f>SUM(D143:J143)</f>
        <v>90150</v>
      </c>
      <c r="L143" s="47"/>
      <c r="M143" s="49">
        <f>M33</f>
        <v>1483</v>
      </c>
      <c r="N143" s="47"/>
      <c r="O143" s="48">
        <f>D143+K143+M143</f>
        <v>91633</v>
      </c>
    </row>
    <row r="144" spans="1:15" ht="12.75" customHeight="1">
      <c r="A144" s="43"/>
      <c r="B144" s="39"/>
      <c r="C144" s="39"/>
      <c r="D144" s="49"/>
      <c r="E144" s="49"/>
      <c r="F144" s="49"/>
      <c r="G144" s="49"/>
      <c r="H144" s="49"/>
      <c r="I144" s="48"/>
      <c r="J144" s="48"/>
      <c r="K144" s="44"/>
      <c r="L144" s="47"/>
      <c r="M144" s="49"/>
      <c r="N144" s="47"/>
      <c r="O144" s="48"/>
    </row>
    <row r="145" spans="1:15" ht="12.75" customHeight="1">
      <c r="A145" s="43" t="s">
        <v>129</v>
      </c>
      <c r="B145" s="39"/>
      <c r="C145" s="39"/>
      <c r="D145" s="49">
        <v>0</v>
      </c>
      <c r="E145" s="49">
        <v>0</v>
      </c>
      <c r="F145" s="49">
        <v>0</v>
      </c>
      <c r="G145" s="49">
        <v>0</v>
      </c>
      <c r="H145" s="49">
        <v>0</v>
      </c>
      <c r="I145" s="48">
        <v>-17607</v>
      </c>
      <c r="J145" s="48"/>
      <c r="K145" s="50">
        <f>SUM(E145:J145)</f>
        <v>-17607</v>
      </c>
      <c r="L145" s="47"/>
      <c r="M145" s="49">
        <v>-61</v>
      </c>
      <c r="N145" s="47"/>
      <c r="O145" s="51">
        <f>D145+K145+M145</f>
        <v>-17668</v>
      </c>
    </row>
    <row r="146" spans="1:15" ht="12.75" customHeight="1">
      <c r="A146" s="43"/>
      <c r="B146" s="39"/>
      <c r="C146" s="39"/>
      <c r="D146" s="47"/>
      <c r="E146" s="47"/>
      <c r="F146" s="47"/>
      <c r="G146" s="48"/>
      <c r="H146" s="47"/>
      <c r="I146" s="48"/>
      <c r="J146" s="48"/>
      <c r="K146" s="48"/>
      <c r="L146" s="47"/>
      <c r="M146" s="48"/>
      <c r="N146" s="47"/>
      <c r="O146" s="48"/>
    </row>
    <row r="147" spans="1:15" ht="12.75" customHeight="1">
      <c r="A147" s="43" t="s">
        <v>115</v>
      </c>
      <c r="B147" s="39"/>
      <c r="C147" s="39"/>
      <c r="D147" s="47"/>
      <c r="E147" s="47"/>
      <c r="F147" s="47"/>
      <c r="G147" s="48"/>
      <c r="H147" s="47"/>
      <c r="I147" s="48"/>
      <c r="J147" s="48"/>
      <c r="K147" s="48"/>
      <c r="L147" s="47"/>
      <c r="M147" s="48"/>
      <c r="N147" s="47"/>
      <c r="O147" s="48"/>
    </row>
    <row r="148" spans="1:15" ht="12.75" customHeight="1">
      <c r="A148" s="43" t="s">
        <v>117</v>
      </c>
      <c r="B148" s="39"/>
      <c r="C148" s="39"/>
      <c r="D148" s="47"/>
      <c r="E148" s="47"/>
      <c r="F148" s="47"/>
      <c r="G148" s="48"/>
      <c r="H148" s="47"/>
      <c r="I148" s="48"/>
      <c r="J148" s="48"/>
      <c r="K148" s="48"/>
      <c r="L148" s="47"/>
      <c r="M148" s="48"/>
      <c r="N148" s="47"/>
      <c r="O148" s="48"/>
    </row>
    <row r="149" spans="1:15" ht="12.75" customHeight="1">
      <c r="A149" s="43" t="s">
        <v>116</v>
      </c>
      <c r="B149" s="39"/>
      <c r="C149" s="39"/>
      <c r="D149" s="49">
        <v>0</v>
      </c>
      <c r="E149" s="49">
        <v>0</v>
      </c>
      <c r="F149" s="49">
        <v>0</v>
      </c>
      <c r="G149" s="49">
        <f>I100-M100</f>
        <v>0</v>
      </c>
      <c r="H149" s="49">
        <v>-544</v>
      </c>
      <c r="I149" s="49">
        <v>544</v>
      </c>
      <c r="J149" s="48"/>
      <c r="K149" s="50">
        <f>SUM(E149:J149)</f>
        <v>0</v>
      </c>
      <c r="L149" s="47"/>
      <c r="M149" s="49">
        <v>0</v>
      </c>
      <c r="N149" s="47"/>
      <c r="O149" s="51">
        <f>D149+K149+M149</f>
        <v>0</v>
      </c>
    </row>
    <row r="150" spans="1:15" ht="12.75" customHeight="1">
      <c r="A150" s="43"/>
      <c r="B150" s="39"/>
      <c r="C150" s="39"/>
      <c r="D150" s="47"/>
      <c r="E150" s="47"/>
      <c r="F150" s="47"/>
      <c r="G150" s="48"/>
      <c r="H150" s="47"/>
      <c r="I150" s="48"/>
      <c r="J150" s="48"/>
      <c r="K150" s="48"/>
      <c r="L150" s="47"/>
      <c r="M150" s="48"/>
      <c r="N150" s="47"/>
      <c r="O150" s="48"/>
    </row>
    <row r="151" spans="1:15" ht="12.75" customHeight="1">
      <c r="A151" s="43" t="s">
        <v>126</v>
      </c>
      <c r="B151" s="39"/>
      <c r="C151" s="39"/>
      <c r="D151" s="49"/>
      <c r="E151" s="49"/>
      <c r="F151" s="49"/>
      <c r="G151" s="49"/>
      <c r="H151" s="49"/>
      <c r="I151" s="49"/>
      <c r="J151" s="48"/>
      <c r="K151" s="50"/>
      <c r="L151" s="47"/>
      <c r="M151" s="49"/>
      <c r="N151" s="47"/>
      <c r="O151" s="51"/>
    </row>
    <row r="152" spans="1:15" ht="12.75" customHeight="1">
      <c r="A152" s="43" t="s">
        <v>127</v>
      </c>
      <c r="B152" s="39"/>
      <c r="C152" s="39"/>
      <c r="D152" s="49">
        <v>0</v>
      </c>
      <c r="E152" s="49">
        <v>0</v>
      </c>
      <c r="F152" s="49">
        <v>0</v>
      </c>
      <c r="G152" s="49">
        <f>-M101+I101</f>
        <v>0</v>
      </c>
      <c r="H152" s="49">
        <v>0</v>
      </c>
      <c r="I152" s="49">
        <v>0</v>
      </c>
      <c r="J152" s="48"/>
      <c r="K152" s="50">
        <f>SUM(E152:J152)</f>
        <v>0</v>
      </c>
      <c r="L152" s="47"/>
      <c r="M152" s="49">
        <v>1908</v>
      </c>
      <c r="N152" s="47"/>
      <c r="O152" s="51">
        <f>D152+K152+M152</f>
        <v>1908</v>
      </c>
    </row>
    <row r="153" spans="1:15" ht="12.75" customHeight="1">
      <c r="A153" s="43"/>
      <c r="B153" s="39"/>
      <c r="C153" s="39"/>
      <c r="D153" s="47"/>
      <c r="E153" s="47"/>
      <c r="F153" s="47"/>
      <c r="G153" s="48"/>
      <c r="H153" s="47"/>
      <c r="I153" s="48"/>
      <c r="J153" s="48"/>
      <c r="K153" s="48"/>
      <c r="L153" s="47"/>
      <c r="M153" s="48"/>
      <c r="N153" s="47"/>
      <c r="O153" s="48"/>
    </row>
    <row r="154" spans="1:15" ht="12.75" customHeight="1">
      <c r="A154" s="43" t="s">
        <v>44</v>
      </c>
      <c r="B154" s="39"/>
      <c r="C154" s="39"/>
      <c r="D154" s="49">
        <v>0</v>
      </c>
      <c r="E154" s="49">
        <v>0</v>
      </c>
      <c r="F154" s="49">
        <v>0</v>
      </c>
      <c r="G154" s="49">
        <f>-M102+I102</f>
        <v>1</v>
      </c>
      <c r="H154" s="49">
        <v>0</v>
      </c>
      <c r="I154" s="49">
        <v>0</v>
      </c>
      <c r="J154" s="48"/>
      <c r="K154" s="50">
        <f>SUM(E154:J154)</f>
        <v>1</v>
      </c>
      <c r="L154" s="47"/>
      <c r="M154" s="49">
        <v>0</v>
      </c>
      <c r="N154" s="47"/>
      <c r="O154" s="51">
        <f>D154+K154+M154</f>
        <v>1</v>
      </c>
    </row>
    <row r="155" spans="1:15" ht="12.75" customHeight="1">
      <c r="A155" s="43"/>
      <c r="B155" s="39"/>
      <c r="C155" s="39"/>
      <c r="D155" s="49"/>
      <c r="E155" s="49"/>
      <c r="F155" s="49"/>
      <c r="G155" s="49"/>
      <c r="H155" s="49"/>
      <c r="I155" s="49"/>
      <c r="J155" s="48"/>
      <c r="K155" s="50"/>
      <c r="L155" s="47"/>
      <c r="M155" s="49"/>
      <c r="N155" s="47"/>
      <c r="O155" s="51"/>
    </row>
    <row r="156" spans="1:15" ht="12.75" customHeight="1" thickBot="1">
      <c r="A156" s="43" t="s">
        <v>141</v>
      </c>
      <c r="B156" s="39"/>
      <c r="C156" s="39"/>
      <c r="D156" s="52">
        <f aca="true" t="shared" si="0" ref="D156:K156">SUM(D141:D155)</f>
        <v>198275</v>
      </c>
      <c r="E156" s="52">
        <f t="shared" si="0"/>
        <v>18736</v>
      </c>
      <c r="F156" s="52">
        <f t="shared" si="0"/>
        <v>1790</v>
      </c>
      <c r="G156" s="52">
        <f t="shared" si="0"/>
        <v>498</v>
      </c>
      <c r="H156" s="52">
        <f t="shared" si="0"/>
        <v>29396</v>
      </c>
      <c r="I156" s="52">
        <f t="shared" si="0"/>
        <v>425870</v>
      </c>
      <c r="J156" s="52">
        <f t="shared" si="0"/>
        <v>0</v>
      </c>
      <c r="K156" s="52">
        <f t="shared" si="0"/>
        <v>674565</v>
      </c>
      <c r="L156" s="53"/>
      <c r="M156" s="52">
        <f>SUM(M141:M155)</f>
        <v>10250</v>
      </c>
      <c r="N156" s="53"/>
      <c r="O156" s="52">
        <f>SUM(O141:O155)</f>
        <v>684815</v>
      </c>
    </row>
    <row r="157" spans="1:15" ht="12.75" customHeight="1" thickTop="1">
      <c r="A157" s="43"/>
      <c r="B157" s="39"/>
      <c r="C157" s="39"/>
      <c r="D157" s="48"/>
      <c r="E157" s="48"/>
      <c r="F157" s="48"/>
      <c r="G157" s="48"/>
      <c r="H157" s="48"/>
      <c r="I157" s="48"/>
      <c r="J157" s="48"/>
      <c r="K157" s="48"/>
      <c r="L157" s="47"/>
      <c r="M157" s="48"/>
      <c r="N157" s="47"/>
      <c r="O157" s="48"/>
    </row>
    <row r="158" spans="1:15" ht="12.75" customHeight="1">
      <c r="A158" s="43"/>
      <c r="B158" s="39"/>
      <c r="C158" s="39"/>
      <c r="D158" s="48"/>
      <c r="E158" s="48"/>
      <c r="F158" s="48"/>
      <c r="G158" s="48"/>
      <c r="H158" s="48"/>
      <c r="I158" s="48"/>
      <c r="J158" s="48"/>
      <c r="K158" s="48"/>
      <c r="L158" s="47"/>
      <c r="M158" s="48"/>
      <c r="N158" s="47"/>
      <c r="O158" s="48"/>
    </row>
    <row r="159" spans="1:15" ht="12.75" customHeight="1">
      <c r="A159" s="43" t="s">
        <v>104</v>
      </c>
      <c r="B159" s="39"/>
      <c r="C159" s="39"/>
      <c r="D159" s="48">
        <v>198275</v>
      </c>
      <c r="E159" s="48">
        <v>18736</v>
      </c>
      <c r="F159" s="48">
        <v>1790</v>
      </c>
      <c r="G159" s="48">
        <v>382</v>
      </c>
      <c r="H159" s="49">
        <v>29269</v>
      </c>
      <c r="I159" s="48">
        <v>280024</v>
      </c>
      <c r="J159" s="48"/>
      <c r="K159" s="44">
        <f>SUM(D159:J159)</f>
        <v>528476</v>
      </c>
      <c r="L159" s="47"/>
      <c r="M159" s="48">
        <v>5865</v>
      </c>
      <c r="N159" s="47"/>
      <c r="O159" s="48">
        <f>K159+M159</f>
        <v>534341</v>
      </c>
    </row>
    <row r="160" spans="1:15" ht="12.75" customHeight="1">
      <c r="A160" s="43"/>
      <c r="B160" s="39"/>
      <c r="C160" s="39"/>
      <c r="D160" s="48"/>
      <c r="E160" s="48"/>
      <c r="F160" s="48"/>
      <c r="G160" s="48"/>
      <c r="H160" s="51"/>
      <c r="I160" s="48"/>
      <c r="J160" s="48"/>
      <c r="K160" s="48"/>
      <c r="L160" s="48"/>
      <c r="M160" s="48"/>
      <c r="N160" s="48"/>
      <c r="O160" s="48"/>
    </row>
    <row r="161" spans="1:15" ht="12.75" customHeight="1">
      <c r="A161" s="43" t="s">
        <v>122</v>
      </c>
      <c r="B161" s="39"/>
      <c r="C161" s="39"/>
      <c r="D161" s="49">
        <v>0</v>
      </c>
      <c r="E161" s="49">
        <v>0</v>
      </c>
      <c r="F161" s="49">
        <v>0</v>
      </c>
      <c r="G161" s="49">
        <v>0</v>
      </c>
      <c r="H161" s="49">
        <v>0</v>
      </c>
      <c r="I161" s="48">
        <f>O31</f>
        <v>72555</v>
      </c>
      <c r="J161" s="48"/>
      <c r="K161" s="44">
        <f>SUM(D161:J161)</f>
        <v>72555</v>
      </c>
      <c r="L161" s="47"/>
      <c r="M161" s="48">
        <f>O33</f>
        <v>878</v>
      </c>
      <c r="N161" s="47"/>
      <c r="O161" s="48">
        <f>K161+M161</f>
        <v>73433</v>
      </c>
    </row>
    <row r="162" spans="1:15" ht="12.75" customHeight="1">
      <c r="A162" s="43"/>
      <c r="B162" s="39"/>
      <c r="C162" s="39"/>
      <c r="D162" s="49"/>
      <c r="E162" s="49"/>
      <c r="F162" s="49"/>
      <c r="G162" s="49"/>
      <c r="H162" s="49"/>
      <c r="I162" s="48"/>
      <c r="J162" s="48"/>
      <c r="K162" s="44"/>
      <c r="L162" s="47"/>
      <c r="M162" s="49"/>
      <c r="N162" s="47"/>
      <c r="O162" s="48"/>
    </row>
    <row r="163" spans="1:15" ht="12.75" customHeight="1">
      <c r="A163" s="43" t="s">
        <v>143</v>
      </c>
      <c r="B163" s="39"/>
      <c r="C163" s="39"/>
      <c r="D163" s="49">
        <v>0</v>
      </c>
      <c r="E163" s="49">
        <v>0</v>
      </c>
      <c r="F163" s="49">
        <v>0</v>
      </c>
      <c r="G163" s="49">
        <v>0</v>
      </c>
      <c r="H163" s="49">
        <v>0</v>
      </c>
      <c r="I163" s="48">
        <v>-20264</v>
      </c>
      <c r="J163" s="48"/>
      <c r="K163" s="50">
        <f>SUM(E163:J163)</f>
        <v>-20264</v>
      </c>
      <c r="L163" s="47"/>
      <c r="M163" s="49">
        <v>0</v>
      </c>
      <c r="N163" s="47"/>
      <c r="O163" s="51">
        <f>D163+K163+M163</f>
        <v>-20264</v>
      </c>
    </row>
    <row r="164" spans="1:15" ht="12.75" customHeight="1">
      <c r="A164" s="43"/>
      <c r="B164" s="39"/>
      <c r="C164" s="39"/>
      <c r="D164" s="47"/>
      <c r="E164" s="47"/>
      <c r="F164" s="47"/>
      <c r="G164" s="48"/>
      <c r="H164" s="47"/>
      <c r="I164" s="48"/>
      <c r="J164" s="48"/>
      <c r="K164" s="48"/>
      <c r="L164" s="47"/>
      <c r="M164" s="48"/>
      <c r="N164" s="47"/>
      <c r="O164" s="48"/>
    </row>
    <row r="165" spans="1:15" ht="12.75" customHeight="1">
      <c r="A165" s="43" t="s">
        <v>115</v>
      </c>
      <c r="B165" s="39"/>
      <c r="C165" s="39"/>
      <c r="D165" s="47"/>
      <c r="E165" s="47"/>
      <c r="F165" s="47"/>
      <c r="G165" s="48"/>
      <c r="H165" s="47"/>
      <c r="I165" s="48"/>
      <c r="J165" s="48"/>
      <c r="K165" s="48"/>
      <c r="L165" s="47"/>
      <c r="M165" s="48"/>
      <c r="N165" s="47"/>
      <c r="O165" s="48"/>
    </row>
    <row r="166" spans="1:15" ht="12.75" customHeight="1">
      <c r="A166" s="43" t="s">
        <v>117</v>
      </c>
      <c r="B166" s="39"/>
      <c r="C166" s="39"/>
      <c r="D166" s="47"/>
      <c r="E166" s="47"/>
      <c r="F166" s="47"/>
      <c r="G166" s="48"/>
      <c r="H166" s="47"/>
      <c r="I166" s="48"/>
      <c r="J166" s="48"/>
      <c r="K166" s="48"/>
      <c r="L166" s="47"/>
      <c r="M166" s="48"/>
      <c r="N166" s="47"/>
      <c r="O166" s="48"/>
    </row>
    <row r="167" spans="1:15" ht="12.75" customHeight="1">
      <c r="A167" s="43" t="s">
        <v>116</v>
      </c>
      <c r="B167" s="39"/>
      <c r="C167" s="39"/>
      <c r="D167" s="49">
        <v>0</v>
      </c>
      <c r="E167" s="49">
        <v>0</v>
      </c>
      <c r="F167" s="49">
        <v>0</v>
      </c>
      <c r="G167" s="49">
        <v>0</v>
      </c>
      <c r="H167" s="49">
        <v>-36</v>
      </c>
      <c r="I167" s="49">
        <v>50</v>
      </c>
      <c r="J167" s="48"/>
      <c r="K167" s="50">
        <f>SUM(E167:J167)</f>
        <v>14</v>
      </c>
      <c r="L167" s="47"/>
      <c r="M167" s="49">
        <v>0</v>
      </c>
      <c r="N167" s="47"/>
      <c r="O167" s="51">
        <f>D167+K167+M167</f>
        <v>14</v>
      </c>
    </row>
    <row r="168" spans="1:15" ht="12.75" customHeight="1">
      <c r="A168" s="43"/>
      <c r="B168" s="39"/>
      <c r="C168" s="39"/>
      <c r="D168" s="54"/>
      <c r="E168" s="54"/>
      <c r="F168" s="54"/>
      <c r="G168" s="54"/>
      <c r="H168" s="54"/>
      <c r="I168" s="48"/>
      <c r="J168" s="48"/>
      <c r="K168" s="48"/>
      <c r="L168" s="47"/>
      <c r="M168" s="48"/>
      <c r="N168" s="47"/>
      <c r="O168" s="48"/>
    </row>
    <row r="169" spans="1:15" ht="12.75" customHeight="1">
      <c r="A169" s="43" t="s">
        <v>44</v>
      </c>
      <c r="B169" s="39"/>
      <c r="C169" s="39"/>
      <c r="D169" s="49">
        <v>0</v>
      </c>
      <c r="E169" s="49">
        <v>0</v>
      </c>
      <c r="F169" s="49">
        <v>0</v>
      </c>
      <c r="G169" s="54">
        <v>20</v>
      </c>
      <c r="H169" s="49">
        <v>0</v>
      </c>
      <c r="I169" s="49">
        <v>0</v>
      </c>
      <c r="J169" s="48"/>
      <c r="K169" s="44">
        <f>SUM(D169:J169)</f>
        <v>20</v>
      </c>
      <c r="L169" s="47"/>
      <c r="M169" s="49">
        <v>0</v>
      </c>
      <c r="N169" s="47"/>
      <c r="O169" s="48">
        <f>K169+M169</f>
        <v>20</v>
      </c>
    </row>
    <row r="170" spans="1:15" ht="12.75" customHeight="1">
      <c r="A170" s="43"/>
      <c r="B170" s="39"/>
      <c r="C170" s="39"/>
      <c r="D170" s="49"/>
      <c r="E170" s="49"/>
      <c r="F170" s="49"/>
      <c r="G170" s="54"/>
      <c r="H170" s="49"/>
      <c r="I170" s="49"/>
      <c r="J170" s="48"/>
      <c r="K170" s="50"/>
      <c r="L170" s="47"/>
      <c r="M170" s="49"/>
      <c r="N170" s="47"/>
      <c r="O170" s="48"/>
    </row>
    <row r="171" spans="1:15" ht="12.75" customHeight="1" thickBot="1">
      <c r="A171" s="43" t="s">
        <v>142</v>
      </c>
      <c r="B171" s="39"/>
      <c r="C171" s="39"/>
      <c r="D171" s="52">
        <f>SUM(D159:D170)</f>
        <v>198275</v>
      </c>
      <c r="E171" s="52">
        <f>SUM(E159:E170)</f>
        <v>18736</v>
      </c>
      <c r="F171" s="52">
        <f aca="true" t="shared" si="1" ref="F171:O171">SUM(F159:F170)</f>
        <v>1790</v>
      </c>
      <c r="G171" s="52">
        <f t="shared" si="1"/>
        <v>402</v>
      </c>
      <c r="H171" s="52">
        <f t="shared" si="1"/>
        <v>29233</v>
      </c>
      <c r="I171" s="52">
        <f t="shared" si="1"/>
        <v>332365</v>
      </c>
      <c r="J171" s="52"/>
      <c r="K171" s="52">
        <f t="shared" si="1"/>
        <v>580801</v>
      </c>
      <c r="L171" s="52"/>
      <c r="M171" s="52">
        <f t="shared" si="1"/>
        <v>6743</v>
      </c>
      <c r="N171" s="52"/>
      <c r="O171" s="52">
        <f t="shared" si="1"/>
        <v>587544</v>
      </c>
    </row>
    <row r="172" spans="1:19" ht="12.75" customHeight="1" thickTop="1">
      <c r="A172" s="69"/>
      <c r="B172" s="39"/>
      <c r="C172" s="39"/>
      <c r="D172" s="47"/>
      <c r="E172" s="47"/>
      <c r="F172" s="48"/>
      <c r="G172" s="48"/>
      <c r="I172" s="48"/>
      <c r="J172" s="48"/>
      <c r="K172" s="47"/>
      <c r="L172" s="48"/>
      <c r="M172" s="48"/>
      <c r="N172" s="47"/>
      <c r="O172" s="47"/>
      <c r="S172" s="48"/>
    </row>
    <row r="173" spans="1:19" ht="12.75" customHeight="1">
      <c r="A173" s="43"/>
      <c r="B173" s="39"/>
      <c r="C173" s="39"/>
      <c r="D173" s="47"/>
      <c r="E173" s="47"/>
      <c r="F173" s="48"/>
      <c r="G173" s="48"/>
      <c r="I173" s="48"/>
      <c r="J173" s="48"/>
      <c r="K173" s="47"/>
      <c r="L173" s="48"/>
      <c r="M173" s="48"/>
      <c r="N173" s="47"/>
      <c r="O173" s="47"/>
      <c r="S173" s="48"/>
    </row>
    <row r="174" spans="1:19" ht="12.75" customHeight="1">
      <c r="A174" s="43"/>
      <c r="B174" s="39"/>
      <c r="C174" s="39"/>
      <c r="D174" s="47"/>
      <c r="E174" s="47"/>
      <c r="F174" s="48"/>
      <c r="G174" s="48"/>
      <c r="I174" s="48"/>
      <c r="J174" s="48"/>
      <c r="K174" s="47"/>
      <c r="L174" s="48"/>
      <c r="M174" s="48"/>
      <c r="N174" s="47"/>
      <c r="O174" s="47"/>
      <c r="S174" s="48"/>
    </row>
    <row r="175" spans="1:19" ht="12.75" customHeight="1">
      <c r="A175" s="43"/>
      <c r="B175" s="39"/>
      <c r="C175" s="39"/>
      <c r="D175" s="47"/>
      <c r="E175" s="47"/>
      <c r="F175" s="48"/>
      <c r="G175" s="48"/>
      <c r="I175" s="48"/>
      <c r="J175" s="48"/>
      <c r="K175" s="47"/>
      <c r="L175" s="48"/>
      <c r="M175" s="48"/>
      <c r="N175" s="47"/>
      <c r="O175" s="47"/>
      <c r="S175" s="48"/>
    </row>
    <row r="176" spans="1:19" ht="12.75" customHeight="1">
      <c r="A176" s="43"/>
      <c r="B176" s="39"/>
      <c r="C176" s="39"/>
      <c r="D176" s="47"/>
      <c r="E176" s="47"/>
      <c r="F176" s="48"/>
      <c r="G176" s="48"/>
      <c r="I176" s="48"/>
      <c r="J176" s="48"/>
      <c r="K176" s="47"/>
      <c r="L176" s="48"/>
      <c r="M176" s="48"/>
      <c r="N176" s="47"/>
      <c r="O176" s="47"/>
      <c r="S176" s="48"/>
    </row>
    <row r="177" spans="1:19" ht="12.75" customHeight="1">
      <c r="A177" s="43"/>
      <c r="B177" s="39"/>
      <c r="C177" s="39"/>
      <c r="D177" s="47"/>
      <c r="E177" s="47"/>
      <c r="F177" s="48"/>
      <c r="G177" s="48"/>
      <c r="I177" s="48"/>
      <c r="J177" s="48"/>
      <c r="K177" s="47"/>
      <c r="L177" s="48"/>
      <c r="M177" s="48"/>
      <c r="N177" s="47"/>
      <c r="O177" s="47"/>
      <c r="S177" s="48"/>
    </row>
    <row r="178" spans="1:19" ht="12.75" customHeight="1">
      <c r="A178" s="43"/>
      <c r="B178" s="39"/>
      <c r="C178" s="39"/>
      <c r="D178" s="47"/>
      <c r="E178" s="47"/>
      <c r="F178" s="48"/>
      <c r="G178" s="48"/>
      <c r="I178" s="48"/>
      <c r="J178" s="48"/>
      <c r="K178" s="47"/>
      <c r="L178" s="48"/>
      <c r="M178" s="48"/>
      <c r="N178" s="47"/>
      <c r="O178" s="47"/>
      <c r="S178" s="48"/>
    </row>
    <row r="179" spans="1:19" ht="12.75" customHeight="1">
      <c r="A179" s="43"/>
      <c r="B179" s="39"/>
      <c r="C179" s="39"/>
      <c r="D179" s="47"/>
      <c r="E179" s="47"/>
      <c r="F179" s="48"/>
      <c r="G179" s="48"/>
      <c r="I179" s="48"/>
      <c r="J179" s="48"/>
      <c r="K179" s="47"/>
      <c r="L179" s="48"/>
      <c r="M179" s="48"/>
      <c r="N179" s="47"/>
      <c r="O179" s="47"/>
      <c r="S179" s="48"/>
    </row>
    <row r="180" spans="1:19" ht="12.75" customHeight="1">
      <c r="A180" s="43"/>
      <c r="B180" s="39"/>
      <c r="C180" s="39"/>
      <c r="D180" s="47"/>
      <c r="E180" s="47"/>
      <c r="F180" s="48"/>
      <c r="G180" s="48"/>
      <c r="I180" s="48"/>
      <c r="J180" s="48"/>
      <c r="K180" s="47"/>
      <c r="L180" s="48"/>
      <c r="M180" s="48"/>
      <c r="N180" s="47"/>
      <c r="O180" s="47"/>
      <c r="S180" s="48"/>
    </row>
    <row r="181" spans="1:19" ht="12.75" customHeight="1">
      <c r="A181" s="43"/>
      <c r="B181" s="39"/>
      <c r="C181" s="39"/>
      <c r="D181" s="47"/>
      <c r="E181" s="47"/>
      <c r="F181" s="48"/>
      <c r="G181" s="48"/>
      <c r="I181" s="48"/>
      <c r="J181" s="48"/>
      <c r="K181" s="47"/>
      <c r="L181" s="48"/>
      <c r="M181" s="48"/>
      <c r="N181" s="47"/>
      <c r="O181" s="47"/>
      <c r="S181" s="48"/>
    </row>
    <row r="182" spans="1:19" ht="12.75" customHeight="1">
      <c r="A182" s="43"/>
      <c r="B182" s="39"/>
      <c r="C182" s="39"/>
      <c r="D182" s="47"/>
      <c r="E182" s="47"/>
      <c r="F182" s="48"/>
      <c r="G182" s="48"/>
      <c r="I182" s="48"/>
      <c r="J182" s="48"/>
      <c r="K182" s="47"/>
      <c r="L182" s="48"/>
      <c r="M182" s="48"/>
      <c r="N182" s="47"/>
      <c r="O182" s="47"/>
      <c r="S182" s="48"/>
    </row>
    <row r="183" spans="1:19" ht="12.75" customHeight="1">
      <c r="A183" s="43"/>
      <c r="B183" s="39"/>
      <c r="C183" s="39"/>
      <c r="D183" s="47"/>
      <c r="E183" s="47"/>
      <c r="F183" s="48"/>
      <c r="G183" s="48"/>
      <c r="I183" s="48"/>
      <c r="J183" s="48"/>
      <c r="K183" s="47"/>
      <c r="L183" s="48"/>
      <c r="M183" s="48"/>
      <c r="N183" s="47"/>
      <c r="O183" s="47"/>
      <c r="S183" s="48"/>
    </row>
    <row r="184" spans="1:19" ht="12.75" customHeight="1">
      <c r="A184" s="43"/>
      <c r="B184" s="39"/>
      <c r="C184" s="39"/>
      <c r="D184" s="47"/>
      <c r="E184" s="47"/>
      <c r="F184" s="48"/>
      <c r="G184" s="48"/>
      <c r="I184" s="48"/>
      <c r="J184" s="48"/>
      <c r="K184" s="47"/>
      <c r="L184" s="48"/>
      <c r="M184" s="48"/>
      <c r="N184" s="47"/>
      <c r="O184" s="47"/>
      <c r="S184" s="48"/>
    </row>
    <row r="185" spans="1:19" ht="12.75" customHeight="1">
      <c r="A185" s="43"/>
      <c r="B185" s="39"/>
      <c r="C185" s="39"/>
      <c r="D185" s="47"/>
      <c r="E185" s="47"/>
      <c r="F185" s="48"/>
      <c r="G185" s="48"/>
      <c r="I185" s="48"/>
      <c r="J185" s="48"/>
      <c r="K185" s="47"/>
      <c r="L185" s="48"/>
      <c r="M185" s="48"/>
      <c r="N185" s="47"/>
      <c r="O185" s="47"/>
      <c r="S185" s="48"/>
    </row>
    <row r="186" spans="1:19" ht="12.75" customHeight="1">
      <c r="A186" s="43"/>
      <c r="B186" s="39"/>
      <c r="C186" s="39"/>
      <c r="D186" s="47"/>
      <c r="E186" s="47"/>
      <c r="F186" s="48"/>
      <c r="G186" s="48"/>
      <c r="I186" s="48"/>
      <c r="J186" s="48"/>
      <c r="K186" s="47"/>
      <c r="L186" s="48"/>
      <c r="M186" s="48"/>
      <c r="N186" s="47"/>
      <c r="O186" s="47"/>
      <c r="S186" s="48"/>
    </row>
    <row r="187" spans="1:19" ht="12.75" customHeight="1">
      <c r="A187" s="43"/>
      <c r="B187" s="39"/>
      <c r="C187" s="39"/>
      <c r="D187" s="47"/>
      <c r="E187" s="47"/>
      <c r="F187" s="48"/>
      <c r="G187" s="48"/>
      <c r="I187" s="48"/>
      <c r="J187" s="48"/>
      <c r="K187" s="47"/>
      <c r="L187" s="48"/>
      <c r="M187" s="48"/>
      <c r="N187" s="47"/>
      <c r="O187" s="47"/>
      <c r="S187" s="48"/>
    </row>
    <row r="188" spans="1:19" ht="12.75" customHeight="1">
      <c r="A188" s="43"/>
      <c r="B188" s="39"/>
      <c r="C188" s="39"/>
      <c r="D188" s="47"/>
      <c r="E188" s="47"/>
      <c r="F188" s="48"/>
      <c r="G188" s="48"/>
      <c r="I188" s="48"/>
      <c r="J188" s="48"/>
      <c r="K188" s="47"/>
      <c r="L188" s="48"/>
      <c r="M188" s="48"/>
      <c r="N188" s="47"/>
      <c r="O188" s="47"/>
      <c r="S188" s="48"/>
    </row>
    <row r="189" spans="1:19" ht="12.75" customHeight="1">
      <c r="A189" s="43"/>
      <c r="B189" s="39"/>
      <c r="C189" s="39"/>
      <c r="D189" s="47"/>
      <c r="E189" s="47"/>
      <c r="F189" s="48"/>
      <c r="G189" s="48"/>
      <c r="I189" s="48"/>
      <c r="J189" s="48"/>
      <c r="K189" s="47"/>
      <c r="L189" s="48"/>
      <c r="M189" s="48"/>
      <c r="N189" s="47"/>
      <c r="O189" s="47"/>
      <c r="S189" s="48"/>
    </row>
    <row r="190" spans="6:13" ht="12.75" customHeight="1">
      <c r="F190" s="16"/>
      <c r="G190" s="16"/>
      <c r="H190" s="16"/>
      <c r="I190" s="16"/>
      <c r="J190" s="16"/>
      <c r="K190" s="16"/>
      <c r="L190" s="16"/>
      <c r="M190" s="16"/>
    </row>
    <row r="191" spans="6:13" ht="12.75" customHeight="1">
      <c r="F191" s="16"/>
      <c r="G191" s="16"/>
      <c r="H191" s="16"/>
      <c r="I191" s="16"/>
      <c r="J191" s="16"/>
      <c r="K191" s="16"/>
      <c r="L191" s="16"/>
      <c r="M191" s="16"/>
    </row>
    <row r="192" spans="6:13" ht="12.75" customHeight="1">
      <c r="F192" s="16"/>
      <c r="G192" s="16"/>
      <c r="H192" s="16"/>
      <c r="I192" s="16"/>
      <c r="J192" s="16"/>
      <c r="K192" s="16"/>
      <c r="L192" s="16"/>
      <c r="M192" s="16"/>
    </row>
    <row r="193" spans="3:13" ht="12.75" customHeight="1">
      <c r="C193" s="10"/>
      <c r="D193" s="10"/>
      <c r="E193" s="10"/>
      <c r="F193" s="10"/>
      <c r="G193" s="10"/>
      <c r="I193" s="32"/>
      <c r="J193" s="32"/>
      <c r="K193" s="32"/>
      <c r="L193" s="32"/>
      <c r="M193" s="34"/>
    </row>
    <row r="194" spans="1:13" ht="13.5" customHeight="1">
      <c r="A194" s="1" t="s">
        <v>70</v>
      </c>
      <c r="B194" s="10"/>
      <c r="C194" s="10"/>
      <c r="D194" s="10"/>
      <c r="E194" s="10"/>
      <c r="F194" s="10"/>
      <c r="G194" s="10"/>
      <c r="I194" s="55"/>
      <c r="J194" s="56"/>
      <c r="K194" s="56"/>
      <c r="L194" s="56"/>
      <c r="M194" s="56"/>
    </row>
    <row r="195" spans="1:9" ht="13.5" customHeight="1">
      <c r="A195" s="3" t="s">
        <v>40</v>
      </c>
      <c r="I195" s="38"/>
    </row>
    <row r="196" ht="12.75" customHeight="1">
      <c r="I196" s="38"/>
    </row>
    <row r="197" spans="11:15" ht="12.75" customHeight="1">
      <c r="K197" s="57"/>
      <c r="M197" s="12"/>
      <c r="O197" s="57"/>
    </row>
    <row r="198" spans="11:15" ht="12.75" customHeight="1">
      <c r="K198" s="57" t="s">
        <v>130</v>
      </c>
      <c r="M198" s="12"/>
      <c r="O198" s="57" t="s">
        <v>130</v>
      </c>
    </row>
    <row r="199" spans="11:15" ht="12.75" customHeight="1">
      <c r="K199" s="57" t="s">
        <v>131</v>
      </c>
      <c r="O199" s="57" t="s">
        <v>131</v>
      </c>
    </row>
    <row r="200" spans="11:15" ht="12.75" customHeight="1">
      <c r="K200" s="58" t="s">
        <v>144</v>
      </c>
      <c r="O200" s="58" t="s">
        <v>145</v>
      </c>
    </row>
    <row r="201" spans="11:15" ht="12.75" customHeight="1">
      <c r="K201" s="12" t="s">
        <v>2</v>
      </c>
      <c r="O201" s="12" t="s">
        <v>2</v>
      </c>
    </row>
    <row r="202" spans="1:15" ht="12.75" customHeight="1">
      <c r="A202" s="1" t="s">
        <v>15</v>
      </c>
      <c r="O202" s="28"/>
    </row>
    <row r="203" spans="1:15" ht="12.75" customHeight="1">
      <c r="A203" s="9" t="s">
        <v>102</v>
      </c>
      <c r="K203" s="16">
        <f>M23</f>
        <v>127433</v>
      </c>
      <c r="O203" s="16">
        <f>O23</f>
        <v>105433</v>
      </c>
    </row>
    <row r="204" spans="11:15" ht="12.75" customHeight="1">
      <c r="K204" s="16"/>
      <c r="O204" s="16"/>
    </row>
    <row r="205" spans="1:20" ht="12.75" customHeight="1">
      <c r="A205" s="9" t="s">
        <v>24</v>
      </c>
      <c r="K205" s="16"/>
      <c r="O205" s="16"/>
      <c r="T205" s="16"/>
    </row>
    <row r="206" spans="1:20" ht="12.75" customHeight="1">
      <c r="A206" s="9" t="s">
        <v>53</v>
      </c>
      <c r="K206" s="59">
        <f>-M21</f>
        <v>5628</v>
      </c>
      <c r="O206" s="59">
        <f>-O21</f>
        <v>9426</v>
      </c>
      <c r="T206" s="16"/>
    </row>
    <row r="207" spans="1:20" ht="12.75" customHeight="1">
      <c r="A207" s="9" t="s">
        <v>48</v>
      </c>
      <c r="K207" s="16">
        <v>49135</v>
      </c>
      <c r="O207" s="59">
        <v>45617</v>
      </c>
      <c r="T207" s="16"/>
    </row>
    <row r="208" spans="1:20" ht="12.75" customHeight="1">
      <c r="A208" s="9" t="s">
        <v>16</v>
      </c>
      <c r="K208" s="60">
        <f>SUM(K203:K207)</f>
        <v>182196</v>
      </c>
      <c r="O208" s="60">
        <f>SUM(O203:O207)</f>
        <v>160476</v>
      </c>
      <c r="T208" s="16"/>
    </row>
    <row r="209" spans="11:20" ht="12.75" customHeight="1">
      <c r="K209" s="16"/>
      <c r="O209" s="16"/>
      <c r="T209" s="16"/>
    </row>
    <row r="210" spans="1:20" ht="12.75" customHeight="1">
      <c r="A210" s="9" t="s">
        <v>17</v>
      </c>
      <c r="K210" s="16"/>
      <c r="O210" s="16"/>
      <c r="T210" s="16"/>
    </row>
    <row r="211" spans="1:20" ht="12.75" customHeight="1">
      <c r="A211" s="9" t="s">
        <v>18</v>
      </c>
      <c r="K211" s="16">
        <f>M86+M87-I86-I87+6377</f>
        <v>-84186</v>
      </c>
      <c r="O211" s="16">
        <v>-12102</v>
      </c>
      <c r="T211" s="16"/>
    </row>
    <row r="212" spans="1:20" ht="12.75" customHeight="1">
      <c r="A212" s="9" t="s">
        <v>19</v>
      </c>
      <c r="K212" s="21">
        <f>I116-M116-2230</f>
        <v>27581</v>
      </c>
      <c r="O212" s="21">
        <v>5250</v>
      </c>
      <c r="T212" s="15"/>
    </row>
    <row r="213" spans="1:20" ht="12.75" customHeight="1">
      <c r="A213" s="9" t="s">
        <v>43</v>
      </c>
      <c r="K213" s="16">
        <f>SUM(K208:K212)</f>
        <v>125591</v>
      </c>
      <c r="O213" s="16">
        <f>SUM(O208:O212)</f>
        <v>153624</v>
      </c>
      <c r="T213" s="15"/>
    </row>
    <row r="214" spans="11:20" ht="12.75" customHeight="1">
      <c r="K214" s="16"/>
      <c r="O214" s="16"/>
      <c r="T214" s="15"/>
    </row>
    <row r="215" spans="1:20" ht="12.75" customHeight="1">
      <c r="A215" s="9" t="s">
        <v>22</v>
      </c>
      <c r="K215" s="16">
        <f>-K206</f>
        <v>-5628</v>
      </c>
      <c r="O215" s="16">
        <f>-O206</f>
        <v>-9426</v>
      </c>
      <c r="T215" s="15"/>
    </row>
    <row r="216" spans="1:20" ht="12.75" customHeight="1">
      <c r="A216" s="9" t="s">
        <v>109</v>
      </c>
      <c r="J216" s="61"/>
      <c r="K216" s="15">
        <v>-38829</v>
      </c>
      <c r="L216" s="61"/>
      <c r="O216" s="15">
        <v>-37800</v>
      </c>
      <c r="T216" s="15"/>
    </row>
    <row r="217" spans="1:20" ht="12.75" customHeight="1">
      <c r="A217" s="9" t="s">
        <v>60</v>
      </c>
      <c r="K217" s="62">
        <f>SUM(K213:K216)</f>
        <v>81134</v>
      </c>
      <c r="O217" s="62">
        <f>SUM(O213:O216)</f>
        <v>106398</v>
      </c>
      <c r="T217" s="15"/>
    </row>
    <row r="218" spans="11:20" ht="12.75" customHeight="1">
      <c r="K218" s="16"/>
      <c r="O218" s="16"/>
      <c r="T218" s="15"/>
    </row>
    <row r="219" spans="1:20" ht="12.75" customHeight="1">
      <c r="A219" s="1" t="s">
        <v>20</v>
      </c>
      <c r="K219" s="16"/>
      <c r="O219" s="16"/>
      <c r="T219" s="15"/>
    </row>
    <row r="220" spans="1:20" ht="12.75" customHeight="1">
      <c r="A220" s="9" t="s">
        <v>46</v>
      </c>
      <c r="K220" s="67">
        <v>-1351</v>
      </c>
      <c r="O220" s="67">
        <v>0</v>
      </c>
      <c r="T220" s="15"/>
    </row>
    <row r="221" spans="1:20" ht="12.75" customHeight="1">
      <c r="A221" s="9" t="s">
        <v>47</v>
      </c>
      <c r="K221" s="15">
        <v>-111309</v>
      </c>
      <c r="O221" s="59">
        <v>-60407</v>
      </c>
      <c r="T221" s="15"/>
    </row>
    <row r="222" spans="1:20" ht="12.75" customHeight="1">
      <c r="A222" s="9" t="s">
        <v>61</v>
      </c>
      <c r="K222" s="62">
        <f>SUM(K220:K221)</f>
        <v>-112660</v>
      </c>
      <c r="O222" s="62">
        <f>SUM(O220:O221)</f>
        <v>-60407</v>
      </c>
      <c r="T222" s="15"/>
    </row>
    <row r="223" spans="11:20" ht="12.75" customHeight="1">
      <c r="K223" s="16"/>
      <c r="O223" s="16"/>
      <c r="T223" s="15"/>
    </row>
    <row r="224" spans="1:20" ht="12.75" customHeight="1">
      <c r="A224" s="1" t="s">
        <v>21</v>
      </c>
      <c r="K224" s="16"/>
      <c r="O224" s="16"/>
      <c r="T224" s="15"/>
    </row>
    <row r="225" spans="1:20" ht="12.75" customHeight="1">
      <c r="A225" s="9" t="s">
        <v>132</v>
      </c>
      <c r="K225" s="16">
        <v>-17607</v>
      </c>
      <c r="O225" s="67">
        <v>-20264</v>
      </c>
      <c r="T225" s="15"/>
    </row>
    <row r="226" spans="1:20" ht="12.75" customHeight="1">
      <c r="A226" s="9" t="s">
        <v>147</v>
      </c>
      <c r="K226" s="16">
        <v>-61</v>
      </c>
      <c r="O226" s="67">
        <v>0</v>
      </c>
      <c r="T226" s="15"/>
    </row>
    <row r="227" spans="1:20" ht="12.75" customHeight="1">
      <c r="A227" s="9" t="s">
        <v>45</v>
      </c>
      <c r="K227" s="59">
        <f>13370-5947</f>
        <v>7423</v>
      </c>
      <c r="O227" s="59">
        <v>-72360</v>
      </c>
      <c r="T227" s="15"/>
    </row>
    <row r="228" spans="1:20" ht="12.75" customHeight="1">
      <c r="A228" s="9" t="s">
        <v>148</v>
      </c>
      <c r="K228" s="59">
        <v>6324</v>
      </c>
      <c r="O228" s="59">
        <v>3563</v>
      </c>
      <c r="T228" s="15"/>
    </row>
    <row r="229" spans="1:20" ht="12.75" customHeight="1">
      <c r="A229" s="9" t="s">
        <v>50</v>
      </c>
      <c r="K229" s="62">
        <f>SUM(K225:K228)</f>
        <v>-3921</v>
      </c>
      <c r="O229" s="62">
        <f>SUM(O225:O228)</f>
        <v>-89061</v>
      </c>
      <c r="T229" s="15"/>
    </row>
    <row r="230" spans="11:20" ht="12.75" customHeight="1">
      <c r="K230" s="16"/>
      <c r="O230" s="16"/>
      <c r="T230" s="15"/>
    </row>
    <row r="231" spans="1:20" ht="12.75" customHeight="1">
      <c r="A231" s="9" t="s">
        <v>30</v>
      </c>
      <c r="K231" s="16">
        <f>K217+K222+K229</f>
        <v>-35447</v>
      </c>
      <c r="O231" s="16">
        <f>O217+O222+O229</f>
        <v>-43070</v>
      </c>
      <c r="T231" s="15"/>
    </row>
    <row r="232" spans="1:20" ht="12.75" customHeight="1">
      <c r="A232" s="9" t="s">
        <v>123</v>
      </c>
      <c r="K232" s="16">
        <v>140358</v>
      </c>
      <c r="O232" s="16">
        <v>149237</v>
      </c>
      <c r="T232" s="15"/>
    </row>
    <row r="233" spans="1:20" ht="12.75" customHeight="1" thickBot="1">
      <c r="A233" s="9" t="s">
        <v>124</v>
      </c>
      <c r="K233" s="22">
        <f>SUM(K231:K232)</f>
        <v>104911</v>
      </c>
      <c r="O233" s="22">
        <f>SUM(O231:O232)</f>
        <v>106167</v>
      </c>
      <c r="T233" s="15"/>
    </row>
    <row r="234" spans="9:20" ht="12.75" customHeight="1" thickTop="1">
      <c r="I234" s="38"/>
      <c r="M234" s="16"/>
      <c r="T234" s="15"/>
    </row>
    <row r="235" spans="1:20" ht="12.75" customHeight="1">
      <c r="A235" s="9" t="s">
        <v>71</v>
      </c>
      <c r="I235" s="38"/>
      <c r="M235" s="16"/>
      <c r="T235" s="15"/>
    </row>
    <row r="236" spans="1:20" ht="12.75" customHeight="1">
      <c r="A236" s="35" t="s">
        <v>114</v>
      </c>
      <c r="D236" s="10"/>
      <c r="E236" s="10"/>
      <c r="F236" s="10"/>
      <c r="G236" s="10"/>
      <c r="J236" s="32"/>
      <c r="K236" s="34">
        <v>51595</v>
      </c>
      <c r="L236" s="32"/>
      <c r="O236" s="34">
        <v>66487</v>
      </c>
      <c r="T236" s="15"/>
    </row>
    <row r="237" spans="1:20" ht="12.75" customHeight="1">
      <c r="A237" s="35" t="s">
        <v>82</v>
      </c>
      <c r="D237" s="10"/>
      <c r="E237" s="10"/>
      <c r="F237" s="10"/>
      <c r="G237" s="10"/>
      <c r="J237" s="32"/>
      <c r="K237" s="36">
        <v>53316</v>
      </c>
      <c r="L237" s="32"/>
      <c r="O237" s="36">
        <v>39680</v>
      </c>
      <c r="T237" s="15"/>
    </row>
    <row r="238" spans="9:20" ht="12.75" customHeight="1" thickBot="1">
      <c r="I238" s="38"/>
      <c r="K238" s="22">
        <f>K236+K237</f>
        <v>104911</v>
      </c>
      <c r="M238" s="16"/>
      <c r="O238" s="22">
        <f>O236+O237</f>
        <v>106167</v>
      </c>
      <c r="T238" s="15"/>
    </row>
    <row r="239" spans="9:20" ht="12.75" customHeight="1" thickTop="1">
      <c r="I239" s="38"/>
      <c r="M239" s="16"/>
      <c r="T239" s="15"/>
    </row>
    <row r="240" spans="9:20" ht="12.75" customHeight="1">
      <c r="I240" s="38"/>
      <c r="M240" s="16"/>
      <c r="T240" s="15"/>
    </row>
    <row r="241" spans="9:20" ht="12.75" customHeight="1">
      <c r="I241" s="38"/>
      <c r="M241" s="16"/>
      <c r="T241" s="15"/>
    </row>
    <row r="242" spans="9:20" ht="12.75" customHeight="1">
      <c r="I242" s="38"/>
      <c r="M242" s="16"/>
      <c r="T242" s="15"/>
    </row>
    <row r="243" spans="9:20" ht="12.75" customHeight="1">
      <c r="I243" s="38"/>
      <c r="M243" s="16"/>
      <c r="T243" s="15"/>
    </row>
    <row r="244" spans="9:20" ht="12.75" customHeight="1">
      <c r="I244" s="38"/>
      <c r="M244" s="16"/>
      <c r="T244" s="15"/>
    </row>
    <row r="245" spans="9:20" ht="12.75" customHeight="1">
      <c r="I245" s="38"/>
      <c r="M245" s="16"/>
      <c r="T245" s="15"/>
    </row>
    <row r="246" spans="9:20" ht="12.75" customHeight="1">
      <c r="I246" s="38"/>
      <c r="M246" s="16"/>
      <c r="T246" s="15"/>
    </row>
    <row r="247" spans="9:20" ht="12.75" customHeight="1">
      <c r="I247" s="38"/>
      <c r="M247" s="16"/>
      <c r="T247" s="15"/>
    </row>
    <row r="248" spans="9:20" ht="12.75" customHeight="1">
      <c r="I248" s="38"/>
      <c r="M248" s="16"/>
      <c r="T248" s="15"/>
    </row>
    <row r="249" spans="9:20" ht="12.75" customHeight="1">
      <c r="I249" s="38"/>
      <c r="M249" s="16"/>
      <c r="T249" s="15"/>
    </row>
    <row r="250" spans="9:20" ht="12.75" customHeight="1">
      <c r="I250" s="38"/>
      <c r="M250" s="16"/>
      <c r="T250" s="15"/>
    </row>
    <row r="251" spans="9:20" ht="12.75" customHeight="1">
      <c r="I251" s="38"/>
      <c r="M251" s="16"/>
      <c r="T251" s="15"/>
    </row>
    <row r="252" spans="9:20" ht="12.75" customHeight="1">
      <c r="I252" s="38"/>
      <c r="M252" s="16"/>
      <c r="T252" s="15"/>
    </row>
    <row r="253" spans="9:20" ht="12.75" customHeight="1">
      <c r="I253" s="38"/>
      <c r="M253" s="16"/>
      <c r="T253" s="15"/>
    </row>
    <row r="254" spans="9:20" ht="12.75" customHeight="1">
      <c r="I254" s="38"/>
      <c r="M254" s="16"/>
      <c r="T254" s="15"/>
    </row>
    <row r="255" spans="9:20" ht="12.75" customHeight="1">
      <c r="I255" s="38"/>
      <c r="M255" s="16"/>
      <c r="T255" s="15"/>
    </row>
    <row r="256" spans="1:20" ht="12.75" customHeight="1">
      <c r="A256" s="9" t="s">
        <v>49</v>
      </c>
      <c r="I256" s="38"/>
      <c r="M256" s="16"/>
      <c r="T256" s="15"/>
    </row>
    <row r="257" spans="1:20" ht="12.75" customHeight="1">
      <c r="A257" s="9" t="s">
        <v>125</v>
      </c>
      <c r="I257" s="38"/>
      <c r="M257" s="16"/>
      <c r="T257" s="15"/>
    </row>
    <row r="258" spans="9:20" ht="12.75" customHeight="1">
      <c r="I258" s="38"/>
      <c r="M258" s="16"/>
      <c r="T258" s="15"/>
    </row>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sheetData>
  <mergeCells count="4">
    <mergeCell ref="I8:K8"/>
    <mergeCell ref="M8:O8"/>
    <mergeCell ref="D134:K134"/>
    <mergeCell ref="E135:H135"/>
  </mergeCells>
  <printOptions/>
  <pageMargins left="0.7" right="0.2" top="1" bottom="0.5" header="0.5" footer="0.5"/>
  <pageSetup horizontalDpi="600" verticalDpi="600" orientation="portrait" paperSize="9" scale="89" r:id="rId2"/>
  <headerFooter alignWithMargins="0">
    <oddFooter>&amp;C&amp;"Book Antiqua,Regular"&amp;11&amp;P</oddFooter>
  </headerFooter>
  <rowBreaks count="4" manualBreakCount="4">
    <brk id="64" max="14" man="1"/>
    <brk id="129" max="14" man="1"/>
    <brk id="193" max="14" man="1"/>
    <brk id="30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kim</cp:lastModifiedBy>
  <cp:lastPrinted>2008-11-19T04:18:33Z</cp:lastPrinted>
  <dcterms:created xsi:type="dcterms:W3CDTF">1996-10-14T23:33:28Z</dcterms:created>
  <dcterms:modified xsi:type="dcterms:W3CDTF">2008-11-19T04:28:02Z</dcterms:modified>
  <cp:category/>
  <cp:version/>
  <cp:contentType/>
  <cp:contentStatus/>
</cp:coreProperties>
</file>