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'KFCH'!$A$1:$O$256</definedName>
  </definedNames>
  <calcPr fullCalcOnLoad="1"/>
</workbook>
</file>

<file path=xl/sharedStrings.xml><?xml version="1.0" encoding="utf-8"?>
<sst xmlns="http://schemas.openxmlformats.org/spreadsheetml/2006/main" count="221" uniqueCount="139">
  <si>
    <t>CURRENT</t>
  </si>
  <si>
    <t>QUARTER</t>
  </si>
  <si>
    <t>RM'000</t>
  </si>
  <si>
    <t xml:space="preserve"> </t>
  </si>
  <si>
    <t>(a)</t>
  </si>
  <si>
    <t>(b)</t>
  </si>
  <si>
    <t>AS AT</t>
  </si>
  <si>
    <t xml:space="preserve">END OF </t>
  </si>
  <si>
    <t>FINANCIAL</t>
  </si>
  <si>
    <t>PRECEDING</t>
  </si>
  <si>
    <t>YEAR END</t>
  </si>
  <si>
    <t>-</t>
  </si>
  <si>
    <t>Revenue</t>
  </si>
  <si>
    <t>30/09/99</t>
  </si>
  <si>
    <t>Inventories</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</si>
  <si>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</si>
  <si>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</si>
  <si>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</si>
  <si>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</si>
  <si>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</si>
  <si>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</si>
  <si>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</si>
  <si>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</si>
  <si>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</si>
  <si>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</si>
  <si>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</si>
  <si>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</si>
  <si>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</si>
  <si>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Minority interests</t>
  </si>
  <si>
    <t>Basic</t>
  </si>
  <si>
    <t>Fully diluted</t>
  </si>
  <si>
    <t xml:space="preserve">Net change in cash and cash equivalents </t>
  </si>
  <si>
    <t>Share</t>
  </si>
  <si>
    <t>Premium</t>
  </si>
  <si>
    <t>Capital</t>
  </si>
  <si>
    <t>Reserve</t>
  </si>
  <si>
    <t>Exchange</t>
  </si>
  <si>
    <t>Fluctuation</t>
  </si>
  <si>
    <t>Retained</t>
  </si>
  <si>
    <t>CONDENSED CONSOLIDATED INCOME STATEMENTS</t>
  </si>
  <si>
    <t>CONDENSED CONSOLIDATED BALANCE SHEETS</t>
  </si>
  <si>
    <t>CONDENSED CONSOLIDATED CASH FLOW STATEMENTS</t>
  </si>
  <si>
    <t>CONDENSED CONSOLIDATED STATEMENT OF CHANGES IN EQUITY</t>
  </si>
  <si>
    <t xml:space="preserve"> RM'000</t>
  </si>
  <si>
    <t>Cash generated from operations</t>
  </si>
  <si>
    <t>Translation differences</t>
  </si>
  <si>
    <t>Bank borrowings</t>
  </si>
  <si>
    <t>Equity investments</t>
  </si>
  <si>
    <t>Other investments</t>
  </si>
  <si>
    <t xml:space="preserve">  Non-cash items</t>
  </si>
  <si>
    <t xml:space="preserve">(The Condensed Consolidated Cash Flow Statements should be read in conjunction with the Annual Financial report for the </t>
  </si>
  <si>
    <t>Net cash used in financing activities</t>
  </si>
  <si>
    <t>Revaluation</t>
  </si>
  <si>
    <t>Investment Property</t>
  </si>
  <si>
    <t>Deposits with Financial Institutions</t>
  </si>
  <si>
    <t xml:space="preserve">  Interest expense</t>
  </si>
  <si>
    <t>Net assets per share (RM)</t>
  </si>
  <si>
    <t>Attributable to :</t>
  </si>
  <si>
    <t>Equity attributable to equity holders of the Company</t>
  </si>
  <si>
    <t>Earnings</t>
  </si>
  <si>
    <t>Minority</t>
  </si>
  <si>
    <t>Interests</t>
  </si>
  <si>
    <t>Net cash generated from operating activities</t>
  </si>
  <si>
    <t>Net cash used in investing activities</t>
  </si>
  <si>
    <t xml:space="preserve">              -</t>
  </si>
  <si>
    <t xml:space="preserve">             -</t>
  </si>
  <si>
    <t xml:space="preserve">                -</t>
  </si>
  <si>
    <t>INDIVIDUAL QUARTER</t>
  </si>
  <si>
    <t>1/1/2006 -</t>
  </si>
  <si>
    <t>Note</t>
  </si>
  <si>
    <t xml:space="preserve">                                    CURRENT </t>
  </si>
  <si>
    <t>CUMULATIVE QUARTERS</t>
  </si>
  <si>
    <t xml:space="preserve">PRIOR YEAR </t>
  </si>
  <si>
    <t>(The Condensed Consolidated Income Statements should be read in conjunction with the Annual Financial Report for the year</t>
  </si>
  <si>
    <t>(The Condensed Consolidated Balance Sheets should be read in conjunction with the Annual Financial Report for the year</t>
  </si>
  <si>
    <t>A8</t>
  </si>
  <si>
    <r>
      <t xml:space="preserve">KFC HOLDINGS (MALAYSIA) BHD </t>
    </r>
    <r>
      <rPr>
        <sz val="6"/>
        <color indexed="8"/>
        <rFont val="Book Antiqua"/>
        <family val="1"/>
      </rPr>
      <t>(65787-T)</t>
    </r>
  </si>
  <si>
    <t>Properties held for sale</t>
  </si>
  <si>
    <t>31/12/2006</t>
  </si>
  <si>
    <t>The cash and cash equivalents consist of the following:-</t>
  </si>
  <si>
    <t>31 MARCH 2007</t>
  </si>
  <si>
    <t>1/1/2007 -</t>
  </si>
  <si>
    <t>31/3/2007</t>
  </si>
  <si>
    <t>31/3/2006</t>
  </si>
  <si>
    <t>ended 31 December 2006 and the accompanying explanatory notes attached to the interim financial statements)</t>
  </si>
  <si>
    <t>AS AT 31/3/2007</t>
  </si>
  <si>
    <t xml:space="preserve"> year ended 31 December 2006 and the accompanying explanatory notes attached to the interim financial statements)</t>
  </si>
  <si>
    <t>QUARTERLY REPORT ON UNAUDITED CONSOLIDATED RESULTS FOR THE FIRST FINANCIAL QUARTER ENDED</t>
  </si>
  <si>
    <t>1/1/2006</t>
  </si>
  <si>
    <t>Equity holders of the Company</t>
  </si>
  <si>
    <t>Earnings per share (sen) :</t>
  </si>
  <si>
    <t>Prepaid land lease payments</t>
  </si>
  <si>
    <t>Property, plant and equipment</t>
  </si>
  <si>
    <t>ASSETS</t>
  </si>
  <si>
    <t>Goodwill on consolidation</t>
  </si>
  <si>
    <t>Intangible assets</t>
  </si>
  <si>
    <t>Fixed deposits</t>
  </si>
  <si>
    <t>Trade and other receivables</t>
  </si>
  <si>
    <t>Cash and bank balances</t>
  </si>
  <si>
    <t>TOTAL ASSETS</t>
  </si>
  <si>
    <t>Non-current liabilities</t>
  </si>
  <si>
    <t>Retirement benefit obligations</t>
  </si>
  <si>
    <t>Borrowings</t>
  </si>
  <si>
    <t>Current liabilities</t>
  </si>
  <si>
    <t>EQUITY AND LIABILITIES :</t>
  </si>
  <si>
    <t>Share capital</t>
  </si>
  <si>
    <t>Other reserves</t>
  </si>
  <si>
    <t>Share premium</t>
  </si>
  <si>
    <t>Capital reserve</t>
  </si>
  <si>
    <t>Exchange fluctuation reserve</t>
  </si>
  <si>
    <t>Revaluation reserve</t>
  </si>
  <si>
    <t>Total equity</t>
  </si>
  <si>
    <t>Deferred tax liabilities</t>
  </si>
  <si>
    <t>Trade and other payables</t>
  </si>
  <si>
    <t>Current tax payable</t>
  </si>
  <si>
    <t>Total liabilities</t>
  </si>
  <si>
    <t>TOTAL EQUITY AND LIABILITIES</t>
  </si>
  <si>
    <t>Retained earnings</t>
  </si>
  <si>
    <t>Finance costs</t>
  </si>
  <si>
    <t>Profit before tax</t>
  </si>
  <si>
    <t>Income tax expense</t>
  </si>
  <si>
    <t>Profit for the period</t>
  </si>
  <si>
    <t>At 1 January 2007</t>
  </si>
  <si>
    <t>At 31 March 2007</t>
  </si>
  <si>
    <t xml:space="preserve">    &lt;------------------------Attributable to equity holders of the Company --------------------&gt;</t>
  </si>
  <si>
    <t xml:space="preserve">    &lt;----------------Non-Distributable ---------------&gt;</t>
  </si>
  <si>
    <t>Distributable</t>
  </si>
  <si>
    <t>Equity</t>
  </si>
  <si>
    <t>At 1 January 2006</t>
  </si>
  <si>
    <t>At 31 March 2006</t>
  </si>
  <si>
    <t>AS AT 31/3/2006</t>
  </si>
  <si>
    <t>Taxes paid</t>
  </si>
  <si>
    <t>Cash and cash equivalents at beginning of period</t>
  </si>
  <si>
    <t>Cash and cash equivalents at end of period</t>
  </si>
  <si>
    <t>Other investment - unquoted</t>
  </si>
  <si>
    <t>Non-current assets</t>
  </si>
  <si>
    <t>Current assets</t>
  </si>
  <si>
    <t>Tax recoverable</t>
  </si>
  <si>
    <t>(AUDITED)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</si>
</sst>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29">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7.5"/>
      <color indexed="8"/>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15" fontId="17" fillId="0" borderId="0" xfId="0" applyNumberFormat="1" applyFont="1" applyAlignment="1" quotePrefix="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0" fillId="0" borderId="0" xfId="0" applyFont="1" applyAlignment="1" quotePrefix="1">
      <alignment horizontal="center"/>
    </xf>
    <xf numFmtId="0" fontId="20"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1" xfId="0" applyNumberFormat="1" applyFont="1" applyBorder="1" applyAlignment="1">
      <alignment horizontal="right"/>
    </xf>
    <xf numFmtId="37" fontId="16" fillId="0" borderId="2"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39" fontId="16" fillId="0" borderId="0" xfId="0" applyNumberFormat="1" applyFont="1" applyAlignment="1">
      <alignment horizontal="left"/>
    </xf>
    <xf numFmtId="0" fontId="21" fillId="0" borderId="0" xfId="0" applyFont="1" applyAlignment="1">
      <alignment horizontal="left"/>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quotePrefix="1">
      <alignment horizontal="center"/>
    </xf>
    <xf numFmtId="0" fontId="21" fillId="0" borderId="0" xfId="0" applyFont="1" applyAlignment="1">
      <alignment/>
    </xf>
    <xf numFmtId="0" fontId="23" fillId="0" borderId="0" xfId="0" applyFont="1" applyAlignment="1">
      <alignment/>
    </xf>
    <xf numFmtId="37"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4" fillId="0" borderId="0" xfId="0" applyFont="1" applyAlignment="1">
      <alignment/>
    </xf>
    <xf numFmtId="37" fontId="19" fillId="0" borderId="2"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5" fillId="0" borderId="0" xfId="0" applyFont="1" applyAlignment="1">
      <alignmen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5" fillId="0" borderId="0" xfId="0" applyFont="1" applyAlignment="1">
      <alignment horizontal="left"/>
    </xf>
    <xf numFmtId="37" fontId="26" fillId="0" borderId="0" xfId="0" applyNumberFormat="1" applyFont="1" applyBorder="1" applyAlignment="1">
      <alignment/>
    </xf>
    <xf numFmtId="37" fontId="26" fillId="0" borderId="0" xfId="0" applyNumberFormat="1" applyFont="1" applyBorder="1" applyAlignment="1">
      <alignment horizontal="right"/>
    </xf>
    <xf numFmtId="0" fontId="26" fillId="0" borderId="0" xfId="0" applyFont="1" applyBorder="1" applyAlignment="1">
      <alignment/>
    </xf>
    <xf numFmtId="0" fontId="26" fillId="0" borderId="0" xfId="0" applyFont="1" applyAlignment="1">
      <alignment/>
    </xf>
    <xf numFmtId="37" fontId="26" fillId="0" borderId="0" xfId="0" applyNumberFormat="1" applyFont="1" applyAlignment="1">
      <alignment/>
    </xf>
    <xf numFmtId="41" fontId="26" fillId="0" borderId="0" xfId="0" applyNumberFormat="1" applyFont="1" applyAlignment="1" quotePrefix="1">
      <alignment horizontal="right"/>
    </xf>
    <xf numFmtId="41" fontId="26" fillId="0" borderId="0" xfId="0" applyNumberFormat="1" applyFont="1" applyBorder="1" applyAlignment="1">
      <alignment/>
    </xf>
    <xf numFmtId="41" fontId="26" fillId="0" borderId="0" xfId="0" applyNumberFormat="1" applyFont="1" applyAlignment="1">
      <alignment/>
    </xf>
    <xf numFmtId="37" fontId="26" fillId="0" borderId="3" xfId="0" applyNumberFormat="1" applyFont="1" applyBorder="1" applyAlignment="1">
      <alignment/>
    </xf>
    <xf numFmtId="0" fontId="26" fillId="0" borderId="3" xfId="0" applyFont="1" applyBorder="1" applyAlignment="1">
      <alignment/>
    </xf>
    <xf numFmtId="37" fontId="26" fillId="0" borderId="0" xfId="0" applyNumberFormat="1" applyFont="1" applyAlignment="1" quotePrefix="1">
      <alignment horizontal="right"/>
    </xf>
    <xf numFmtId="4" fontId="19" fillId="0" borderId="0" xfId="0" applyNumberFormat="1" applyFont="1" applyAlignment="1">
      <alignment horizontal="right"/>
    </xf>
    <xf numFmtId="4" fontId="19" fillId="0" borderId="0" xfId="0" applyNumberFormat="1" applyFont="1" applyAlignment="1">
      <alignment/>
    </xf>
    <xf numFmtId="0" fontId="20" fillId="0" borderId="0" xfId="0" applyFont="1" applyAlignment="1">
      <alignment horizontal="right"/>
    </xf>
    <xf numFmtId="14" fontId="20" fillId="0" borderId="0" xfId="0" applyNumberFormat="1" applyFont="1" applyAlignment="1">
      <alignment horizontal="right"/>
    </xf>
    <xf numFmtId="37" fontId="16" fillId="0" borderId="0" xfId="0" applyNumberFormat="1" applyFont="1" applyAlignment="1">
      <alignment horizontal="right"/>
    </xf>
    <xf numFmtId="37" fontId="16" fillId="0" borderId="5" xfId="0" applyNumberFormat="1" applyFont="1" applyBorder="1" applyAlignment="1">
      <alignment/>
    </xf>
    <xf numFmtId="0" fontId="16" fillId="0" borderId="0" xfId="0"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37" fontId="19" fillId="0" borderId="0" xfId="0" applyNumberFormat="1" applyFont="1" applyBorder="1" applyAlignment="1">
      <alignment horizontal="right"/>
    </xf>
    <xf numFmtId="37" fontId="19" fillId="0" borderId="6" xfId="0" applyNumberFormat="1" applyFont="1" applyBorder="1" applyAlignment="1">
      <alignment/>
    </xf>
    <xf numFmtId="41" fontId="19" fillId="0" borderId="0" xfId="0" applyNumberFormat="1" applyFont="1" applyBorder="1" applyAlignment="1">
      <alignment horizontal="right"/>
    </xf>
    <xf numFmtId="41" fontId="16" fillId="0" borderId="0" xfId="0" applyNumberFormat="1" applyFont="1" applyAlignment="1">
      <alignment horizontal="right"/>
    </xf>
    <xf numFmtId="0" fontId="28" fillId="0" borderId="0" xfId="0" applyFont="1" applyAlignment="1">
      <alignment/>
    </xf>
    <xf numFmtId="0" fontId="27" fillId="0" borderId="0" xfId="0" applyFont="1" applyAlignment="1">
      <alignment horizontal="center"/>
    </xf>
    <xf numFmtId="3" fontId="1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40</xdr:row>
      <xdr:rowOff>0</xdr:rowOff>
    </xdr:from>
    <xdr:to>
      <xdr:col>16</xdr:col>
      <xdr:colOff>638175</xdr:colOff>
      <xdr:row>40</xdr:row>
      <xdr:rowOff>0</xdr:rowOff>
    </xdr:to>
    <xdr:sp>
      <xdr:nvSpPr>
        <xdr:cNvPr id="1" name="Text 22"/>
        <xdr:cNvSpPr txBox="1">
          <a:spLocks noChangeArrowheads="1"/>
        </xdr:cNvSpPr>
      </xdr:nvSpPr>
      <xdr:spPr>
        <a:xfrm>
          <a:off x="276225" y="6505575"/>
          <a:ext cx="6934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40</xdr:row>
      <xdr:rowOff>0</xdr:rowOff>
    </xdr:from>
    <xdr:to>
      <xdr:col>16</xdr:col>
      <xdr:colOff>590550</xdr:colOff>
      <xdr:row>40</xdr:row>
      <xdr:rowOff>0</xdr:rowOff>
    </xdr:to>
    <xdr:sp>
      <xdr:nvSpPr>
        <xdr:cNvPr id="2" name="Text 22"/>
        <xdr:cNvSpPr txBox="1">
          <a:spLocks noChangeArrowheads="1"/>
        </xdr:cNvSpPr>
      </xdr:nvSpPr>
      <xdr:spPr>
        <a:xfrm>
          <a:off x="2286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40</xdr:row>
      <xdr:rowOff>0</xdr:rowOff>
    </xdr:from>
    <xdr:to>
      <xdr:col>16</xdr:col>
      <xdr:colOff>590550</xdr:colOff>
      <xdr:row>40</xdr:row>
      <xdr:rowOff>0</xdr:rowOff>
    </xdr:to>
    <xdr:sp>
      <xdr:nvSpPr>
        <xdr:cNvPr id="3" name="Text 22"/>
        <xdr:cNvSpPr txBox="1">
          <a:spLocks noChangeArrowheads="1"/>
        </xdr:cNvSpPr>
      </xdr:nvSpPr>
      <xdr:spPr>
        <a:xfrm>
          <a:off x="2286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40</xdr:row>
      <xdr:rowOff>0</xdr:rowOff>
    </xdr:from>
    <xdr:to>
      <xdr:col>16</xdr:col>
      <xdr:colOff>647700</xdr:colOff>
      <xdr:row>40</xdr:row>
      <xdr:rowOff>0</xdr:rowOff>
    </xdr:to>
    <xdr:sp>
      <xdr:nvSpPr>
        <xdr:cNvPr id="4" name="Text 22"/>
        <xdr:cNvSpPr txBox="1">
          <a:spLocks noChangeArrowheads="1"/>
        </xdr:cNvSpPr>
      </xdr:nvSpPr>
      <xdr:spPr>
        <a:xfrm>
          <a:off x="285750" y="6505575"/>
          <a:ext cx="6924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40</xdr:row>
      <xdr:rowOff>0</xdr:rowOff>
    </xdr:from>
    <xdr:to>
      <xdr:col>16</xdr:col>
      <xdr:colOff>638175</xdr:colOff>
      <xdr:row>40</xdr:row>
      <xdr:rowOff>0</xdr:rowOff>
    </xdr:to>
    <xdr:sp>
      <xdr:nvSpPr>
        <xdr:cNvPr id="5" name="Text 22"/>
        <xdr:cNvSpPr txBox="1">
          <a:spLocks noChangeArrowheads="1"/>
        </xdr:cNvSpPr>
      </xdr:nvSpPr>
      <xdr:spPr>
        <a:xfrm>
          <a:off x="276225" y="6505575"/>
          <a:ext cx="6934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40</xdr:row>
      <xdr:rowOff>0</xdr:rowOff>
    </xdr:from>
    <xdr:to>
      <xdr:col>16</xdr:col>
      <xdr:colOff>647700</xdr:colOff>
      <xdr:row>40</xdr:row>
      <xdr:rowOff>0</xdr:rowOff>
    </xdr:to>
    <xdr:sp>
      <xdr:nvSpPr>
        <xdr:cNvPr id="6" name="Text 22"/>
        <xdr:cNvSpPr txBox="1">
          <a:spLocks noChangeArrowheads="1"/>
        </xdr:cNvSpPr>
      </xdr:nvSpPr>
      <xdr:spPr>
        <a:xfrm>
          <a:off x="285750" y="6505575"/>
          <a:ext cx="6924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40</xdr:row>
      <xdr:rowOff>0</xdr:rowOff>
    </xdr:from>
    <xdr:to>
      <xdr:col>16</xdr:col>
      <xdr:colOff>619125</xdr:colOff>
      <xdr:row>40</xdr:row>
      <xdr:rowOff>0</xdr:rowOff>
    </xdr:to>
    <xdr:sp>
      <xdr:nvSpPr>
        <xdr:cNvPr id="7" name="Text 22"/>
        <xdr:cNvSpPr txBox="1">
          <a:spLocks noChangeArrowheads="1"/>
        </xdr:cNvSpPr>
      </xdr:nvSpPr>
      <xdr:spPr>
        <a:xfrm>
          <a:off x="266700" y="6505575"/>
          <a:ext cx="6943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40</xdr:row>
      <xdr:rowOff>0</xdr:rowOff>
    </xdr:from>
    <xdr:to>
      <xdr:col>16</xdr:col>
      <xdr:colOff>628650</xdr:colOff>
      <xdr:row>40</xdr:row>
      <xdr:rowOff>0</xdr:rowOff>
    </xdr:to>
    <xdr:sp>
      <xdr:nvSpPr>
        <xdr:cNvPr id="8" name="Text 22"/>
        <xdr:cNvSpPr txBox="1">
          <a:spLocks noChangeArrowheads="1"/>
        </xdr:cNvSpPr>
      </xdr:nvSpPr>
      <xdr:spPr>
        <a:xfrm>
          <a:off x="266700" y="6505575"/>
          <a:ext cx="6943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40</xdr:row>
      <xdr:rowOff>0</xdr:rowOff>
    </xdr:from>
    <xdr:to>
      <xdr:col>16</xdr:col>
      <xdr:colOff>619125</xdr:colOff>
      <xdr:row>40</xdr:row>
      <xdr:rowOff>0</xdr:rowOff>
    </xdr:to>
    <xdr:sp>
      <xdr:nvSpPr>
        <xdr:cNvPr id="9" name="Text 22"/>
        <xdr:cNvSpPr txBox="1">
          <a:spLocks noChangeArrowheads="1"/>
        </xdr:cNvSpPr>
      </xdr:nvSpPr>
      <xdr:spPr>
        <a:xfrm>
          <a:off x="266700" y="6505575"/>
          <a:ext cx="6943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40</xdr:row>
      <xdr:rowOff>0</xdr:rowOff>
    </xdr:from>
    <xdr:to>
      <xdr:col>16</xdr:col>
      <xdr:colOff>581025</xdr:colOff>
      <xdr:row>40</xdr:row>
      <xdr:rowOff>0</xdr:rowOff>
    </xdr:to>
    <xdr:sp>
      <xdr:nvSpPr>
        <xdr:cNvPr id="10" name="Text 22"/>
        <xdr:cNvSpPr txBox="1">
          <a:spLocks noChangeArrowheads="1"/>
        </xdr:cNvSpPr>
      </xdr:nvSpPr>
      <xdr:spPr>
        <a:xfrm>
          <a:off x="219075" y="6505575"/>
          <a:ext cx="6991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40</xdr:row>
      <xdr:rowOff>0</xdr:rowOff>
    </xdr:from>
    <xdr:to>
      <xdr:col>16</xdr:col>
      <xdr:colOff>590550</xdr:colOff>
      <xdr:row>40</xdr:row>
      <xdr:rowOff>0</xdr:rowOff>
    </xdr:to>
    <xdr:sp>
      <xdr:nvSpPr>
        <xdr:cNvPr id="11" name="Text 22"/>
        <xdr:cNvSpPr txBox="1">
          <a:spLocks noChangeArrowheads="1"/>
        </xdr:cNvSpPr>
      </xdr:nvSpPr>
      <xdr:spPr>
        <a:xfrm>
          <a:off x="228600" y="6505575"/>
          <a:ext cx="6981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40</xdr:row>
      <xdr:rowOff>0</xdr:rowOff>
    </xdr:from>
    <xdr:to>
      <xdr:col>16</xdr:col>
      <xdr:colOff>581025</xdr:colOff>
      <xdr:row>40</xdr:row>
      <xdr:rowOff>0</xdr:rowOff>
    </xdr:to>
    <xdr:sp>
      <xdr:nvSpPr>
        <xdr:cNvPr id="12" name="Text 22"/>
        <xdr:cNvSpPr txBox="1">
          <a:spLocks noChangeArrowheads="1"/>
        </xdr:cNvSpPr>
      </xdr:nvSpPr>
      <xdr:spPr>
        <a:xfrm>
          <a:off x="219075" y="6505575"/>
          <a:ext cx="6991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40</xdr:row>
      <xdr:rowOff>0</xdr:rowOff>
    </xdr:from>
    <xdr:to>
      <xdr:col>16</xdr:col>
      <xdr:colOff>600075</xdr:colOff>
      <xdr:row>40</xdr:row>
      <xdr:rowOff>0</xdr:rowOff>
    </xdr:to>
    <xdr:sp>
      <xdr:nvSpPr>
        <xdr:cNvPr id="13" name="Text 22"/>
        <xdr:cNvSpPr txBox="1">
          <a:spLocks noChangeArrowheads="1"/>
        </xdr:cNvSpPr>
      </xdr:nvSpPr>
      <xdr:spPr>
        <a:xfrm>
          <a:off x="2381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40</xdr:row>
      <xdr:rowOff>0</xdr:rowOff>
    </xdr:from>
    <xdr:to>
      <xdr:col>16</xdr:col>
      <xdr:colOff>628650</xdr:colOff>
      <xdr:row>40</xdr:row>
      <xdr:rowOff>0</xdr:rowOff>
    </xdr:to>
    <xdr:sp>
      <xdr:nvSpPr>
        <xdr:cNvPr id="14" name="Text 22"/>
        <xdr:cNvSpPr txBox="1">
          <a:spLocks noChangeArrowheads="1"/>
        </xdr:cNvSpPr>
      </xdr:nvSpPr>
      <xdr:spPr>
        <a:xfrm>
          <a:off x="266700" y="6505575"/>
          <a:ext cx="6943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40</xdr:row>
      <xdr:rowOff>0</xdr:rowOff>
    </xdr:from>
    <xdr:to>
      <xdr:col>16</xdr:col>
      <xdr:colOff>628650</xdr:colOff>
      <xdr:row>40</xdr:row>
      <xdr:rowOff>0</xdr:rowOff>
    </xdr:to>
    <xdr:sp>
      <xdr:nvSpPr>
        <xdr:cNvPr id="15" name="Text 22"/>
        <xdr:cNvSpPr txBox="1">
          <a:spLocks noChangeArrowheads="1"/>
        </xdr:cNvSpPr>
      </xdr:nvSpPr>
      <xdr:spPr>
        <a:xfrm>
          <a:off x="457200" y="6505575"/>
          <a:ext cx="67532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40</xdr:row>
      <xdr:rowOff>0</xdr:rowOff>
    </xdr:from>
    <xdr:to>
      <xdr:col>16</xdr:col>
      <xdr:colOff>638175</xdr:colOff>
      <xdr:row>40</xdr:row>
      <xdr:rowOff>0</xdr:rowOff>
    </xdr:to>
    <xdr:sp>
      <xdr:nvSpPr>
        <xdr:cNvPr id="16" name="Text 22"/>
        <xdr:cNvSpPr txBox="1">
          <a:spLocks noChangeArrowheads="1"/>
        </xdr:cNvSpPr>
      </xdr:nvSpPr>
      <xdr:spPr>
        <a:xfrm>
          <a:off x="476250" y="6505575"/>
          <a:ext cx="67341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40</xdr:row>
      <xdr:rowOff>0</xdr:rowOff>
    </xdr:from>
    <xdr:to>
      <xdr:col>16</xdr:col>
      <xdr:colOff>609600</xdr:colOff>
      <xdr:row>40</xdr:row>
      <xdr:rowOff>0</xdr:rowOff>
    </xdr:to>
    <xdr:sp>
      <xdr:nvSpPr>
        <xdr:cNvPr id="17" name="Text 22"/>
        <xdr:cNvSpPr txBox="1">
          <a:spLocks noChangeArrowheads="1"/>
        </xdr:cNvSpPr>
      </xdr:nvSpPr>
      <xdr:spPr>
        <a:xfrm>
          <a:off x="438150" y="6505575"/>
          <a:ext cx="67722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40</xdr:row>
      <xdr:rowOff>0</xdr:rowOff>
    </xdr:from>
    <xdr:to>
      <xdr:col>16</xdr:col>
      <xdr:colOff>628650</xdr:colOff>
      <xdr:row>40</xdr:row>
      <xdr:rowOff>0</xdr:rowOff>
    </xdr:to>
    <xdr:sp>
      <xdr:nvSpPr>
        <xdr:cNvPr id="18" name="Text 22"/>
        <xdr:cNvSpPr txBox="1">
          <a:spLocks noChangeArrowheads="1"/>
        </xdr:cNvSpPr>
      </xdr:nvSpPr>
      <xdr:spPr>
        <a:xfrm>
          <a:off x="457200" y="6505575"/>
          <a:ext cx="67532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40</xdr:row>
      <xdr:rowOff>0</xdr:rowOff>
    </xdr:from>
    <xdr:to>
      <xdr:col>16</xdr:col>
      <xdr:colOff>619125</xdr:colOff>
      <xdr:row>40</xdr:row>
      <xdr:rowOff>0</xdr:rowOff>
    </xdr:to>
    <xdr:sp>
      <xdr:nvSpPr>
        <xdr:cNvPr id="19" name="Text 22"/>
        <xdr:cNvSpPr txBox="1">
          <a:spLocks noChangeArrowheads="1"/>
        </xdr:cNvSpPr>
      </xdr:nvSpPr>
      <xdr:spPr>
        <a:xfrm>
          <a:off x="266700" y="6505575"/>
          <a:ext cx="6943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40</xdr:row>
      <xdr:rowOff>0</xdr:rowOff>
    </xdr:from>
    <xdr:to>
      <xdr:col>16</xdr:col>
      <xdr:colOff>638175</xdr:colOff>
      <xdr:row>40</xdr:row>
      <xdr:rowOff>0</xdr:rowOff>
    </xdr:to>
    <xdr:sp>
      <xdr:nvSpPr>
        <xdr:cNvPr id="20" name="Text 22"/>
        <xdr:cNvSpPr txBox="1">
          <a:spLocks noChangeArrowheads="1"/>
        </xdr:cNvSpPr>
      </xdr:nvSpPr>
      <xdr:spPr>
        <a:xfrm>
          <a:off x="276225" y="6505575"/>
          <a:ext cx="69342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40</xdr:row>
      <xdr:rowOff>0</xdr:rowOff>
    </xdr:from>
    <xdr:to>
      <xdr:col>16</xdr:col>
      <xdr:colOff>619125</xdr:colOff>
      <xdr:row>40</xdr:row>
      <xdr:rowOff>0</xdr:rowOff>
    </xdr:to>
    <xdr:sp>
      <xdr:nvSpPr>
        <xdr:cNvPr id="21" name="Text 22"/>
        <xdr:cNvSpPr txBox="1">
          <a:spLocks noChangeArrowheads="1"/>
        </xdr:cNvSpPr>
      </xdr:nvSpPr>
      <xdr:spPr>
        <a:xfrm>
          <a:off x="266700" y="6505575"/>
          <a:ext cx="69437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40</xdr:row>
      <xdr:rowOff>0</xdr:rowOff>
    </xdr:from>
    <xdr:to>
      <xdr:col>16</xdr:col>
      <xdr:colOff>628650</xdr:colOff>
      <xdr:row>40</xdr:row>
      <xdr:rowOff>0</xdr:rowOff>
    </xdr:to>
    <xdr:sp>
      <xdr:nvSpPr>
        <xdr:cNvPr id="22" name="Text 22"/>
        <xdr:cNvSpPr txBox="1">
          <a:spLocks noChangeArrowheads="1"/>
        </xdr:cNvSpPr>
      </xdr:nvSpPr>
      <xdr:spPr>
        <a:xfrm>
          <a:off x="266700" y="6505575"/>
          <a:ext cx="69437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40</xdr:row>
      <xdr:rowOff>0</xdr:rowOff>
    </xdr:from>
    <xdr:to>
      <xdr:col>16</xdr:col>
      <xdr:colOff>600075</xdr:colOff>
      <xdr:row>40</xdr:row>
      <xdr:rowOff>0</xdr:rowOff>
    </xdr:to>
    <xdr:sp>
      <xdr:nvSpPr>
        <xdr:cNvPr id="23" name="Text 22"/>
        <xdr:cNvSpPr txBox="1">
          <a:spLocks noChangeArrowheads="1"/>
        </xdr:cNvSpPr>
      </xdr:nvSpPr>
      <xdr:spPr>
        <a:xfrm>
          <a:off x="2381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40</xdr:row>
      <xdr:rowOff>0</xdr:rowOff>
    </xdr:from>
    <xdr:to>
      <xdr:col>16</xdr:col>
      <xdr:colOff>600075</xdr:colOff>
      <xdr:row>40</xdr:row>
      <xdr:rowOff>0</xdr:rowOff>
    </xdr:to>
    <xdr:sp>
      <xdr:nvSpPr>
        <xdr:cNvPr id="24" name="Text 22"/>
        <xdr:cNvSpPr txBox="1">
          <a:spLocks noChangeArrowheads="1"/>
        </xdr:cNvSpPr>
      </xdr:nvSpPr>
      <xdr:spPr>
        <a:xfrm>
          <a:off x="2381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40</xdr:row>
      <xdr:rowOff>0</xdr:rowOff>
    </xdr:from>
    <xdr:to>
      <xdr:col>16</xdr:col>
      <xdr:colOff>600075</xdr:colOff>
      <xdr:row>40</xdr:row>
      <xdr:rowOff>0</xdr:rowOff>
    </xdr:to>
    <xdr:sp>
      <xdr:nvSpPr>
        <xdr:cNvPr id="25" name="Text 22"/>
        <xdr:cNvSpPr txBox="1">
          <a:spLocks noChangeArrowheads="1"/>
        </xdr:cNvSpPr>
      </xdr:nvSpPr>
      <xdr:spPr>
        <a:xfrm>
          <a:off x="2381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40</xdr:row>
      <xdr:rowOff>0</xdr:rowOff>
    </xdr:from>
    <xdr:to>
      <xdr:col>16</xdr:col>
      <xdr:colOff>600075</xdr:colOff>
      <xdr:row>40</xdr:row>
      <xdr:rowOff>0</xdr:rowOff>
    </xdr:to>
    <xdr:sp>
      <xdr:nvSpPr>
        <xdr:cNvPr id="26" name="Text 22"/>
        <xdr:cNvSpPr txBox="1">
          <a:spLocks noChangeArrowheads="1"/>
        </xdr:cNvSpPr>
      </xdr:nvSpPr>
      <xdr:spPr>
        <a:xfrm>
          <a:off x="238125" y="6505575"/>
          <a:ext cx="69723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257</xdr:row>
      <xdr:rowOff>0</xdr:rowOff>
    </xdr:from>
    <xdr:to>
      <xdr:col>14</xdr:col>
      <xdr:colOff>581025</xdr:colOff>
      <xdr:row>257</xdr:row>
      <xdr:rowOff>0</xdr:rowOff>
    </xdr:to>
    <xdr:sp>
      <xdr:nvSpPr>
        <xdr:cNvPr id="27" name="Text 22"/>
        <xdr:cNvSpPr txBox="1">
          <a:spLocks noChangeArrowheads="1"/>
        </xdr:cNvSpPr>
      </xdr:nvSpPr>
      <xdr:spPr>
        <a:xfrm>
          <a:off x="276225" y="41519475"/>
          <a:ext cx="6753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257</xdr:row>
      <xdr:rowOff>0</xdr:rowOff>
    </xdr:from>
    <xdr:to>
      <xdr:col>4</xdr:col>
      <xdr:colOff>371475</xdr:colOff>
      <xdr:row>257</xdr:row>
      <xdr:rowOff>0</xdr:rowOff>
    </xdr:to>
    <xdr:sp>
      <xdr:nvSpPr>
        <xdr:cNvPr id="28" name="Text 22"/>
        <xdr:cNvSpPr txBox="1">
          <a:spLocks noChangeArrowheads="1"/>
        </xdr:cNvSpPr>
      </xdr:nvSpPr>
      <xdr:spPr>
        <a:xfrm>
          <a:off x="238125" y="41519475"/>
          <a:ext cx="20002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257</xdr:row>
      <xdr:rowOff>0</xdr:rowOff>
    </xdr:from>
    <xdr:to>
      <xdr:col>14</xdr:col>
      <xdr:colOff>600075</xdr:colOff>
      <xdr:row>257</xdr:row>
      <xdr:rowOff>0</xdr:rowOff>
    </xdr:to>
    <xdr:sp>
      <xdr:nvSpPr>
        <xdr:cNvPr id="29" name="Text 22"/>
        <xdr:cNvSpPr txBox="1">
          <a:spLocks noChangeArrowheads="1"/>
        </xdr:cNvSpPr>
      </xdr:nvSpPr>
      <xdr:spPr>
        <a:xfrm>
          <a:off x="266700" y="4151947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257</xdr:row>
      <xdr:rowOff>0</xdr:rowOff>
    </xdr:from>
    <xdr:to>
      <xdr:col>14</xdr:col>
      <xdr:colOff>600075</xdr:colOff>
      <xdr:row>257</xdr:row>
      <xdr:rowOff>0</xdr:rowOff>
    </xdr:to>
    <xdr:sp>
      <xdr:nvSpPr>
        <xdr:cNvPr id="30" name="Text 22"/>
        <xdr:cNvSpPr txBox="1">
          <a:spLocks noChangeArrowheads="1"/>
        </xdr:cNvSpPr>
      </xdr:nvSpPr>
      <xdr:spPr>
        <a:xfrm>
          <a:off x="247650" y="41519475"/>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257</xdr:row>
      <xdr:rowOff>0</xdr:rowOff>
    </xdr:from>
    <xdr:to>
      <xdr:col>8</xdr:col>
      <xdr:colOff>400050</xdr:colOff>
      <xdr:row>257</xdr:row>
      <xdr:rowOff>0</xdr:rowOff>
    </xdr:to>
    <xdr:sp>
      <xdr:nvSpPr>
        <xdr:cNvPr id="31" name="Text 22"/>
        <xdr:cNvSpPr txBox="1">
          <a:spLocks noChangeArrowheads="1"/>
        </xdr:cNvSpPr>
      </xdr:nvSpPr>
      <xdr:spPr>
        <a:xfrm>
          <a:off x="257175" y="41519475"/>
          <a:ext cx="4505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257</xdr:row>
      <xdr:rowOff>0</xdr:rowOff>
    </xdr:from>
    <xdr:to>
      <xdr:col>14</xdr:col>
      <xdr:colOff>619125</xdr:colOff>
      <xdr:row>257</xdr:row>
      <xdr:rowOff>0</xdr:rowOff>
    </xdr:to>
    <xdr:sp>
      <xdr:nvSpPr>
        <xdr:cNvPr id="32" name="Text 22"/>
        <xdr:cNvSpPr txBox="1">
          <a:spLocks noChangeArrowheads="1"/>
        </xdr:cNvSpPr>
      </xdr:nvSpPr>
      <xdr:spPr>
        <a:xfrm>
          <a:off x="266700" y="41519475"/>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257</xdr:row>
      <xdr:rowOff>0</xdr:rowOff>
    </xdr:from>
    <xdr:to>
      <xdr:col>14</xdr:col>
      <xdr:colOff>628650</xdr:colOff>
      <xdr:row>257</xdr:row>
      <xdr:rowOff>0</xdr:rowOff>
    </xdr:to>
    <xdr:sp>
      <xdr:nvSpPr>
        <xdr:cNvPr id="33" name="Text 22"/>
        <xdr:cNvSpPr txBox="1">
          <a:spLocks noChangeArrowheads="1"/>
        </xdr:cNvSpPr>
      </xdr:nvSpPr>
      <xdr:spPr>
        <a:xfrm>
          <a:off x="257175" y="41519475"/>
          <a:ext cx="6819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257</xdr:row>
      <xdr:rowOff>0</xdr:rowOff>
    </xdr:from>
    <xdr:to>
      <xdr:col>14</xdr:col>
      <xdr:colOff>619125</xdr:colOff>
      <xdr:row>257</xdr:row>
      <xdr:rowOff>0</xdr:rowOff>
    </xdr:to>
    <xdr:sp>
      <xdr:nvSpPr>
        <xdr:cNvPr id="34" name="Text 22"/>
        <xdr:cNvSpPr txBox="1">
          <a:spLocks noChangeArrowheads="1"/>
        </xdr:cNvSpPr>
      </xdr:nvSpPr>
      <xdr:spPr>
        <a:xfrm>
          <a:off x="266700" y="41519475"/>
          <a:ext cx="680085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257</xdr:row>
      <xdr:rowOff>0</xdr:rowOff>
    </xdr:from>
    <xdr:to>
      <xdr:col>14</xdr:col>
      <xdr:colOff>571500</xdr:colOff>
      <xdr:row>257</xdr:row>
      <xdr:rowOff>0</xdr:rowOff>
    </xdr:to>
    <xdr:sp>
      <xdr:nvSpPr>
        <xdr:cNvPr id="35" name="Text 22"/>
        <xdr:cNvSpPr txBox="1">
          <a:spLocks noChangeArrowheads="1"/>
        </xdr:cNvSpPr>
      </xdr:nvSpPr>
      <xdr:spPr>
        <a:xfrm>
          <a:off x="200025" y="41519475"/>
          <a:ext cx="6819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257</xdr:row>
      <xdr:rowOff>0</xdr:rowOff>
    </xdr:from>
    <xdr:to>
      <xdr:col>14</xdr:col>
      <xdr:colOff>600075</xdr:colOff>
      <xdr:row>257</xdr:row>
      <xdr:rowOff>0</xdr:rowOff>
    </xdr:to>
    <xdr:sp>
      <xdr:nvSpPr>
        <xdr:cNvPr id="36" name="Text 22"/>
        <xdr:cNvSpPr txBox="1">
          <a:spLocks noChangeArrowheads="1"/>
        </xdr:cNvSpPr>
      </xdr:nvSpPr>
      <xdr:spPr>
        <a:xfrm>
          <a:off x="266700" y="4151947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257</xdr:row>
      <xdr:rowOff>0</xdr:rowOff>
    </xdr:from>
    <xdr:to>
      <xdr:col>14</xdr:col>
      <xdr:colOff>619125</xdr:colOff>
      <xdr:row>257</xdr:row>
      <xdr:rowOff>0</xdr:rowOff>
    </xdr:to>
    <xdr:sp>
      <xdr:nvSpPr>
        <xdr:cNvPr id="37" name="Text 22"/>
        <xdr:cNvSpPr txBox="1">
          <a:spLocks noChangeArrowheads="1"/>
        </xdr:cNvSpPr>
      </xdr:nvSpPr>
      <xdr:spPr>
        <a:xfrm>
          <a:off x="457200" y="41519475"/>
          <a:ext cx="66103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257</xdr:row>
      <xdr:rowOff>0</xdr:rowOff>
    </xdr:from>
    <xdr:to>
      <xdr:col>14</xdr:col>
      <xdr:colOff>619125</xdr:colOff>
      <xdr:row>257</xdr:row>
      <xdr:rowOff>0</xdr:rowOff>
    </xdr:to>
    <xdr:sp>
      <xdr:nvSpPr>
        <xdr:cNvPr id="38" name="Text 22"/>
        <xdr:cNvSpPr txBox="1">
          <a:spLocks noChangeArrowheads="1"/>
        </xdr:cNvSpPr>
      </xdr:nvSpPr>
      <xdr:spPr>
        <a:xfrm>
          <a:off x="476250" y="41519475"/>
          <a:ext cx="65913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257</xdr:row>
      <xdr:rowOff>0</xdr:rowOff>
    </xdr:from>
    <xdr:to>
      <xdr:col>14</xdr:col>
      <xdr:colOff>600075</xdr:colOff>
      <xdr:row>257</xdr:row>
      <xdr:rowOff>0</xdr:rowOff>
    </xdr:to>
    <xdr:sp>
      <xdr:nvSpPr>
        <xdr:cNvPr id="39" name="Text 22"/>
        <xdr:cNvSpPr txBox="1">
          <a:spLocks noChangeArrowheads="1"/>
        </xdr:cNvSpPr>
      </xdr:nvSpPr>
      <xdr:spPr>
        <a:xfrm>
          <a:off x="438150" y="41519475"/>
          <a:ext cx="661035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257</xdr:row>
      <xdr:rowOff>0</xdr:rowOff>
    </xdr:from>
    <xdr:to>
      <xdr:col>14</xdr:col>
      <xdr:colOff>619125</xdr:colOff>
      <xdr:row>257</xdr:row>
      <xdr:rowOff>0</xdr:rowOff>
    </xdr:to>
    <xdr:sp>
      <xdr:nvSpPr>
        <xdr:cNvPr id="40" name="Text 22"/>
        <xdr:cNvSpPr txBox="1">
          <a:spLocks noChangeArrowheads="1"/>
        </xdr:cNvSpPr>
      </xdr:nvSpPr>
      <xdr:spPr>
        <a:xfrm>
          <a:off x="457200" y="41519475"/>
          <a:ext cx="66103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257</xdr:row>
      <xdr:rowOff>0</xdr:rowOff>
    </xdr:from>
    <xdr:to>
      <xdr:col>14</xdr:col>
      <xdr:colOff>476250</xdr:colOff>
      <xdr:row>257</xdr:row>
      <xdr:rowOff>0</xdr:rowOff>
    </xdr:to>
    <xdr:sp>
      <xdr:nvSpPr>
        <xdr:cNvPr id="41" name="Text 22"/>
        <xdr:cNvSpPr txBox="1">
          <a:spLocks noChangeArrowheads="1"/>
        </xdr:cNvSpPr>
      </xdr:nvSpPr>
      <xdr:spPr>
        <a:xfrm>
          <a:off x="476250" y="41519475"/>
          <a:ext cx="644842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257</xdr:row>
      <xdr:rowOff>0</xdr:rowOff>
    </xdr:from>
    <xdr:to>
      <xdr:col>14</xdr:col>
      <xdr:colOff>533400</xdr:colOff>
      <xdr:row>257</xdr:row>
      <xdr:rowOff>0</xdr:rowOff>
    </xdr:to>
    <xdr:sp>
      <xdr:nvSpPr>
        <xdr:cNvPr id="42" name="Text 22"/>
        <xdr:cNvSpPr txBox="1">
          <a:spLocks noChangeArrowheads="1"/>
        </xdr:cNvSpPr>
      </xdr:nvSpPr>
      <xdr:spPr>
        <a:xfrm>
          <a:off x="733425" y="41519475"/>
          <a:ext cx="62484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257</xdr:row>
      <xdr:rowOff>0</xdr:rowOff>
    </xdr:from>
    <xdr:to>
      <xdr:col>15</xdr:col>
      <xdr:colOff>0</xdr:colOff>
      <xdr:row>257</xdr:row>
      <xdr:rowOff>0</xdr:rowOff>
    </xdr:to>
    <xdr:sp>
      <xdr:nvSpPr>
        <xdr:cNvPr id="43" name="Text 22"/>
        <xdr:cNvSpPr txBox="1">
          <a:spLocks noChangeArrowheads="1"/>
        </xdr:cNvSpPr>
      </xdr:nvSpPr>
      <xdr:spPr>
        <a:xfrm>
          <a:off x="390525" y="41519475"/>
          <a:ext cx="66865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257</xdr:row>
      <xdr:rowOff>0</xdr:rowOff>
    </xdr:from>
    <xdr:to>
      <xdr:col>14</xdr:col>
      <xdr:colOff>533400</xdr:colOff>
      <xdr:row>257</xdr:row>
      <xdr:rowOff>0</xdr:rowOff>
    </xdr:to>
    <xdr:sp>
      <xdr:nvSpPr>
        <xdr:cNvPr id="44" name="Text 22"/>
        <xdr:cNvSpPr txBox="1">
          <a:spLocks noChangeArrowheads="1"/>
        </xdr:cNvSpPr>
      </xdr:nvSpPr>
      <xdr:spPr>
        <a:xfrm>
          <a:off x="733425" y="41519475"/>
          <a:ext cx="624840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257</xdr:row>
      <xdr:rowOff>0</xdr:rowOff>
    </xdr:from>
    <xdr:to>
      <xdr:col>15</xdr:col>
      <xdr:colOff>0</xdr:colOff>
      <xdr:row>257</xdr:row>
      <xdr:rowOff>0</xdr:rowOff>
    </xdr:to>
    <xdr:sp>
      <xdr:nvSpPr>
        <xdr:cNvPr id="45" name="Text 22"/>
        <xdr:cNvSpPr txBox="1">
          <a:spLocks noChangeArrowheads="1"/>
        </xdr:cNvSpPr>
      </xdr:nvSpPr>
      <xdr:spPr>
        <a:xfrm>
          <a:off x="742950" y="41519475"/>
          <a:ext cx="63341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257</xdr:row>
      <xdr:rowOff>0</xdr:rowOff>
    </xdr:from>
    <xdr:to>
      <xdr:col>14</xdr:col>
      <xdr:colOff>428625</xdr:colOff>
      <xdr:row>257</xdr:row>
      <xdr:rowOff>0</xdr:rowOff>
    </xdr:to>
    <xdr:sp>
      <xdr:nvSpPr>
        <xdr:cNvPr id="46" name="Text 22"/>
        <xdr:cNvSpPr txBox="1">
          <a:spLocks noChangeArrowheads="1"/>
        </xdr:cNvSpPr>
      </xdr:nvSpPr>
      <xdr:spPr>
        <a:xfrm>
          <a:off x="942975" y="41519475"/>
          <a:ext cx="593407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257</xdr:row>
      <xdr:rowOff>0</xdr:rowOff>
    </xdr:from>
    <xdr:to>
      <xdr:col>14</xdr:col>
      <xdr:colOff>485775</xdr:colOff>
      <xdr:row>257</xdr:row>
      <xdr:rowOff>0</xdr:rowOff>
    </xdr:to>
    <xdr:sp>
      <xdr:nvSpPr>
        <xdr:cNvPr id="47" name="Text 22"/>
        <xdr:cNvSpPr txBox="1">
          <a:spLocks noChangeArrowheads="1"/>
        </xdr:cNvSpPr>
      </xdr:nvSpPr>
      <xdr:spPr>
        <a:xfrm>
          <a:off x="942975" y="41519475"/>
          <a:ext cx="599122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257</xdr:row>
      <xdr:rowOff>0</xdr:rowOff>
    </xdr:from>
    <xdr:to>
      <xdr:col>14</xdr:col>
      <xdr:colOff>533400</xdr:colOff>
      <xdr:row>257</xdr:row>
      <xdr:rowOff>0</xdr:rowOff>
    </xdr:to>
    <xdr:sp>
      <xdr:nvSpPr>
        <xdr:cNvPr id="48" name="Text 22"/>
        <xdr:cNvSpPr txBox="1">
          <a:spLocks noChangeArrowheads="1"/>
        </xdr:cNvSpPr>
      </xdr:nvSpPr>
      <xdr:spPr>
        <a:xfrm>
          <a:off x="733425" y="41519475"/>
          <a:ext cx="624840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257</xdr:row>
      <xdr:rowOff>0</xdr:rowOff>
    </xdr:from>
    <xdr:to>
      <xdr:col>14</xdr:col>
      <xdr:colOff>542925</xdr:colOff>
      <xdr:row>257</xdr:row>
      <xdr:rowOff>0</xdr:rowOff>
    </xdr:to>
    <xdr:sp>
      <xdr:nvSpPr>
        <xdr:cNvPr id="49" name="Text 22"/>
        <xdr:cNvSpPr txBox="1">
          <a:spLocks noChangeArrowheads="1"/>
        </xdr:cNvSpPr>
      </xdr:nvSpPr>
      <xdr:spPr>
        <a:xfrm>
          <a:off x="219075" y="41519475"/>
          <a:ext cx="677227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257</xdr:row>
      <xdr:rowOff>0</xdr:rowOff>
    </xdr:from>
    <xdr:to>
      <xdr:col>14</xdr:col>
      <xdr:colOff>571500</xdr:colOff>
      <xdr:row>257</xdr:row>
      <xdr:rowOff>0</xdr:rowOff>
    </xdr:to>
    <xdr:sp>
      <xdr:nvSpPr>
        <xdr:cNvPr id="50" name="Text 22"/>
        <xdr:cNvSpPr txBox="1">
          <a:spLocks noChangeArrowheads="1"/>
        </xdr:cNvSpPr>
      </xdr:nvSpPr>
      <xdr:spPr>
        <a:xfrm>
          <a:off x="428625" y="41519475"/>
          <a:ext cx="659130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257</xdr:row>
      <xdr:rowOff>0</xdr:rowOff>
    </xdr:from>
    <xdr:to>
      <xdr:col>14</xdr:col>
      <xdr:colOff>552450</xdr:colOff>
      <xdr:row>257</xdr:row>
      <xdr:rowOff>0</xdr:rowOff>
    </xdr:to>
    <xdr:sp>
      <xdr:nvSpPr>
        <xdr:cNvPr id="51" name="Text 22"/>
        <xdr:cNvSpPr txBox="1">
          <a:spLocks noChangeArrowheads="1"/>
        </xdr:cNvSpPr>
      </xdr:nvSpPr>
      <xdr:spPr>
        <a:xfrm>
          <a:off x="752475" y="41519475"/>
          <a:ext cx="624840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257</xdr:row>
      <xdr:rowOff>0</xdr:rowOff>
    </xdr:from>
    <xdr:to>
      <xdr:col>14</xdr:col>
      <xdr:colOff>552450</xdr:colOff>
      <xdr:row>257</xdr:row>
      <xdr:rowOff>0</xdr:rowOff>
    </xdr:to>
    <xdr:sp>
      <xdr:nvSpPr>
        <xdr:cNvPr id="52" name="Text 22"/>
        <xdr:cNvSpPr txBox="1">
          <a:spLocks noChangeArrowheads="1"/>
        </xdr:cNvSpPr>
      </xdr:nvSpPr>
      <xdr:spPr>
        <a:xfrm>
          <a:off x="781050" y="41519475"/>
          <a:ext cx="621982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257</xdr:row>
      <xdr:rowOff>0</xdr:rowOff>
    </xdr:from>
    <xdr:to>
      <xdr:col>15</xdr:col>
      <xdr:colOff>0</xdr:colOff>
      <xdr:row>257</xdr:row>
      <xdr:rowOff>0</xdr:rowOff>
    </xdr:to>
    <xdr:sp>
      <xdr:nvSpPr>
        <xdr:cNvPr id="53" name="Text 22"/>
        <xdr:cNvSpPr txBox="1">
          <a:spLocks noChangeArrowheads="1"/>
        </xdr:cNvSpPr>
      </xdr:nvSpPr>
      <xdr:spPr>
        <a:xfrm>
          <a:off x="752475" y="41519475"/>
          <a:ext cx="63246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257</xdr:row>
      <xdr:rowOff>0</xdr:rowOff>
    </xdr:from>
    <xdr:to>
      <xdr:col>14</xdr:col>
      <xdr:colOff>304800</xdr:colOff>
      <xdr:row>257</xdr:row>
      <xdr:rowOff>0</xdr:rowOff>
    </xdr:to>
    <xdr:sp>
      <xdr:nvSpPr>
        <xdr:cNvPr id="54" name="Text 22"/>
        <xdr:cNvSpPr txBox="1">
          <a:spLocks noChangeArrowheads="1"/>
        </xdr:cNvSpPr>
      </xdr:nvSpPr>
      <xdr:spPr>
        <a:xfrm>
          <a:off x="409575" y="41519475"/>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257</xdr:row>
      <xdr:rowOff>0</xdr:rowOff>
    </xdr:from>
    <xdr:to>
      <xdr:col>14</xdr:col>
      <xdr:colOff>504825</xdr:colOff>
      <xdr:row>257</xdr:row>
      <xdr:rowOff>0</xdr:rowOff>
    </xdr:to>
    <xdr:sp>
      <xdr:nvSpPr>
        <xdr:cNvPr id="55" name="Text 22"/>
        <xdr:cNvSpPr txBox="1">
          <a:spLocks noChangeArrowheads="1"/>
        </xdr:cNvSpPr>
      </xdr:nvSpPr>
      <xdr:spPr>
        <a:xfrm>
          <a:off x="657225" y="41519475"/>
          <a:ext cx="62960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257</xdr:row>
      <xdr:rowOff>0</xdr:rowOff>
    </xdr:from>
    <xdr:to>
      <xdr:col>14</xdr:col>
      <xdr:colOff>504825</xdr:colOff>
      <xdr:row>257</xdr:row>
      <xdr:rowOff>0</xdr:rowOff>
    </xdr:to>
    <xdr:sp>
      <xdr:nvSpPr>
        <xdr:cNvPr id="56" name="Text 22"/>
        <xdr:cNvSpPr txBox="1">
          <a:spLocks noChangeArrowheads="1"/>
        </xdr:cNvSpPr>
      </xdr:nvSpPr>
      <xdr:spPr>
        <a:xfrm>
          <a:off x="657225" y="41519475"/>
          <a:ext cx="62960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257</xdr:row>
      <xdr:rowOff>0</xdr:rowOff>
    </xdr:from>
    <xdr:to>
      <xdr:col>14</xdr:col>
      <xdr:colOff>504825</xdr:colOff>
      <xdr:row>257</xdr:row>
      <xdr:rowOff>0</xdr:rowOff>
    </xdr:to>
    <xdr:sp>
      <xdr:nvSpPr>
        <xdr:cNvPr id="57" name="Text 22"/>
        <xdr:cNvSpPr txBox="1">
          <a:spLocks noChangeArrowheads="1"/>
        </xdr:cNvSpPr>
      </xdr:nvSpPr>
      <xdr:spPr>
        <a:xfrm>
          <a:off x="657225" y="41519475"/>
          <a:ext cx="62960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257</xdr:row>
      <xdr:rowOff>0</xdr:rowOff>
    </xdr:from>
    <xdr:to>
      <xdr:col>14</xdr:col>
      <xdr:colOff>352425</xdr:colOff>
      <xdr:row>257</xdr:row>
      <xdr:rowOff>0</xdr:rowOff>
    </xdr:to>
    <xdr:sp>
      <xdr:nvSpPr>
        <xdr:cNvPr id="58" name="Text 22"/>
        <xdr:cNvSpPr txBox="1">
          <a:spLocks noChangeArrowheads="1"/>
        </xdr:cNvSpPr>
      </xdr:nvSpPr>
      <xdr:spPr>
        <a:xfrm>
          <a:off x="495300" y="41519475"/>
          <a:ext cx="630555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257</xdr:row>
      <xdr:rowOff>0</xdr:rowOff>
    </xdr:from>
    <xdr:to>
      <xdr:col>14</xdr:col>
      <xdr:colOff>600075</xdr:colOff>
      <xdr:row>257</xdr:row>
      <xdr:rowOff>0</xdr:rowOff>
    </xdr:to>
    <xdr:sp>
      <xdr:nvSpPr>
        <xdr:cNvPr id="59" name="Text 22"/>
        <xdr:cNvSpPr txBox="1">
          <a:spLocks noChangeArrowheads="1"/>
        </xdr:cNvSpPr>
      </xdr:nvSpPr>
      <xdr:spPr>
        <a:xfrm>
          <a:off x="276225" y="41519475"/>
          <a:ext cx="6772275"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257</xdr:row>
      <xdr:rowOff>0</xdr:rowOff>
    </xdr:from>
    <xdr:to>
      <xdr:col>14</xdr:col>
      <xdr:colOff>628650</xdr:colOff>
      <xdr:row>257</xdr:row>
      <xdr:rowOff>0</xdr:rowOff>
    </xdr:to>
    <xdr:sp>
      <xdr:nvSpPr>
        <xdr:cNvPr id="60" name="Text 22"/>
        <xdr:cNvSpPr txBox="1">
          <a:spLocks noChangeArrowheads="1"/>
        </xdr:cNvSpPr>
      </xdr:nvSpPr>
      <xdr:spPr>
        <a:xfrm>
          <a:off x="561975" y="41519475"/>
          <a:ext cx="65151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257</xdr:row>
      <xdr:rowOff>0</xdr:rowOff>
    </xdr:from>
    <xdr:to>
      <xdr:col>14</xdr:col>
      <xdr:colOff>504825</xdr:colOff>
      <xdr:row>257</xdr:row>
      <xdr:rowOff>0</xdr:rowOff>
    </xdr:to>
    <xdr:sp>
      <xdr:nvSpPr>
        <xdr:cNvPr id="61" name="Text 22"/>
        <xdr:cNvSpPr txBox="1">
          <a:spLocks noChangeArrowheads="1"/>
        </xdr:cNvSpPr>
      </xdr:nvSpPr>
      <xdr:spPr>
        <a:xfrm>
          <a:off x="190500" y="41519475"/>
          <a:ext cx="67627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257</xdr:row>
      <xdr:rowOff>0</xdr:rowOff>
    </xdr:from>
    <xdr:to>
      <xdr:col>14</xdr:col>
      <xdr:colOff>571500</xdr:colOff>
      <xdr:row>257</xdr:row>
      <xdr:rowOff>0</xdr:rowOff>
    </xdr:to>
    <xdr:sp>
      <xdr:nvSpPr>
        <xdr:cNvPr id="62" name="Text 22"/>
        <xdr:cNvSpPr txBox="1">
          <a:spLocks noChangeArrowheads="1"/>
        </xdr:cNvSpPr>
      </xdr:nvSpPr>
      <xdr:spPr>
        <a:xfrm>
          <a:off x="276225" y="41519475"/>
          <a:ext cx="6743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257</xdr:row>
      <xdr:rowOff>0</xdr:rowOff>
    </xdr:from>
    <xdr:to>
      <xdr:col>14</xdr:col>
      <xdr:colOff>514350</xdr:colOff>
      <xdr:row>257</xdr:row>
      <xdr:rowOff>0</xdr:rowOff>
    </xdr:to>
    <xdr:sp>
      <xdr:nvSpPr>
        <xdr:cNvPr id="63" name="Text 22"/>
        <xdr:cNvSpPr txBox="1">
          <a:spLocks noChangeArrowheads="1"/>
        </xdr:cNvSpPr>
      </xdr:nvSpPr>
      <xdr:spPr>
        <a:xfrm>
          <a:off x="276225" y="41519475"/>
          <a:ext cx="668655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257</xdr:row>
      <xdr:rowOff>0</xdr:rowOff>
    </xdr:from>
    <xdr:to>
      <xdr:col>14</xdr:col>
      <xdr:colOff>552450</xdr:colOff>
      <xdr:row>257</xdr:row>
      <xdr:rowOff>0</xdr:rowOff>
    </xdr:to>
    <xdr:sp>
      <xdr:nvSpPr>
        <xdr:cNvPr id="64" name="Text 22"/>
        <xdr:cNvSpPr txBox="1">
          <a:spLocks noChangeArrowheads="1"/>
        </xdr:cNvSpPr>
      </xdr:nvSpPr>
      <xdr:spPr>
        <a:xfrm>
          <a:off x="266700" y="4151947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257</xdr:row>
      <xdr:rowOff>0</xdr:rowOff>
    </xdr:from>
    <xdr:to>
      <xdr:col>14</xdr:col>
      <xdr:colOff>552450</xdr:colOff>
      <xdr:row>257</xdr:row>
      <xdr:rowOff>0</xdr:rowOff>
    </xdr:to>
    <xdr:sp>
      <xdr:nvSpPr>
        <xdr:cNvPr id="65" name="Text 22"/>
        <xdr:cNvSpPr txBox="1">
          <a:spLocks noChangeArrowheads="1"/>
        </xdr:cNvSpPr>
      </xdr:nvSpPr>
      <xdr:spPr>
        <a:xfrm>
          <a:off x="476250" y="41519475"/>
          <a:ext cx="65246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257</xdr:row>
      <xdr:rowOff>0</xdr:rowOff>
    </xdr:from>
    <xdr:to>
      <xdr:col>14</xdr:col>
      <xdr:colOff>552450</xdr:colOff>
      <xdr:row>257</xdr:row>
      <xdr:rowOff>0</xdr:rowOff>
    </xdr:to>
    <xdr:sp>
      <xdr:nvSpPr>
        <xdr:cNvPr id="66" name="Text 22"/>
        <xdr:cNvSpPr txBox="1">
          <a:spLocks noChangeArrowheads="1"/>
        </xdr:cNvSpPr>
      </xdr:nvSpPr>
      <xdr:spPr>
        <a:xfrm>
          <a:off x="285750" y="41519475"/>
          <a:ext cx="671512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257</xdr:row>
      <xdr:rowOff>0</xdr:rowOff>
    </xdr:from>
    <xdr:to>
      <xdr:col>15</xdr:col>
      <xdr:colOff>28575</xdr:colOff>
      <xdr:row>257</xdr:row>
      <xdr:rowOff>0</xdr:rowOff>
    </xdr:to>
    <xdr:sp>
      <xdr:nvSpPr>
        <xdr:cNvPr id="67" name="Text 22"/>
        <xdr:cNvSpPr txBox="1">
          <a:spLocks noChangeArrowheads="1"/>
        </xdr:cNvSpPr>
      </xdr:nvSpPr>
      <xdr:spPr>
        <a:xfrm>
          <a:off x="257175" y="41519475"/>
          <a:ext cx="6848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257</xdr:row>
      <xdr:rowOff>0</xdr:rowOff>
    </xdr:from>
    <xdr:to>
      <xdr:col>14</xdr:col>
      <xdr:colOff>552450</xdr:colOff>
      <xdr:row>257</xdr:row>
      <xdr:rowOff>0</xdr:rowOff>
    </xdr:to>
    <xdr:sp>
      <xdr:nvSpPr>
        <xdr:cNvPr id="68" name="Text 22"/>
        <xdr:cNvSpPr txBox="1">
          <a:spLocks noChangeArrowheads="1"/>
        </xdr:cNvSpPr>
      </xdr:nvSpPr>
      <xdr:spPr>
        <a:xfrm>
          <a:off x="219075" y="4151947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257</xdr:row>
      <xdr:rowOff>0</xdr:rowOff>
    </xdr:from>
    <xdr:to>
      <xdr:col>14</xdr:col>
      <xdr:colOff>504825</xdr:colOff>
      <xdr:row>257</xdr:row>
      <xdr:rowOff>0</xdr:rowOff>
    </xdr:to>
    <xdr:sp>
      <xdr:nvSpPr>
        <xdr:cNvPr id="69" name="Text 22"/>
        <xdr:cNvSpPr txBox="1">
          <a:spLocks noChangeArrowheads="1"/>
        </xdr:cNvSpPr>
      </xdr:nvSpPr>
      <xdr:spPr>
        <a:xfrm>
          <a:off x="542925" y="41519475"/>
          <a:ext cx="64103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257</xdr:row>
      <xdr:rowOff>0</xdr:rowOff>
    </xdr:from>
    <xdr:to>
      <xdr:col>14</xdr:col>
      <xdr:colOff>504825</xdr:colOff>
      <xdr:row>257</xdr:row>
      <xdr:rowOff>0</xdr:rowOff>
    </xdr:to>
    <xdr:sp>
      <xdr:nvSpPr>
        <xdr:cNvPr id="70" name="Text 22"/>
        <xdr:cNvSpPr txBox="1">
          <a:spLocks noChangeArrowheads="1"/>
        </xdr:cNvSpPr>
      </xdr:nvSpPr>
      <xdr:spPr>
        <a:xfrm>
          <a:off x="542925" y="41519475"/>
          <a:ext cx="64103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257</xdr:row>
      <xdr:rowOff>0</xdr:rowOff>
    </xdr:from>
    <xdr:to>
      <xdr:col>14</xdr:col>
      <xdr:colOff>619125</xdr:colOff>
      <xdr:row>257</xdr:row>
      <xdr:rowOff>0</xdr:rowOff>
    </xdr:to>
    <xdr:sp>
      <xdr:nvSpPr>
        <xdr:cNvPr id="71" name="Text 22"/>
        <xdr:cNvSpPr txBox="1">
          <a:spLocks noChangeArrowheads="1"/>
        </xdr:cNvSpPr>
      </xdr:nvSpPr>
      <xdr:spPr>
        <a:xfrm>
          <a:off x="295275" y="41519475"/>
          <a:ext cx="6772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257</xdr:row>
      <xdr:rowOff>0</xdr:rowOff>
    </xdr:from>
    <xdr:to>
      <xdr:col>14</xdr:col>
      <xdr:colOff>619125</xdr:colOff>
      <xdr:row>257</xdr:row>
      <xdr:rowOff>0</xdr:rowOff>
    </xdr:to>
    <xdr:sp>
      <xdr:nvSpPr>
        <xdr:cNvPr id="72" name="Text 22"/>
        <xdr:cNvSpPr txBox="1">
          <a:spLocks noChangeArrowheads="1"/>
        </xdr:cNvSpPr>
      </xdr:nvSpPr>
      <xdr:spPr>
        <a:xfrm>
          <a:off x="533400" y="41519475"/>
          <a:ext cx="653415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257</xdr:row>
      <xdr:rowOff>0</xdr:rowOff>
    </xdr:from>
    <xdr:to>
      <xdr:col>14</xdr:col>
      <xdr:colOff>552450</xdr:colOff>
      <xdr:row>257</xdr:row>
      <xdr:rowOff>0</xdr:rowOff>
    </xdr:to>
    <xdr:sp>
      <xdr:nvSpPr>
        <xdr:cNvPr id="73" name="Text 22"/>
        <xdr:cNvSpPr txBox="1">
          <a:spLocks noChangeArrowheads="1"/>
        </xdr:cNvSpPr>
      </xdr:nvSpPr>
      <xdr:spPr>
        <a:xfrm>
          <a:off x="590550" y="41519475"/>
          <a:ext cx="641032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257</xdr:row>
      <xdr:rowOff>0</xdr:rowOff>
    </xdr:from>
    <xdr:to>
      <xdr:col>14</xdr:col>
      <xdr:colOff>533400</xdr:colOff>
      <xdr:row>257</xdr:row>
      <xdr:rowOff>0</xdr:rowOff>
    </xdr:to>
    <xdr:sp>
      <xdr:nvSpPr>
        <xdr:cNvPr id="74" name="Text 22"/>
        <xdr:cNvSpPr txBox="1">
          <a:spLocks noChangeArrowheads="1"/>
        </xdr:cNvSpPr>
      </xdr:nvSpPr>
      <xdr:spPr>
        <a:xfrm>
          <a:off x="571500" y="41519475"/>
          <a:ext cx="641032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257</xdr:row>
      <xdr:rowOff>0</xdr:rowOff>
    </xdr:from>
    <xdr:to>
      <xdr:col>14</xdr:col>
      <xdr:colOff>552450</xdr:colOff>
      <xdr:row>257</xdr:row>
      <xdr:rowOff>0</xdr:rowOff>
    </xdr:to>
    <xdr:sp>
      <xdr:nvSpPr>
        <xdr:cNvPr id="75" name="Text 22"/>
        <xdr:cNvSpPr txBox="1">
          <a:spLocks noChangeArrowheads="1"/>
        </xdr:cNvSpPr>
      </xdr:nvSpPr>
      <xdr:spPr>
        <a:xfrm>
          <a:off x="552450" y="41519475"/>
          <a:ext cx="644842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257</xdr:row>
      <xdr:rowOff>0</xdr:rowOff>
    </xdr:from>
    <xdr:to>
      <xdr:col>15</xdr:col>
      <xdr:colOff>0</xdr:colOff>
      <xdr:row>257</xdr:row>
      <xdr:rowOff>0</xdr:rowOff>
    </xdr:to>
    <xdr:sp>
      <xdr:nvSpPr>
        <xdr:cNvPr id="76" name="Text 22"/>
        <xdr:cNvSpPr txBox="1">
          <a:spLocks noChangeArrowheads="1"/>
        </xdr:cNvSpPr>
      </xdr:nvSpPr>
      <xdr:spPr>
        <a:xfrm>
          <a:off x="533400" y="41519475"/>
          <a:ext cx="654367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257</xdr:row>
      <xdr:rowOff>0</xdr:rowOff>
    </xdr:from>
    <xdr:to>
      <xdr:col>14</xdr:col>
      <xdr:colOff>552450</xdr:colOff>
      <xdr:row>257</xdr:row>
      <xdr:rowOff>0</xdr:rowOff>
    </xdr:to>
    <xdr:sp>
      <xdr:nvSpPr>
        <xdr:cNvPr id="77" name="Text 22"/>
        <xdr:cNvSpPr txBox="1">
          <a:spLocks noChangeArrowheads="1"/>
        </xdr:cNvSpPr>
      </xdr:nvSpPr>
      <xdr:spPr>
        <a:xfrm>
          <a:off x="590550" y="41519475"/>
          <a:ext cx="64103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257</xdr:row>
      <xdr:rowOff>0</xdr:rowOff>
    </xdr:from>
    <xdr:to>
      <xdr:col>14</xdr:col>
      <xdr:colOff>533400</xdr:colOff>
      <xdr:row>257</xdr:row>
      <xdr:rowOff>0</xdr:rowOff>
    </xdr:to>
    <xdr:sp>
      <xdr:nvSpPr>
        <xdr:cNvPr id="78" name="Text 22"/>
        <xdr:cNvSpPr txBox="1">
          <a:spLocks noChangeArrowheads="1"/>
        </xdr:cNvSpPr>
      </xdr:nvSpPr>
      <xdr:spPr>
        <a:xfrm>
          <a:off x="571500" y="41519475"/>
          <a:ext cx="64103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257</xdr:row>
      <xdr:rowOff>0</xdr:rowOff>
    </xdr:from>
    <xdr:to>
      <xdr:col>14</xdr:col>
      <xdr:colOff>533400</xdr:colOff>
      <xdr:row>257</xdr:row>
      <xdr:rowOff>0</xdr:rowOff>
    </xdr:to>
    <xdr:sp>
      <xdr:nvSpPr>
        <xdr:cNvPr id="79" name="Text 22"/>
        <xdr:cNvSpPr txBox="1">
          <a:spLocks noChangeArrowheads="1"/>
        </xdr:cNvSpPr>
      </xdr:nvSpPr>
      <xdr:spPr>
        <a:xfrm>
          <a:off x="571500" y="41519475"/>
          <a:ext cx="641032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257</xdr:row>
      <xdr:rowOff>0</xdr:rowOff>
    </xdr:from>
    <xdr:to>
      <xdr:col>14</xdr:col>
      <xdr:colOff>504825</xdr:colOff>
      <xdr:row>257</xdr:row>
      <xdr:rowOff>0</xdr:rowOff>
    </xdr:to>
    <xdr:sp>
      <xdr:nvSpPr>
        <xdr:cNvPr id="80" name="Text 22"/>
        <xdr:cNvSpPr txBox="1">
          <a:spLocks noChangeArrowheads="1"/>
        </xdr:cNvSpPr>
      </xdr:nvSpPr>
      <xdr:spPr>
        <a:xfrm>
          <a:off x="552450" y="41519475"/>
          <a:ext cx="640080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257</xdr:row>
      <xdr:rowOff>0</xdr:rowOff>
    </xdr:from>
    <xdr:to>
      <xdr:col>14</xdr:col>
      <xdr:colOff>504825</xdr:colOff>
      <xdr:row>257</xdr:row>
      <xdr:rowOff>0</xdr:rowOff>
    </xdr:to>
    <xdr:sp>
      <xdr:nvSpPr>
        <xdr:cNvPr id="81" name="Text 22"/>
        <xdr:cNvSpPr txBox="1">
          <a:spLocks noChangeArrowheads="1"/>
        </xdr:cNvSpPr>
      </xdr:nvSpPr>
      <xdr:spPr>
        <a:xfrm>
          <a:off x="542925" y="41519475"/>
          <a:ext cx="641032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257</xdr:row>
      <xdr:rowOff>0</xdr:rowOff>
    </xdr:from>
    <xdr:to>
      <xdr:col>14</xdr:col>
      <xdr:colOff>504825</xdr:colOff>
      <xdr:row>257</xdr:row>
      <xdr:rowOff>0</xdr:rowOff>
    </xdr:to>
    <xdr:sp>
      <xdr:nvSpPr>
        <xdr:cNvPr id="82" name="Text 22"/>
        <xdr:cNvSpPr txBox="1">
          <a:spLocks noChangeArrowheads="1"/>
        </xdr:cNvSpPr>
      </xdr:nvSpPr>
      <xdr:spPr>
        <a:xfrm>
          <a:off x="523875" y="41519475"/>
          <a:ext cx="64293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257</xdr:row>
      <xdr:rowOff>0</xdr:rowOff>
    </xdr:from>
    <xdr:to>
      <xdr:col>14</xdr:col>
      <xdr:colOff>504825</xdr:colOff>
      <xdr:row>257</xdr:row>
      <xdr:rowOff>0</xdr:rowOff>
    </xdr:to>
    <xdr:sp>
      <xdr:nvSpPr>
        <xdr:cNvPr id="83" name="Text 22"/>
        <xdr:cNvSpPr txBox="1">
          <a:spLocks noChangeArrowheads="1"/>
        </xdr:cNvSpPr>
      </xdr:nvSpPr>
      <xdr:spPr>
        <a:xfrm>
          <a:off x="523875" y="41519475"/>
          <a:ext cx="64293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257</xdr:row>
      <xdr:rowOff>0</xdr:rowOff>
    </xdr:from>
    <xdr:to>
      <xdr:col>14</xdr:col>
      <xdr:colOff>533400</xdr:colOff>
      <xdr:row>257</xdr:row>
      <xdr:rowOff>0</xdr:rowOff>
    </xdr:to>
    <xdr:sp>
      <xdr:nvSpPr>
        <xdr:cNvPr id="84" name="Text 22"/>
        <xdr:cNvSpPr txBox="1">
          <a:spLocks noChangeArrowheads="1"/>
        </xdr:cNvSpPr>
      </xdr:nvSpPr>
      <xdr:spPr>
        <a:xfrm>
          <a:off x="552450" y="41519475"/>
          <a:ext cx="64293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257</xdr:row>
      <xdr:rowOff>0</xdr:rowOff>
    </xdr:from>
    <xdr:to>
      <xdr:col>14</xdr:col>
      <xdr:colOff>485775</xdr:colOff>
      <xdr:row>257</xdr:row>
      <xdr:rowOff>0</xdr:rowOff>
    </xdr:to>
    <xdr:sp>
      <xdr:nvSpPr>
        <xdr:cNvPr id="85" name="Text 22"/>
        <xdr:cNvSpPr txBox="1">
          <a:spLocks noChangeArrowheads="1"/>
        </xdr:cNvSpPr>
      </xdr:nvSpPr>
      <xdr:spPr>
        <a:xfrm>
          <a:off x="561975" y="41519475"/>
          <a:ext cx="637222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257</xdr:row>
      <xdr:rowOff>0</xdr:rowOff>
    </xdr:from>
    <xdr:to>
      <xdr:col>14</xdr:col>
      <xdr:colOff>571500</xdr:colOff>
      <xdr:row>257</xdr:row>
      <xdr:rowOff>0</xdr:rowOff>
    </xdr:to>
    <xdr:sp>
      <xdr:nvSpPr>
        <xdr:cNvPr id="86" name="Text 22"/>
        <xdr:cNvSpPr txBox="1">
          <a:spLocks noChangeArrowheads="1"/>
        </xdr:cNvSpPr>
      </xdr:nvSpPr>
      <xdr:spPr>
        <a:xfrm>
          <a:off x="285750" y="4151947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257</xdr:row>
      <xdr:rowOff>0</xdr:rowOff>
    </xdr:from>
    <xdr:to>
      <xdr:col>14</xdr:col>
      <xdr:colOff>609600</xdr:colOff>
      <xdr:row>257</xdr:row>
      <xdr:rowOff>0</xdr:rowOff>
    </xdr:to>
    <xdr:sp>
      <xdr:nvSpPr>
        <xdr:cNvPr id="87" name="Text 22"/>
        <xdr:cNvSpPr txBox="1">
          <a:spLocks noChangeArrowheads="1"/>
        </xdr:cNvSpPr>
      </xdr:nvSpPr>
      <xdr:spPr>
        <a:xfrm>
          <a:off x="257175" y="41519475"/>
          <a:ext cx="6800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257</xdr:row>
      <xdr:rowOff>0</xdr:rowOff>
    </xdr:from>
    <xdr:to>
      <xdr:col>14</xdr:col>
      <xdr:colOff>485775</xdr:colOff>
      <xdr:row>257</xdr:row>
      <xdr:rowOff>0</xdr:rowOff>
    </xdr:to>
    <xdr:sp>
      <xdr:nvSpPr>
        <xdr:cNvPr id="88" name="Text 22"/>
        <xdr:cNvSpPr txBox="1">
          <a:spLocks noChangeArrowheads="1"/>
        </xdr:cNvSpPr>
      </xdr:nvSpPr>
      <xdr:spPr>
        <a:xfrm>
          <a:off x="276225" y="41519475"/>
          <a:ext cx="6657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257</xdr:row>
      <xdr:rowOff>0</xdr:rowOff>
    </xdr:from>
    <xdr:to>
      <xdr:col>15</xdr:col>
      <xdr:colOff>0</xdr:colOff>
      <xdr:row>257</xdr:row>
      <xdr:rowOff>0</xdr:rowOff>
    </xdr:to>
    <xdr:sp>
      <xdr:nvSpPr>
        <xdr:cNvPr id="89" name="Text 22"/>
        <xdr:cNvSpPr txBox="1">
          <a:spLocks noChangeArrowheads="1"/>
        </xdr:cNvSpPr>
      </xdr:nvSpPr>
      <xdr:spPr>
        <a:xfrm>
          <a:off x="533400" y="41519475"/>
          <a:ext cx="654367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257</xdr:row>
      <xdr:rowOff>0</xdr:rowOff>
    </xdr:from>
    <xdr:to>
      <xdr:col>14</xdr:col>
      <xdr:colOff>552450</xdr:colOff>
      <xdr:row>257</xdr:row>
      <xdr:rowOff>0</xdr:rowOff>
    </xdr:to>
    <xdr:sp>
      <xdr:nvSpPr>
        <xdr:cNvPr id="90" name="Text 22"/>
        <xdr:cNvSpPr txBox="1">
          <a:spLocks noChangeArrowheads="1"/>
        </xdr:cNvSpPr>
      </xdr:nvSpPr>
      <xdr:spPr>
        <a:xfrm>
          <a:off x="590550" y="41519475"/>
          <a:ext cx="641032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157</xdr:row>
      <xdr:rowOff>0</xdr:rowOff>
    </xdr:from>
    <xdr:to>
      <xdr:col>14</xdr:col>
      <xdr:colOff>504825</xdr:colOff>
      <xdr:row>157</xdr:row>
      <xdr:rowOff>0</xdr:rowOff>
    </xdr:to>
    <xdr:sp>
      <xdr:nvSpPr>
        <xdr:cNvPr id="91" name="Text 22"/>
        <xdr:cNvSpPr txBox="1">
          <a:spLocks noChangeArrowheads="1"/>
        </xdr:cNvSpPr>
      </xdr:nvSpPr>
      <xdr:spPr>
        <a:xfrm>
          <a:off x="285750" y="25307925"/>
          <a:ext cx="666750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257</xdr:row>
      <xdr:rowOff>0</xdr:rowOff>
    </xdr:from>
    <xdr:to>
      <xdr:col>14</xdr:col>
      <xdr:colOff>571500</xdr:colOff>
      <xdr:row>257</xdr:row>
      <xdr:rowOff>0</xdr:rowOff>
    </xdr:to>
    <xdr:sp>
      <xdr:nvSpPr>
        <xdr:cNvPr id="92" name="Text 22"/>
        <xdr:cNvSpPr txBox="1">
          <a:spLocks noChangeArrowheads="1"/>
        </xdr:cNvSpPr>
      </xdr:nvSpPr>
      <xdr:spPr>
        <a:xfrm>
          <a:off x="228600" y="41519475"/>
          <a:ext cx="6791325"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28575</xdr:colOff>
      <xdr:row>189</xdr:row>
      <xdr:rowOff>85725</xdr:rowOff>
    </xdr:from>
    <xdr:to>
      <xdr:col>14</xdr:col>
      <xdr:colOff>628650</xdr:colOff>
      <xdr:row>192</xdr:row>
      <xdr:rowOff>0</xdr:rowOff>
    </xdr:to>
    <xdr:sp>
      <xdr:nvSpPr>
        <xdr:cNvPr id="93" name="Text 22"/>
        <xdr:cNvSpPr txBox="1">
          <a:spLocks noChangeArrowheads="1"/>
        </xdr:cNvSpPr>
      </xdr:nvSpPr>
      <xdr:spPr>
        <a:xfrm>
          <a:off x="28575" y="30575250"/>
          <a:ext cx="7048500" cy="4000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conjuction with the Annual Financial Report for the year ended 31 December 2006 and the accompanying explanatory notes attached to the interim financial statements)</a:t>
          </a:r>
        </a:p>
      </xdr:txBody>
    </xdr:sp>
    <xdr:clientData/>
  </xdr:twoCellAnchor>
  <xdr:twoCellAnchor>
    <xdr:from>
      <xdr:col>1</xdr:col>
      <xdr:colOff>19050</xdr:colOff>
      <xdr:row>257</xdr:row>
      <xdr:rowOff>0</xdr:rowOff>
    </xdr:from>
    <xdr:to>
      <xdr:col>14</xdr:col>
      <xdr:colOff>600075</xdr:colOff>
      <xdr:row>257</xdr:row>
      <xdr:rowOff>0</xdr:rowOff>
    </xdr:to>
    <xdr:sp>
      <xdr:nvSpPr>
        <xdr:cNvPr id="94" name="Text 22"/>
        <xdr:cNvSpPr txBox="1">
          <a:spLocks noChangeArrowheads="1"/>
        </xdr:cNvSpPr>
      </xdr:nvSpPr>
      <xdr:spPr>
        <a:xfrm>
          <a:off x="228600" y="41519475"/>
          <a:ext cx="6819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257</xdr:row>
      <xdr:rowOff>0</xdr:rowOff>
    </xdr:from>
    <xdr:to>
      <xdr:col>14</xdr:col>
      <xdr:colOff>628650</xdr:colOff>
      <xdr:row>257</xdr:row>
      <xdr:rowOff>0</xdr:rowOff>
    </xdr:to>
    <xdr:sp>
      <xdr:nvSpPr>
        <xdr:cNvPr id="95" name="Text 22"/>
        <xdr:cNvSpPr txBox="1">
          <a:spLocks noChangeArrowheads="1"/>
        </xdr:cNvSpPr>
      </xdr:nvSpPr>
      <xdr:spPr>
        <a:xfrm>
          <a:off x="304800" y="41519475"/>
          <a:ext cx="6772275"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257</xdr:row>
      <xdr:rowOff>0</xdr:rowOff>
    </xdr:from>
    <xdr:to>
      <xdr:col>14</xdr:col>
      <xdr:colOff>476250</xdr:colOff>
      <xdr:row>257</xdr:row>
      <xdr:rowOff>0</xdr:rowOff>
    </xdr:to>
    <xdr:sp>
      <xdr:nvSpPr>
        <xdr:cNvPr id="96" name="Text 22"/>
        <xdr:cNvSpPr txBox="1">
          <a:spLocks noChangeArrowheads="1"/>
        </xdr:cNvSpPr>
      </xdr:nvSpPr>
      <xdr:spPr>
        <a:xfrm>
          <a:off x="571500" y="41519475"/>
          <a:ext cx="635317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257</xdr:row>
      <xdr:rowOff>0</xdr:rowOff>
    </xdr:from>
    <xdr:to>
      <xdr:col>14</xdr:col>
      <xdr:colOff>438150</xdr:colOff>
      <xdr:row>257</xdr:row>
      <xdr:rowOff>0</xdr:rowOff>
    </xdr:to>
    <xdr:sp>
      <xdr:nvSpPr>
        <xdr:cNvPr id="97" name="Text 22"/>
        <xdr:cNvSpPr txBox="1">
          <a:spLocks noChangeArrowheads="1"/>
        </xdr:cNvSpPr>
      </xdr:nvSpPr>
      <xdr:spPr>
        <a:xfrm>
          <a:off x="552450" y="41519475"/>
          <a:ext cx="633412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257</xdr:row>
      <xdr:rowOff>0</xdr:rowOff>
    </xdr:from>
    <xdr:to>
      <xdr:col>14</xdr:col>
      <xdr:colOff>466725</xdr:colOff>
      <xdr:row>257</xdr:row>
      <xdr:rowOff>0</xdr:rowOff>
    </xdr:to>
    <xdr:sp>
      <xdr:nvSpPr>
        <xdr:cNvPr id="98" name="Text 22"/>
        <xdr:cNvSpPr txBox="1">
          <a:spLocks noChangeArrowheads="1"/>
        </xdr:cNvSpPr>
      </xdr:nvSpPr>
      <xdr:spPr>
        <a:xfrm>
          <a:off x="561975" y="41519475"/>
          <a:ext cx="635317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257</xdr:row>
      <xdr:rowOff>0</xdr:rowOff>
    </xdr:from>
    <xdr:to>
      <xdr:col>14</xdr:col>
      <xdr:colOff>95250</xdr:colOff>
      <xdr:row>257</xdr:row>
      <xdr:rowOff>0</xdr:rowOff>
    </xdr:to>
    <xdr:sp>
      <xdr:nvSpPr>
        <xdr:cNvPr id="99" name="Text 22"/>
        <xdr:cNvSpPr txBox="1">
          <a:spLocks noChangeArrowheads="1"/>
        </xdr:cNvSpPr>
      </xdr:nvSpPr>
      <xdr:spPr>
        <a:xfrm>
          <a:off x="238125" y="41519475"/>
          <a:ext cx="630555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275</xdr:row>
      <xdr:rowOff>114300</xdr:rowOff>
    </xdr:from>
    <xdr:to>
      <xdr:col>14</xdr:col>
      <xdr:colOff>295275</xdr:colOff>
      <xdr:row>283</xdr:row>
      <xdr:rowOff>9525</xdr:rowOff>
    </xdr:to>
    <xdr:sp>
      <xdr:nvSpPr>
        <xdr:cNvPr id="100" name="Text 22"/>
        <xdr:cNvSpPr txBox="1">
          <a:spLocks noChangeArrowheads="1"/>
        </xdr:cNvSpPr>
      </xdr:nvSpPr>
      <xdr:spPr>
        <a:xfrm>
          <a:off x="47625" y="44548425"/>
          <a:ext cx="669607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257</xdr:row>
      <xdr:rowOff>0</xdr:rowOff>
    </xdr:from>
    <xdr:to>
      <xdr:col>14</xdr:col>
      <xdr:colOff>552450</xdr:colOff>
      <xdr:row>257</xdr:row>
      <xdr:rowOff>0</xdr:rowOff>
    </xdr:to>
    <xdr:sp>
      <xdr:nvSpPr>
        <xdr:cNvPr id="101" name="Text 22"/>
        <xdr:cNvSpPr txBox="1">
          <a:spLocks noChangeArrowheads="1"/>
        </xdr:cNvSpPr>
      </xdr:nvSpPr>
      <xdr:spPr>
        <a:xfrm>
          <a:off x="571500" y="41519475"/>
          <a:ext cx="642937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257</xdr:row>
      <xdr:rowOff>0</xdr:rowOff>
    </xdr:from>
    <xdr:to>
      <xdr:col>14</xdr:col>
      <xdr:colOff>552450</xdr:colOff>
      <xdr:row>257</xdr:row>
      <xdr:rowOff>0</xdr:rowOff>
    </xdr:to>
    <xdr:sp>
      <xdr:nvSpPr>
        <xdr:cNvPr id="102" name="Text 22"/>
        <xdr:cNvSpPr txBox="1">
          <a:spLocks noChangeArrowheads="1"/>
        </xdr:cNvSpPr>
      </xdr:nvSpPr>
      <xdr:spPr>
        <a:xfrm>
          <a:off x="561975" y="41519475"/>
          <a:ext cx="643890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257</xdr:row>
      <xdr:rowOff>0</xdr:rowOff>
    </xdr:from>
    <xdr:to>
      <xdr:col>14</xdr:col>
      <xdr:colOff>533400</xdr:colOff>
      <xdr:row>257</xdr:row>
      <xdr:rowOff>0</xdr:rowOff>
    </xdr:to>
    <xdr:sp>
      <xdr:nvSpPr>
        <xdr:cNvPr id="103" name="Text 22"/>
        <xdr:cNvSpPr txBox="1">
          <a:spLocks noChangeArrowheads="1"/>
        </xdr:cNvSpPr>
      </xdr:nvSpPr>
      <xdr:spPr>
        <a:xfrm>
          <a:off x="266700" y="41519475"/>
          <a:ext cx="6715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126</xdr:row>
      <xdr:rowOff>0</xdr:rowOff>
    </xdr:from>
    <xdr:to>
      <xdr:col>14</xdr:col>
      <xdr:colOff>619125</xdr:colOff>
      <xdr:row>126</xdr:row>
      <xdr:rowOff>0</xdr:rowOff>
    </xdr:to>
    <xdr:sp>
      <xdr:nvSpPr>
        <xdr:cNvPr id="104" name="Text 22"/>
        <xdr:cNvSpPr txBox="1">
          <a:spLocks noChangeArrowheads="1"/>
        </xdr:cNvSpPr>
      </xdr:nvSpPr>
      <xdr:spPr>
        <a:xfrm>
          <a:off x="533400" y="20269200"/>
          <a:ext cx="653415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257</xdr:row>
      <xdr:rowOff>0</xdr:rowOff>
    </xdr:from>
    <xdr:to>
      <xdr:col>14</xdr:col>
      <xdr:colOff>609600</xdr:colOff>
      <xdr:row>257</xdr:row>
      <xdr:rowOff>0</xdr:rowOff>
    </xdr:to>
    <xdr:sp>
      <xdr:nvSpPr>
        <xdr:cNvPr id="105" name="Text 22"/>
        <xdr:cNvSpPr txBox="1">
          <a:spLocks noChangeArrowheads="1"/>
        </xdr:cNvSpPr>
      </xdr:nvSpPr>
      <xdr:spPr>
        <a:xfrm>
          <a:off x="276225" y="41519475"/>
          <a:ext cx="6781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257</xdr:row>
      <xdr:rowOff>0</xdr:rowOff>
    </xdr:from>
    <xdr:to>
      <xdr:col>14</xdr:col>
      <xdr:colOff>619125</xdr:colOff>
      <xdr:row>257</xdr:row>
      <xdr:rowOff>0</xdr:rowOff>
    </xdr:to>
    <xdr:sp>
      <xdr:nvSpPr>
        <xdr:cNvPr id="106" name="Text 22"/>
        <xdr:cNvSpPr txBox="1">
          <a:spLocks noChangeArrowheads="1"/>
        </xdr:cNvSpPr>
      </xdr:nvSpPr>
      <xdr:spPr>
        <a:xfrm>
          <a:off x="514350" y="41519475"/>
          <a:ext cx="65532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257</xdr:row>
      <xdr:rowOff>0</xdr:rowOff>
    </xdr:from>
    <xdr:to>
      <xdr:col>14</xdr:col>
      <xdr:colOff>581025</xdr:colOff>
      <xdr:row>257</xdr:row>
      <xdr:rowOff>0</xdr:rowOff>
    </xdr:to>
    <xdr:sp>
      <xdr:nvSpPr>
        <xdr:cNvPr id="107" name="Text 22"/>
        <xdr:cNvSpPr txBox="1">
          <a:spLocks noChangeArrowheads="1"/>
        </xdr:cNvSpPr>
      </xdr:nvSpPr>
      <xdr:spPr>
        <a:xfrm>
          <a:off x="561975" y="41519475"/>
          <a:ext cx="64674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257</xdr:row>
      <xdr:rowOff>0</xdr:rowOff>
    </xdr:from>
    <xdr:to>
      <xdr:col>14</xdr:col>
      <xdr:colOff>571500</xdr:colOff>
      <xdr:row>257</xdr:row>
      <xdr:rowOff>0</xdr:rowOff>
    </xdr:to>
    <xdr:sp>
      <xdr:nvSpPr>
        <xdr:cNvPr id="108" name="Text 22"/>
        <xdr:cNvSpPr txBox="1">
          <a:spLocks noChangeArrowheads="1"/>
        </xdr:cNvSpPr>
      </xdr:nvSpPr>
      <xdr:spPr>
        <a:xfrm>
          <a:off x="714375" y="41519475"/>
          <a:ext cx="63055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257</xdr:row>
      <xdr:rowOff>0</xdr:rowOff>
    </xdr:from>
    <xdr:to>
      <xdr:col>14</xdr:col>
      <xdr:colOff>504825</xdr:colOff>
      <xdr:row>257</xdr:row>
      <xdr:rowOff>0</xdr:rowOff>
    </xdr:to>
    <xdr:sp>
      <xdr:nvSpPr>
        <xdr:cNvPr id="109" name="Text 22"/>
        <xdr:cNvSpPr txBox="1">
          <a:spLocks noChangeArrowheads="1"/>
        </xdr:cNvSpPr>
      </xdr:nvSpPr>
      <xdr:spPr>
        <a:xfrm>
          <a:off x="733425" y="41519475"/>
          <a:ext cx="62198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257</xdr:row>
      <xdr:rowOff>0</xdr:rowOff>
    </xdr:from>
    <xdr:to>
      <xdr:col>14</xdr:col>
      <xdr:colOff>628650</xdr:colOff>
      <xdr:row>257</xdr:row>
      <xdr:rowOff>0</xdr:rowOff>
    </xdr:to>
    <xdr:sp>
      <xdr:nvSpPr>
        <xdr:cNvPr id="110" name="Text 22"/>
        <xdr:cNvSpPr txBox="1">
          <a:spLocks noChangeArrowheads="1"/>
        </xdr:cNvSpPr>
      </xdr:nvSpPr>
      <xdr:spPr>
        <a:xfrm>
          <a:off x="590550" y="41519475"/>
          <a:ext cx="6486525"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257</xdr:row>
      <xdr:rowOff>0</xdr:rowOff>
    </xdr:from>
    <xdr:to>
      <xdr:col>14</xdr:col>
      <xdr:colOff>600075</xdr:colOff>
      <xdr:row>257</xdr:row>
      <xdr:rowOff>0</xdr:rowOff>
    </xdr:to>
    <xdr:sp>
      <xdr:nvSpPr>
        <xdr:cNvPr id="111" name="Text 22"/>
        <xdr:cNvSpPr txBox="1">
          <a:spLocks noChangeArrowheads="1"/>
        </xdr:cNvSpPr>
      </xdr:nvSpPr>
      <xdr:spPr>
        <a:xfrm>
          <a:off x="561975" y="41519475"/>
          <a:ext cx="6486525"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257</xdr:row>
      <xdr:rowOff>0</xdr:rowOff>
    </xdr:from>
    <xdr:to>
      <xdr:col>14</xdr:col>
      <xdr:colOff>533400</xdr:colOff>
      <xdr:row>257</xdr:row>
      <xdr:rowOff>0</xdr:rowOff>
    </xdr:to>
    <xdr:sp>
      <xdr:nvSpPr>
        <xdr:cNvPr id="112" name="Text 22"/>
        <xdr:cNvSpPr txBox="1">
          <a:spLocks noChangeArrowheads="1"/>
        </xdr:cNvSpPr>
      </xdr:nvSpPr>
      <xdr:spPr>
        <a:xfrm>
          <a:off x="733425" y="41519475"/>
          <a:ext cx="62484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257</xdr:row>
      <xdr:rowOff>0</xdr:rowOff>
    </xdr:from>
    <xdr:to>
      <xdr:col>14</xdr:col>
      <xdr:colOff>600075</xdr:colOff>
      <xdr:row>257</xdr:row>
      <xdr:rowOff>0</xdr:rowOff>
    </xdr:to>
    <xdr:sp>
      <xdr:nvSpPr>
        <xdr:cNvPr id="113" name="Text 22"/>
        <xdr:cNvSpPr txBox="1">
          <a:spLocks noChangeArrowheads="1"/>
        </xdr:cNvSpPr>
      </xdr:nvSpPr>
      <xdr:spPr>
        <a:xfrm>
          <a:off x="276225" y="41519475"/>
          <a:ext cx="67722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257</xdr:row>
      <xdr:rowOff>0</xdr:rowOff>
    </xdr:from>
    <xdr:to>
      <xdr:col>14</xdr:col>
      <xdr:colOff>600075</xdr:colOff>
      <xdr:row>257</xdr:row>
      <xdr:rowOff>0</xdr:rowOff>
    </xdr:to>
    <xdr:sp>
      <xdr:nvSpPr>
        <xdr:cNvPr id="114" name="Text 22"/>
        <xdr:cNvSpPr txBox="1">
          <a:spLocks noChangeArrowheads="1"/>
        </xdr:cNvSpPr>
      </xdr:nvSpPr>
      <xdr:spPr>
        <a:xfrm>
          <a:off x="238125" y="41519475"/>
          <a:ext cx="6810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257</xdr:row>
      <xdr:rowOff>0</xdr:rowOff>
    </xdr:from>
    <xdr:to>
      <xdr:col>14</xdr:col>
      <xdr:colOff>571500</xdr:colOff>
      <xdr:row>257</xdr:row>
      <xdr:rowOff>0</xdr:rowOff>
    </xdr:to>
    <xdr:sp>
      <xdr:nvSpPr>
        <xdr:cNvPr id="115" name="Text 22"/>
        <xdr:cNvSpPr txBox="1">
          <a:spLocks noChangeArrowheads="1"/>
        </xdr:cNvSpPr>
      </xdr:nvSpPr>
      <xdr:spPr>
        <a:xfrm>
          <a:off x="276225" y="41519475"/>
          <a:ext cx="6743700"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257</xdr:row>
      <xdr:rowOff>0</xdr:rowOff>
    </xdr:from>
    <xdr:to>
      <xdr:col>14</xdr:col>
      <xdr:colOff>628650</xdr:colOff>
      <xdr:row>257</xdr:row>
      <xdr:rowOff>0</xdr:rowOff>
    </xdr:to>
    <xdr:sp>
      <xdr:nvSpPr>
        <xdr:cNvPr id="116" name="Text 22"/>
        <xdr:cNvSpPr txBox="1">
          <a:spLocks noChangeArrowheads="1"/>
        </xdr:cNvSpPr>
      </xdr:nvSpPr>
      <xdr:spPr>
        <a:xfrm>
          <a:off x="257175" y="41519475"/>
          <a:ext cx="6819900"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257</xdr:row>
      <xdr:rowOff>0</xdr:rowOff>
    </xdr:from>
    <xdr:to>
      <xdr:col>14</xdr:col>
      <xdr:colOff>628650</xdr:colOff>
      <xdr:row>257</xdr:row>
      <xdr:rowOff>0</xdr:rowOff>
    </xdr:to>
    <xdr:sp>
      <xdr:nvSpPr>
        <xdr:cNvPr id="117" name="Text 22"/>
        <xdr:cNvSpPr txBox="1">
          <a:spLocks noChangeArrowheads="1"/>
        </xdr:cNvSpPr>
      </xdr:nvSpPr>
      <xdr:spPr>
        <a:xfrm>
          <a:off x="247650" y="41519475"/>
          <a:ext cx="682942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257</xdr:row>
      <xdr:rowOff>0</xdr:rowOff>
    </xdr:from>
    <xdr:to>
      <xdr:col>14</xdr:col>
      <xdr:colOff>581025</xdr:colOff>
      <xdr:row>257</xdr:row>
      <xdr:rowOff>0</xdr:rowOff>
    </xdr:to>
    <xdr:sp>
      <xdr:nvSpPr>
        <xdr:cNvPr id="118" name="Text 22"/>
        <xdr:cNvSpPr txBox="1">
          <a:spLocks noChangeArrowheads="1"/>
        </xdr:cNvSpPr>
      </xdr:nvSpPr>
      <xdr:spPr>
        <a:xfrm>
          <a:off x="219075" y="41519475"/>
          <a:ext cx="6810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257</xdr:row>
      <xdr:rowOff>0</xdr:rowOff>
    </xdr:from>
    <xdr:to>
      <xdr:col>14</xdr:col>
      <xdr:colOff>628650</xdr:colOff>
      <xdr:row>257</xdr:row>
      <xdr:rowOff>0</xdr:rowOff>
    </xdr:to>
    <xdr:sp>
      <xdr:nvSpPr>
        <xdr:cNvPr id="119" name="Text 22"/>
        <xdr:cNvSpPr txBox="1">
          <a:spLocks noChangeArrowheads="1"/>
        </xdr:cNvSpPr>
      </xdr:nvSpPr>
      <xdr:spPr>
        <a:xfrm>
          <a:off x="495300" y="41519475"/>
          <a:ext cx="65817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257</xdr:row>
      <xdr:rowOff>0</xdr:rowOff>
    </xdr:from>
    <xdr:to>
      <xdr:col>14</xdr:col>
      <xdr:colOff>581025</xdr:colOff>
      <xdr:row>257</xdr:row>
      <xdr:rowOff>0</xdr:rowOff>
    </xdr:to>
    <xdr:sp>
      <xdr:nvSpPr>
        <xdr:cNvPr id="120" name="Text 22"/>
        <xdr:cNvSpPr txBox="1">
          <a:spLocks noChangeArrowheads="1"/>
        </xdr:cNvSpPr>
      </xdr:nvSpPr>
      <xdr:spPr>
        <a:xfrm>
          <a:off x="419100" y="41519475"/>
          <a:ext cx="6610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257</xdr:row>
      <xdr:rowOff>0</xdr:rowOff>
    </xdr:from>
    <xdr:to>
      <xdr:col>14</xdr:col>
      <xdr:colOff>552450</xdr:colOff>
      <xdr:row>257</xdr:row>
      <xdr:rowOff>0</xdr:rowOff>
    </xdr:to>
    <xdr:sp>
      <xdr:nvSpPr>
        <xdr:cNvPr id="121" name="Text 22"/>
        <xdr:cNvSpPr txBox="1">
          <a:spLocks noChangeArrowheads="1"/>
        </xdr:cNvSpPr>
      </xdr:nvSpPr>
      <xdr:spPr>
        <a:xfrm>
          <a:off x="561975" y="41519475"/>
          <a:ext cx="643890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257</xdr:row>
      <xdr:rowOff>0</xdr:rowOff>
    </xdr:from>
    <xdr:to>
      <xdr:col>14</xdr:col>
      <xdr:colOff>514350</xdr:colOff>
      <xdr:row>257</xdr:row>
      <xdr:rowOff>0</xdr:rowOff>
    </xdr:to>
    <xdr:sp>
      <xdr:nvSpPr>
        <xdr:cNvPr id="122" name="Text 22"/>
        <xdr:cNvSpPr txBox="1">
          <a:spLocks noChangeArrowheads="1"/>
        </xdr:cNvSpPr>
      </xdr:nvSpPr>
      <xdr:spPr>
        <a:xfrm>
          <a:off x="228600" y="41519475"/>
          <a:ext cx="6734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257</xdr:row>
      <xdr:rowOff>0</xdr:rowOff>
    </xdr:from>
    <xdr:to>
      <xdr:col>14</xdr:col>
      <xdr:colOff>600075</xdr:colOff>
      <xdr:row>257</xdr:row>
      <xdr:rowOff>0</xdr:rowOff>
    </xdr:to>
    <xdr:sp>
      <xdr:nvSpPr>
        <xdr:cNvPr id="123" name="Text 22"/>
        <xdr:cNvSpPr txBox="1">
          <a:spLocks noChangeArrowheads="1"/>
        </xdr:cNvSpPr>
      </xdr:nvSpPr>
      <xdr:spPr>
        <a:xfrm>
          <a:off x="466725" y="41519475"/>
          <a:ext cx="65817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257</xdr:row>
      <xdr:rowOff>0</xdr:rowOff>
    </xdr:from>
    <xdr:to>
      <xdr:col>14</xdr:col>
      <xdr:colOff>619125</xdr:colOff>
      <xdr:row>257</xdr:row>
      <xdr:rowOff>0</xdr:rowOff>
    </xdr:to>
    <xdr:sp>
      <xdr:nvSpPr>
        <xdr:cNvPr id="124" name="Text 22"/>
        <xdr:cNvSpPr txBox="1">
          <a:spLocks noChangeArrowheads="1"/>
        </xdr:cNvSpPr>
      </xdr:nvSpPr>
      <xdr:spPr>
        <a:xfrm>
          <a:off x="647700" y="41519475"/>
          <a:ext cx="641985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257</xdr:row>
      <xdr:rowOff>0</xdr:rowOff>
    </xdr:from>
    <xdr:to>
      <xdr:col>14</xdr:col>
      <xdr:colOff>619125</xdr:colOff>
      <xdr:row>257</xdr:row>
      <xdr:rowOff>0</xdr:rowOff>
    </xdr:to>
    <xdr:sp>
      <xdr:nvSpPr>
        <xdr:cNvPr id="125" name="Text 22"/>
        <xdr:cNvSpPr txBox="1">
          <a:spLocks noChangeArrowheads="1"/>
        </xdr:cNvSpPr>
      </xdr:nvSpPr>
      <xdr:spPr>
        <a:xfrm>
          <a:off x="695325" y="41519475"/>
          <a:ext cx="63722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257</xdr:row>
      <xdr:rowOff>0</xdr:rowOff>
    </xdr:from>
    <xdr:to>
      <xdr:col>14</xdr:col>
      <xdr:colOff>628650</xdr:colOff>
      <xdr:row>257</xdr:row>
      <xdr:rowOff>0</xdr:rowOff>
    </xdr:to>
    <xdr:sp>
      <xdr:nvSpPr>
        <xdr:cNvPr id="126" name="Text 22"/>
        <xdr:cNvSpPr txBox="1">
          <a:spLocks noChangeArrowheads="1"/>
        </xdr:cNvSpPr>
      </xdr:nvSpPr>
      <xdr:spPr>
        <a:xfrm>
          <a:off x="666750" y="41519475"/>
          <a:ext cx="6410325"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257</xdr:row>
      <xdr:rowOff>0</xdr:rowOff>
    </xdr:from>
    <xdr:to>
      <xdr:col>15</xdr:col>
      <xdr:colOff>0</xdr:colOff>
      <xdr:row>257</xdr:row>
      <xdr:rowOff>0</xdr:rowOff>
    </xdr:to>
    <xdr:sp>
      <xdr:nvSpPr>
        <xdr:cNvPr id="127" name="Text 22"/>
        <xdr:cNvSpPr txBox="1">
          <a:spLocks noChangeArrowheads="1"/>
        </xdr:cNvSpPr>
      </xdr:nvSpPr>
      <xdr:spPr>
        <a:xfrm>
          <a:off x="657225" y="41519475"/>
          <a:ext cx="641985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257</xdr:row>
      <xdr:rowOff>0</xdr:rowOff>
    </xdr:from>
    <xdr:to>
      <xdr:col>14</xdr:col>
      <xdr:colOff>619125</xdr:colOff>
      <xdr:row>257</xdr:row>
      <xdr:rowOff>0</xdr:rowOff>
    </xdr:to>
    <xdr:sp>
      <xdr:nvSpPr>
        <xdr:cNvPr id="128" name="Text 22"/>
        <xdr:cNvSpPr txBox="1">
          <a:spLocks noChangeArrowheads="1"/>
        </xdr:cNvSpPr>
      </xdr:nvSpPr>
      <xdr:spPr>
        <a:xfrm>
          <a:off x="200025" y="41519475"/>
          <a:ext cx="686752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257</xdr:row>
      <xdr:rowOff>0</xdr:rowOff>
    </xdr:from>
    <xdr:to>
      <xdr:col>14</xdr:col>
      <xdr:colOff>628650</xdr:colOff>
      <xdr:row>257</xdr:row>
      <xdr:rowOff>0</xdr:rowOff>
    </xdr:to>
    <xdr:sp>
      <xdr:nvSpPr>
        <xdr:cNvPr id="129" name="Text 22"/>
        <xdr:cNvSpPr txBox="1">
          <a:spLocks noChangeArrowheads="1"/>
        </xdr:cNvSpPr>
      </xdr:nvSpPr>
      <xdr:spPr>
        <a:xfrm>
          <a:off x="200025" y="41519475"/>
          <a:ext cx="6877050"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257</xdr:row>
      <xdr:rowOff>0</xdr:rowOff>
    </xdr:from>
    <xdr:to>
      <xdr:col>14</xdr:col>
      <xdr:colOff>581025</xdr:colOff>
      <xdr:row>257</xdr:row>
      <xdr:rowOff>0</xdr:rowOff>
    </xdr:to>
    <xdr:sp>
      <xdr:nvSpPr>
        <xdr:cNvPr id="130" name="Text 22"/>
        <xdr:cNvSpPr txBox="1">
          <a:spLocks noChangeArrowheads="1"/>
        </xdr:cNvSpPr>
      </xdr:nvSpPr>
      <xdr:spPr>
        <a:xfrm>
          <a:off x="276225" y="41519475"/>
          <a:ext cx="6753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257</xdr:row>
      <xdr:rowOff>0</xdr:rowOff>
    </xdr:from>
    <xdr:to>
      <xdr:col>14</xdr:col>
      <xdr:colOff>581025</xdr:colOff>
      <xdr:row>257</xdr:row>
      <xdr:rowOff>0</xdr:rowOff>
    </xdr:to>
    <xdr:sp>
      <xdr:nvSpPr>
        <xdr:cNvPr id="131" name="TextBox 331"/>
        <xdr:cNvSpPr txBox="1">
          <a:spLocks noChangeArrowheads="1"/>
        </xdr:cNvSpPr>
      </xdr:nvSpPr>
      <xdr:spPr>
        <a:xfrm>
          <a:off x="247650" y="41519475"/>
          <a:ext cx="67818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257</xdr:row>
      <xdr:rowOff>0</xdr:rowOff>
    </xdr:from>
    <xdr:to>
      <xdr:col>14</xdr:col>
      <xdr:colOff>542925</xdr:colOff>
      <xdr:row>257</xdr:row>
      <xdr:rowOff>0</xdr:rowOff>
    </xdr:to>
    <xdr:sp>
      <xdr:nvSpPr>
        <xdr:cNvPr id="132" name="TextBox 332"/>
        <xdr:cNvSpPr txBox="1">
          <a:spLocks noChangeArrowheads="1"/>
        </xdr:cNvSpPr>
      </xdr:nvSpPr>
      <xdr:spPr>
        <a:xfrm>
          <a:off x="428625" y="41519475"/>
          <a:ext cx="65627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257</xdr:row>
      <xdr:rowOff>0</xdr:rowOff>
    </xdr:from>
    <xdr:to>
      <xdr:col>14</xdr:col>
      <xdr:colOff>552450</xdr:colOff>
      <xdr:row>257</xdr:row>
      <xdr:rowOff>0</xdr:rowOff>
    </xdr:to>
    <xdr:sp>
      <xdr:nvSpPr>
        <xdr:cNvPr id="133" name="TextBox 333"/>
        <xdr:cNvSpPr txBox="1">
          <a:spLocks noChangeArrowheads="1"/>
        </xdr:cNvSpPr>
      </xdr:nvSpPr>
      <xdr:spPr>
        <a:xfrm>
          <a:off x="676275" y="41519475"/>
          <a:ext cx="6324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257</xdr:row>
      <xdr:rowOff>0</xdr:rowOff>
    </xdr:from>
    <xdr:to>
      <xdr:col>14</xdr:col>
      <xdr:colOff>619125</xdr:colOff>
      <xdr:row>257</xdr:row>
      <xdr:rowOff>0</xdr:rowOff>
    </xdr:to>
    <xdr:sp>
      <xdr:nvSpPr>
        <xdr:cNvPr id="134" name="TextBox 335"/>
        <xdr:cNvSpPr txBox="1">
          <a:spLocks noChangeArrowheads="1"/>
        </xdr:cNvSpPr>
      </xdr:nvSpPr>
      <xdr:spPr>
        <a:xfrm>
          <a:off x="161925" y="41519475"/>
          <a:ext cx="69056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257</xdr:row>
      <xdr:rowOff>0</xdr:rowOff>
    </xdr:from>
    <xdr:to>
      <xdr:col>14</xdr:col>
      <xdr:colOff>533400</xdr:colOff>
      <xdr:row>257</xdr:row>
      <xdr:rowOff>0</xdr:rowOff>
    </xdr:to>
    <xdr:sp>
      <xdr:nvSpPr>
        <xdr:cNvPr id="135" name="TextBox 338"/>
        <xdr:cNvSpPr txBox="1">
          <a:spLocks noChangeArrowheads="1"/>
        </xdr:cNvSpPr>
      </xdr:nvSpPr>
      <xdr:spPr>
        <a:xfrm>
          <a:off x="523875" y="41519475"/>
          <a:ext cx="6457950"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257</xdr:row>
      <xdr:rowOff>0</xdr:rowOff>
    </xdr:from>
    <xdr:to>
      <xdr:col>14</xdr:col>
      <xdr:colOff>571500</xdr:colOff>
      <xdr:row>257</xdr:row>
      <xdr:rowOff>0</xdr:rowOff>
    </xdr:to>
    <xdr:sp>
      <xdr:nvSpPr>
        <xdr:cNvPr id="136" name="TextBox 341"/>
        <xdr:cNvSpPr txBox="1">
          <a:spLocks noChangeArrowheads="1"/>
        </xdr:cNvSpPr>
      </xdr:nvSpPr>
      <xdr:spPr>
        <a:xfrm>
          <a:off x="514350" y="41519475"/>
          <a:ext cx="65055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257</xdr:row>
      <xdr:rowOff>0</xdr:rowOff>
    </xdr:from>
    <xdr:to>
      <xdr:col>14</xdr:col>
      <xdr:colOff>514350</xdr:colOff>
      <xdr:row>257</xdr:row>
      <xdr:rowOff>0</xdr:rowOff>
    </xdr:to>
    <xdr:sp>
      <xdr:nvSpPr>
        <xdr:cNvPr id="137" name="Text 22"/>
        <xdr:cNvSpPr txBox="1">
          <a:spLocks noChangeArrowheads="1"/>
        </xdr:cNvSpPr>
      </xdr:nvSpPr>
      <xdr:spPr>
        <a:xfrm>
          <a:off x="238125" y="41519475"/>
          <a:ext cx="672465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257</xdr:row>
      <xdr:rowOff>0</xdr:rowOff>
    </xdr:from>
    <xdr:to>
      <xdr:col>14</xdr:col>
      <xdr:colOff>600075</xdr:colOff>
      <xdr:row>257</xdr:row>
      <xdr:rowOff>0</xdr:rowOff>
    </xdr:to>
    <xdr:sp>
      <xdr:nvSpPr>
        <xdr:cNvPr id="138" name="Text 22"/>
        <xdr:cNvSpPr txBox="1">
          <a:spLocks noChangeArrowheads="1"/>
        </xdr:cNvSpPr>
      </xdr:nvSpPr>
      <xdr:spPr>
        <a:xfrm>
          <a:off x="600075" y="41519475"/>
          <a:ext cx="6448425"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257</xdr:row>
      <xdr:rowOff>0</xdr:rowOff>
    </xdr:from>
    <xdr:to>
      <xdr:col>1</xdr:col>
      <xdr:colOff>57150</xdr:colOff>
      <xdr:row>257</xdr:row>
      <xdr:rowOff>0</xdr:rowOff>
    </xdr:to>
    <xdr:sp>
      <xdr:nvSpPr>
        <xdr:cNvPr id="139" name="TextBox 347"/>
        <xdr:cNvSpPr txBox="1">
          <a:spLocks noChangeArrowheads="1"/>
        </xdr:cNvSpPr>
      </xdr:nvSpPr>
      <xdr:spPr>
        <a:xfrm>
          <a:off x="28575" y="41519475"/>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257</xdr:row>
      <xdr:rowOff>0</xdr:rowOff>
    </xdr:from>
    <xdr:to>
      <xdr:col>14</xdr:col>
      <xdr:colOff>552450</xdr:colOff>
      <xdr:row>257</xdr:row>
      <xdr:rowOff>0</xdr:rowOff>
    </xdr:to>
    <xdr:sp>
      <xdr:nvSpPr>
        <xdr:cNvPr id="140" name="TextBox 352"/>
        <xdr:cNvSpPr txBox="1">
          <a:spLocks noChangeArrowheads="1"/>
        </xdr:cNvSpPr>
      </xdr:nvSpPr>
      <xdr:spPr>
        <a:xfrm>
          <a:off x="952500" y="41519475"/>
          <a:ext cx="60483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257</xdr:row>
      <xdr:rowOff>0</xdr:rowOff>
    </xdr:from>
    <xdr:to>
      <xdr:col>2</xdr:col>
      <xdr:colOff>85725</xdr:colOff>
      <xdr:row>257</xdr:row>
      <xdr:rowOff>0</xdr:rowOff>
    </xdr:to>
    <xdr:sp>
      <xdr:nvSpPr>
        <xdr:cNvPr id="141" name="TextBox 356"/>
        <xdr:cNvSpPr txBox="1">
          <a:spLocks noChangeArrowheads="1"/>
        </xdr:cNvSpPr>
      </xdr:nvSpPr>
      <xdr:spPr>
        <a:xfrm>
          <a:off x="323850" y="41519475"/>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257</xdr:row>
      <xdr:rowOff>0</xdr:rowOff>
    </xdr:from>
    <xdr:to>
      <xdr:col>14</xdr:col>
      <xdr:colOff>609600</xdr:colOff>
      <xdr:row>257</xdr:row>
      <xdr:rowOff>0</xdr:rowOff>
    </xdr:to>
    <xdr:sp>
      <xdr:nvSpPr>
        <xdr:cNvPr id="142" name="TextBox 359"/>
        <xdr:cNvSpPr txBox="1">
          <a:spLocks noChangeArrowheads="1"/>
        </xdr:cNvSpPr>
      </xdr:nvSpPr>
      <xdr:spPr>
        <a:xfrm>
          <a:off x="923925" y="41519475"/>
          <a:ext cx="61341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257</xdr:row>
      <xdr:rowOff>0</xdr:rowOff>
    </xdr:from>
    <xdr:to>
      <xdr:col>14</xdr:col>
      <xdr:colOff>581025</xdr:colOff>
      <xdr:row>257</xdr:row>
      <xdr:rowOff>0</xdr:rowOff>
    </xdr:to>
    <xdr:sp>
      <xdr:nvSpPr>
        <xdr:cNvPr id="143" name="TextBox 360"/>
        <xdr:cNvSpPr txBox="1">
          <a:spLocks noChangeArrowheads="1"/>
        </xdr:cNvSpPr>
      </xdr:nvSpPr>
      <xdr:spPr>
        <a:xfrm>
          <a:off x="876300" y="41519475"/>
          <a:ext cx="61531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257</xdr:row>
      <xdr:rowOff>0</xdr:rowOff>
    </xdr:from>
    <xdr:to>
      <xdr:col>14</xdr:col>
      <xdr:colOff>514350</xdr:colOff>
      <xdr:row>257</xdr:row>
      <xdr:rowOff>0</xdr:rowOff>
    </xdr:to>
    <xdr:sp>
      <xdr:nvSpPr>
        <xdr:cNvPr id="144" name="Text 22"/>
        <xdr:cNvSpPr txBox="1">
          <a:spLocks noChangeArrowheads="1"/>
        </xdr:cNvSpPr>
      </xdr:nvSpPr>
      <xdr:spPr>
        <a:xfrm>
          <a:off x="485775" y="41519475"/>
          <a:ext cx="6477000"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257</xdr:row>
      <xdr:rowOff>0</xdr:rowOff>
    </xdr:from>
    <xdr:to>
      <xdr:col>14</xdr:col>
      <xdr:colOff>600075</xdr:colOff>
      <xdr:row>257</xdr:row>
      <xdr:rowOff>0</xdr:rowOff>
    </xdr:to>
    <xdr:sp>
      <xdr:nvSpPr>
        <xdr:cNvPr id="145" name="Text 22"/>
        <xdr:cNvSpPr txBox="1">
          <a:spLocks noChangeArrowheads="1"/>
        </xdr:cNvSpPr>
      </xdr:nvSpPr>
      <xdr:spPr>
        <a:xfrm>
          <a:off x="504825" y="41519475"/>
          <a:ext cx="6543675"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257</xdr:row>
      <xdr:rowOff>0</xdr:rowOff>
    </xdr:from>
    <xdr:to>
      <xdr:col>14</xdr:col>
      <xdr:colOff>552450</xdr:colOff>
      <xdr:row>257</xdr:row>
      <xdr:rowOff>0</xdr:rowOff>
    </xdr:to>
    <xdr:sp>
      <xdr:nvSpPr>
        <xdr:cNvPr id="146" name="TextBox 363"/>
        <xdr:cNvSpPr txBox="1">
          <a:spLocks noChangeArrowheads="1"/>
        </xdr:cNvSpPr>
      </xdr:nvSpPr>
      <xdr:spPr>
        <a:xfrm>
          <a:off x="514350" y="41519475"/>
          <a:ext cx="6486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257</xdr:row>
      <xdr:rowOff>0</xdr:rowOff>
    </xdr:from>
    <xdr:to>
      <xdr:col>14</xdr:col>
      <xdr:colOff>581025</xdr:colOff>
      <xdr:row>257</xdr:row>
      <xdr:rowOff>0</xdr:rowOff>
    </xdr:to>
    <xdr:sp>
      <xdr:nvSpPr>
        <xdr:cNvPr id="147" name="Text 22"/>
        <xdr:cNvSpPr txBox="1">
          <a:spLocks noChangeArrowheads="1"/>
        </xdr:cNvSpPr>
      </xdr:nvSpPr>
      <xdr:spPr>
        <a:xfrm>
          <a:off x="485775" y="41519475"/>
          <a:ext cx="654367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257</xdr:row>
      <xdr:rowOff>0</xdr:rowOff>
    </xdr:from>
    <xdr:to>
      <xdr:col>14</xdr:col>
      <xdr:colOff>552450</xdr:colOff>
      <xdr:row>257</xdr:row>
      <xdr:rowOff>0</xdr:rowOff>
    </xdr:to>
    <xdr:sp>
      <xdr:nvSpPr>
        <xdr:cNvPr id="148" name="TextBox 367"/>
        <xdr:cNvSpPr txBox="1">
          <a:spLocks noChangeArrowheads="1"/>
        </xdr:cNvSpPr>
      </xdr:nvSpPr>
      <xdr:spPr>
        <a:xfrm>
          <a:off x="266700" y="41519475"/>
          <a:ext cx="6734175"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257</xdr:row>
      <xdr:rowOff>0</xdr:rowOff>
    </xdr:from>
    <xdr:to>
      <xdr:col>15</xdr:col>
      <xdr:colOff>0</xdr:colOff>
      <xdr:row>257</xdr:row>
      <xdr:rowOff>0</xdr:rowOff>
    </xdr:to>
    <xdr:sp>
      <xdr:nvSpPr>
        <xdr:cNvPr id="149" name="TextBox 368"/>
        <xdr:cNvSpPr txBox="1">
          <a:spLocks noChangeArrowheads="1"/>
        </xdr:cNvSpPr>
      </xdr:nvSpPr>
      <xdr:spPr>
        <a:xfrm>
          <a:off x="247650" y="41519475"/>
          <a:ext cx="68294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257</xdr:row>
      <xdr:rowOff>0</xdr:rowOff>
    </xdr:from>
    <xdr:to>
      <xdr:col>2</xdr:col>
      <xdr:colOff>47625</xdr:colOff>
      <xdr:row>257</xdr:row>
      <xdr:rowOff>0</xdr:rowOff>
    </xdr:to>
    <xdr:sp>
      <xdr:nvSpPr>
        <xdr:cNvPr id="150" name="TextBox 369"/>
        <xdr:cNvSpPr txBox="1">
          <a:spLocks noChangeArrowheads="1"/>
        </xdr:cNvSpPr>
      </xdr:nvSpPr>
      <xdr:spPr>
        <a:xfrm>
          <a:off x="342900" y="41519475"/>
          <a:ext cx="18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8</xdr:col>
      <xdr:colOff>28575</xdr:colOff>
      <xdr:row>257</xdr:row>
      <xdr:rowOff>0</xdr:rowOff>
    </xdr:from>
    <xdr:ext cx="76200" cy="200025"/>
    <xdr:sp>
      <xdr:nvSpPr>
        <xdr:cNvPr id="151" name="TextBox 370"/>
        <xdr:cNvSpPr txBox="1">
          <a:spLocks noChangeArrowheads="1"/>
        </xdr:cNvSpPr>
      </xdr:nvSpPr>
      <xdr:spPr>
        <a:xfrm>
          <a:off x="4391025" y="41519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257</xdr:row>
      <xdr:rowOff>0</xdr:rowOff>
    </xdr:from>
    <xdr:to>
      <xdr:col>2</xdr:col>
      <xdr:colOff>409575</xdr:colOff>
      <xdr:row>257</xdr:row>
      <xdr:rowOff>0</xdr:rowOff>
    </xdr:to>
    <xdr:sp>
      <xdr:nvSpPr>
        <xdr:cNvPr id="152" name="TextBox 371"/>
        <xdr:cNvSpPr txBox="1">
          <a:spLocks noChangeArrowheads="1"/>
        </xdr:cNvSpPr>
      </xdr:nvSpPr>
      <xdr:spPr>
        <a:xfrm>
          <a:off x="600075" y="41519475"/>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257</xdr:row>
      <xdr:rowOff>0</xdr:rowOff>
    </xdr:from>
    <xdr:to>
      <xdr:col>14</xdr:col>
      <xdr:colOff>581025</xdr:colOff>
      <xdr:row>257</xdr:row>
      <xdr:rowOff>0</xdr:rowOff>
    </xdr:to>
    <xdr:sp>
      <xdr:nvSpPr>
        <xdr:cNvPr id="153" name="TextBox 372"/>
        <xdr:cNvSpPr txBox="1">
          <a:spLocks noChangeArrowheads="1"/>
        </xdr:cNvSpPr>
      </xdr:nvSpPr>
      <xdr:spPr>
        <a:xfrm>
          <a:off x="742950" y="41519475"/>
          <a:ext cx="62865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257</xdr:row>
      <xdr:rowOff>0</xdr:rowOff>
    </xdr:from>
    <xdr:to>
      <xdr:col>2</xdr:col>
      <xdr:colOff>219075</xdr:colOff>
      <xdr:row>257</xdr:row>
      <xdr:rowOff>0</xdr:rowOff>
    </xdr:to>
    <xdr:sp>
      <xdr:nvSpPr>
        <xdr:cNvPr id="154" name="TextBox 373"/>
        <xdr:cNvSpPr txBox="1">
          <a:spLocks noChangeArrowheads="1"/>
        </xdr:cNvSpPr>
      </xdr:nvSpPr>
      <xdr:spPr>
        <a:xfrm>
          <a:off x="381000" y="41519475"/>
          <a:ext cx="314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57"/>
  <sheetViews>
    <sheetView showGridLines="0" tabSelected="1" zoomScaleSheetLayoutView="100" workbookViewId="0" topLeftCell="A1">
      <selection activeCell="D128" sqref="D128"/>
    </sheetView>
  </sheetViews>
  <sheetFormatPr defaultColWidth="9.140625" defaultRowHeight="12.75" customHeight="1"/>
  <cols>
    <col min="1" max="1" width="3.140625" style="9" customWidth="1"/>
    <col min="2" max="2" width="4.00390625" style="2" customWidth="1"/>
    <col min="3" max="3" width="12.421875" style="2" customWidth="1"/>
    <col min="4" max="4" width="8.421875" style="2" customWidth="1"/>
    <col min="5" max="5" width="7.57421875" style="2" customWidth="1"/>
    <col min="6" max="6" width="9.7109375" style="2" customWidth="1"/>
    <col min="7" max="7" width="9.8515625" style="2" customWidth="1"/>
    <col min="8" max="8" width="10.28125" style="2" customWidth="1"/>
    <col min="9" max="9" width="10.7109375" style="2" customWidth="1"/>
    <col min="10" max="10" width="0.2890625" style="2" customWidth="1"/>
    <col min="11" max="11" width="9.421875" style="2" customWidth="1"/>
    <col min="12" max="12" width="0.85546875" style="2" customWidth="1"/>
    <col min="13" max="13" width="9.7109375" style="2" customWidth="1"/>
    <col min="14" max="14" width="0.2890625" style="2" customWidth="1"/>
    <col min="15" max="15" width="9.421875" style="2" customWidth="1"/>
    <col min="16" max="16" width="2.00390625" style="2" customWidth="1"/>
    <col min="17" max="17" width="9.8515625" style="2" hidden="1" customWidth="1"/>
    <col min="18" max="18" width="1.7109375" style="2" customWidth="1"/>
    <col min="19" max="16384" width="9.140625" style="2" customWidth="1"/>
  </cols>
  <sheetData>
    <row r="1" spans="1:18" ht="13.5" customHeight="1">
      <c r="A1" s="1" t="s">
        <v>76</v>
      </c>
      <c r="R1" s="2" t="s">
        <v>3</v>
      </c>
    </row>
    <row r="2" ht="13.5" customHeight="1">
      <c r="A2" s="3" t="s">
        <v>87</v>
      </c>
    </row>
    <row r="3" ht="13.5" customHeight="1">
      <c r="A3" s="4" t="s">
        <v>80</v>
      </c>
    </row>
    <row r="4" ht="12.75" customHeight="1">
      <c r="A4" s="1"/>
    </row>
    <row r="5" spans="1:19" ht="12.75" customHeight="1">
      <c r="A5" s="3" t="s">
        <v>39</v>
      </c>
      <c r="B5" s="5"/>
      <c r="C5" s="5"/>
      <c r="D5" s="5"/>
      <c r="E5" s="5"/>
      <c r="F5" s="5"/>
      <c r="G5" s="6"/>
      <c r="H5" s="6"/>
      <c r="I5" s="6"/>
      <c r="J5" s="6"/>
      <c r="K5" s="6"/>
      <c r="L5" s="6"/>
      <c r="S5" s="2" t="s">
        <v>3</v>
      </c>
    </row>
    <row r="6" spans="1:20" ht="12.75" customHeight="1">
      <c r="A6" s="3"/>
      <c r="B6" s="5"/>
      <c r="C6" s="5"/>
      <c r="D6" s="5"/>
      <c r="E6" s="5"/>
      <c r="F6" s="5"/>
      <c r="G6" s="6"/>
      <c r="H6" s="6"/>
      <c r="I6" s="6"/>
      <c r="J6" s="6"/>
      <c r="K6" s="6"/>
      <c r="L6" s="6"/>
      <c r="S6" s="2" t="s">
        <v>3</v>
      </c>
      <c r="T6" s="2" t="s">
        <v>3</v>
      </c>
    </row>
    <row r="7" spans="1:19" ht="12.75" customHeight="1">
      <c r="A7" s="3"/>
      <c r="B7" s="5"/>
      <c r="C7" s="5"/>
      <c r="D7" s="5"/>
      <c r="E7" s="5"/>
      <c r="F7" s="5"/>
      <c r="G7" s="6"/>
      <c r="H7" s="6" t="s">
        <v>3</v>
      </c>
      <c r="I7" s="7"/>
      <c r="J7" s="8"/>
      <c r="K7" s="7"/>
      <c r="L7" s="6"/>
      <c r="N7" s="7"/>
      <c r="S7" s="2" t="s">
        <v>3</v>
      </c>
    </row>
    <row r="8" spans="3:23" ht="12.75" customHeight="1">
      <c r="C8" s="2" t="s">
        <v>3</v>
      </c>
      <c r="G8" s="2" t="s">
        <v>3</v>
      </c>
      <c r="H8" s="10"/>
      <c r="I8" s="69" t="s">
        <v>67</v>
      </c>
      <c r="J8" s="69"/>
      <c r="K8" s="69"/>
      <c r="L8" s="68"/>
      <c r="M8" s="69" t="s">
        <v>71</v>
      </c>
      <c r="N8" s="69"/>
      <c r="O8" s="69"/>
      <c r="P8" s="7"/>
      <c r="Q8" s="7" t="s">
        <v>0</v>
      </c>
      <c r="R8" s="2" t="s">
        <v>3</v>
      </c>
      <c r="S8" s="2" t="s">
        <v>3</v>
      </c>
      <c r="T8" s="2" t="s">
        <v>3</v>
      </c>
      <c r="U8" s="2" t="s">
        <v>3</v>
      </c>
      <c r="V8" s="2" t="s">
        <v>3</v>
      </c>
      <c r="W8" s="2" t="s">
        <v>3</v>
      </c>
    </row>
    <row r="9" spans="1:20" ht="12.75" customHeight="1">
      <c r="A9" s="9" t="s">
        <v>3</v>
      </c>
      <c r="G9" s="2" t="s">
        <v>3</v>
      </c>
      <c r="H9" s="7" t="s">
        <v>3</v>
      </c>
      <c r="I9" s="11" t="s">
        <v>81</v>
      </c>
      <c r="J9" s="7"/>
      <c r="K9" s="11" t="s">
        <v>88</v>
      </c>
      <c r="L9" s="6"/>
      <c r="M9" s="11" t="s">
        <v>81</v>
      </c>
      <c r="N9" s="7"/>
      <c r="O9" s="11" t="s">
        <v>68</v>
      </c>
      <c r="P9" s="7"/>
      <c r="Q9" s="7"/>
      <c r="S9" s="2" t="s">
        <v>3</v>
      </c>
      <c r="T9" s="2" t="s">
        <v>3</v>
      </c>
    </row>
    <row r="10" spans="8:19" ht="12.75" customHeight="1">
      <c r="H10" s="11"/>
      <c r="I10" s="11" t="s">
        <v>82</v>
      </c>
      <c r="J10" s="11"/>
      <c r="K10" s="11" t="s">
        <v>83</v>
      </c>
      <c r="L10" s="11"/>
      <c r="M10" s="11" t="str">
        <f>I10</f>
        <v>31/3/2007</v>
      </c>
      <c r="N10" s="12"/>
      <c r="O10" s="11" t="str">
        <f>K10</f>
        <v>31/3/2006</v>
      </c>
      <c r="P10" s="11"/>
      <c r="Q10" s="11" t="s">
        <v>13</v>
      </c>
      <c r="S10" s="13" t="s">
        <v>3</v>
      </c>
    </row>
    <row r="11" spans="3:17" ht="12.75" customHeight="1">
      <c r="C11" s="2" t="s">
        <v>3</v>
      </c>
      <c r="H11" s="12" t="s">
        <v>69</v>
      </c>
      <c r="I11" s="12" t="s">
        <v>2</v>
      </c>
      <c r="J11" s="12"/>
      <c r="K11" s="12" t="s">
        <v>2</v>
      </c>
      <c r="L11" s="12"/>
      <c r="M11" s="12" t="s">
        <v>2</v>
      </c>
      <c r="N11" s="12"/>
      <c r="O11" s="12" t="s">
        <v>2</v>
      </c>
      <c r="P11" s="12"/>
      <c r="Q11" s="12" t="s">
        <v>2</v>
      </c>
    </row>
    <row r="12" ht="12.75" customHeight="1"/>
    <row r="13" spans="1:21" ht="12.75" customHeight="1" thickBot="1">
      <c r="A13" s="2" t="s">
        <v>12</v>
      </c>
      <c r="H13" s="14" t="s">
        <v>75</v>
      </c>
      <c r="I13" s="15">
        <v>402757</v>
      </c>
      <c r="J13" s="15"/>
      <c r="K13" s="15">
        <v>352970</v>
      </c>
      <c r="L13" s="15"/>
      <c r="M13" s="15">
        <f>I13</f>
        <v>402757</v>
      </c>
      <c r="N13" s="16"/>
      <c r="O13" s="15">
        <f>K13</f>
        <v>352970</v>
      </c>
      <c r="P13" s="15"/>
      <c r="Q13" s="17">
        <v>635030</v>
      </c>
      <c r="R13" s="2" t="s">
        <v>3</v>
      </c>
      <c r="S13" s="2" t="s">
        <v>3</v>
      </c>
      <c r="T13" s="2" t="s">
        <v>3</v>
      </c>
      <c r="U13" s="2" t="s">
        <v>3</v>
      </c>
    </row>
    <row r="14" spans="8:19" ht="12.75" customHeight="1" thickTop="1">
      <c r="H14" s="18"/>
      <c r="I14" s="18"/>
      <c r="J14" s="18"/>
      <c r="K14" s="18"/>
      <c r="L14" s="18"/>
      <c r="M14" s="18"/>
      <c r="N14" s="16"/>
      <c r="O14" s="18"/>
      <c r="P14" s="18"/>
      <c r="Q14" s="18"/>
      <c r="R14" s="2" t="s">
        <v>3</v>
      </c>
      <c r="S14" s="2" t="s">
        <v>3</v>
      </c>
    </row>
    <row r="15" spans="1:19" ht="12.75" customHeight="1" thickBot="1">
      <c r="A15" s="9" t="s">
        <v>25</v>
      </c>
      <c r="H15" s="19"/>
      <c r="I15" s="19">
        <v>-368087</v>
      </c>
      <c r="J15" s="19"/>
      <c r="K15" s="19">
        <v>-323251</v>
      </c>
      <c r="L15" s="19"/>
      <c r="M15" s="19">
        <f>I15</f>
        <v>-368087</v>
      </c>
      <c r="N15" s="16"/>
      <c r="O15" s="19">
        <f>K15</f>
        <v>-323251</v>
      </c>
      <c r="P15" s="19"/>
      <c r="Q15" s="20" t="s">
        <v>11</v>
      </c>
      <c r="R15" s="2" t="s">
        <v>3</v>
      </c>
      <c r="S15" s="2" t="s">
        <v>3</v>
      </c>
    </row>
    <row r="16" spans="8:17" ht="12.75" customHeight="1" thickTop="1">
      <c r="H16" s="16"/>
      <c r="I16" s="16"/>
      <c r="J16" s="16"/>
      <c r="K16" s="16"/>
      <c r="L16" s="16"/>
      <c r="M16" s="16"/>
      <c r="N16" s="16"/>
      <c r="O16" s="16"/>
      <c r="P16" s="16"/>
      <c r="Q16" s="16"/>
    </row>
    <row r="17" spans="1:19" ht="12.75" customHeight="1" thickBot="1">
      <c r="A17" s="2" t="s">
        <v>26</v>
      </c>
      <c r="H17" s="15"/>
      <c r="I17" s="21">
        <v>2952</v>
      </c>
      <c r="J17" s="15"/>
      <c r="K17" s="21">
        <v>1383</v>
      </c>
      <c r="L17" s="15"/>
      <c r="M17" s="21">
        <f>I17</f>
        <v>2952</v>
      </c>
      <c r="N17" s="16"/>
      <c r="O17" s="21">
        <f>K17</f>
        <v>1383</v>
      </c>
      <c r="P17" s="15"/>
      <c r="Q17" s="17">
        <v>3770</v>
      </c>
      <c r="R17" s="2" t="s">
        <v>3</v>
      </c>
      <c r="S17" s="2" t="s">
        <v>3</v>
      </c>
    </row>
    <row r="18" spans="8:19" ht="12.75" customHeight="1" thickTop="1">
      <c r="H18" s="16"/>
      <c r="I18" s="16"/>
      <c r="J18" s="16"/>
      <c r="K18" s="16"/>
      <c r="L18" s="16"/>
      <c r="M18" s="16"/>
      <c r="N18" s="16"/>
      <c r="O18" s="16"/>
      <c r="P18" s="16"/>
      <c r="Q18" s="16"/>
      <c r="S18" s="2" t="s">
        <v>3</v>
      </c>
    </row>
    <row r="19" spans="1:19" ht="12.75" customHeight="1">
      <c r="A19" s="2" t="s">
        <v>27</v>
      </c>
      <c r="H19" s="16"/>
      <c r="I19" s="15">
        <f>SUM(I13:I18)</f>
        <v>37622</v>
      </c>
      <c r="J19" s="16"/>
      <c r="K19" s="15">
        <f>SUM(K13:K18)</f>
        <v>31102</v>
      </c>
      <c r="L19" s="16"/>
      <c r="M19" s="15">
        <f>SUM(M13:M18)</f>
        <v>37622</v>
      </c>
      <c r="N19" s="16"/>
      <c r="O19" s="15">
        <f>SUM(O13:O18)</f>
        <v>31102</v>
      </c>
      <c r="P19" s="16"/>
      <c r="Q19" s="16"/>
      <c r="S19" s="2" t="s">
        <v>3</v>
      </c>
    </row>
    <row r="20" spans="8:17" ht="12.75" customHeight="1">
      <c r="H20" s="16"/>
      <c r="I20" s="16"/>
      <c r="J20" s="16"/>
      <c r="K20" s="16"/>
      <c r="L20" s="16"/>
      <c r="M20" s="16"/>
      <c r="N20" s="16"/>
      <c r="O20" s="16"/>
      <c r="P20" s="16"/>
      <c r="Q20" s="16"/>
    </row>
    <row r="21" spans="1:17" ht="12.75" customHeight="1">
      <c r="A21" s="2" t="s">
        <v>118</v>
      </c>
      <c r="H21" s="16"/>
      <c r="I21" s="21">
        <v>-4666</v>
      </c>
      <c r="J21" s="21"/>
      <c r="K21" s="21">
        <v>-3758</v>
      </c>
      <c r="L21" s="21"/>
      <c r="M21" s="21">
        <f>I21</f>
        <v>-4666</v>
      </c>
      <c r="N21" s="21"/>
      <c r="O21" s="21">
        <f>K21</f>
        <v>-3758</v>
      </c>
      <c r="P21" s="16"/>
      <c r="Q21" s="16"/>
    </row>
    <row r="22" spans="1:17" ht="12.75" customHeight="1">
      <c r="A22" s="2"/>
      <c r="H22" s="16"/>
      <c r="I22" s="15"/>
      <c r="J22" s="15"/>
      <c r="K22" s="15"/>
      <c r="L22" s="15"/>
      <c r="M22" s="15"/>
      <c r="N22" s="15"/>
      <c r="O22" s="15"/>
      <c r="P22" s="16"/>
      <c r="Q22" s="16"/>
    </row>
    <row r="23" spans="1:17" ht="12.75" customHeight="1">
      <c r="A23" s="2" t="s">
        <v>119</v>
      </c>
      <c r="H23" s="14" t="s">
        <v>75</v>
      </c>
      <c r="I23" s="15">
        <f>SUM(I19:I21)</f>
        <v>32956</v>
      </c>
      <c r="J23" s="16"/>
      <c r="K23" s="15">
        <f>SUM(K19:K21)</f>
        <v>27344</v>
      </c>
      <c r="L23" s="16"/>
      <c r="M23" s="15">
        <f>SUM(M19:M21)</f>
        <v>32956</v>
      </c>
      <c r="N23" s="16"/>
      <c r="O23" s="15">
        <f>SUM(O19:O21)</f>
        <v>27344</v>
      </c>
      <c r="P23" s="16"/>
      <c r="Q23" s="16"/>
    </row>
    <row r="24" spans="1:17" ht="12.75" customHeight="1">
      <c r="A24" s="2"/>
      <c r="H24" s="16"/>
      <c r="I24" s="16"/>
      <c r="J24" s="16"/>
      <c r="K24" s="16"/>
      <c r="L24" s="16"/>
      <c r="M24" s="16"/>
      <c r="N24" s="16"/>
      <c r="O24" s="16"/>
      <c r="P24" s="16"/>
      <c r="Q24" s="16"/>
    </row>
    <row r="25" spans="1:17" ht="12.75" customHeight="1">
      <c r="A25" s="2" t="s">
        <v>120</v>
      </c>
      <c r="H25" s="15"/>
      <c r="I25" s="21">
        <v>-9900</v>
      </c>
      <c r="J25" s="15"/>
      <c r="K25" s="21">
        <v>-8066</v>
      </c>
      <c r="L25" s="15"/>
      <c r="M25" s="21">
        <f>I25</f>
        <v>-9900</v>
      </c>
      <c r="N25" s="16"/>
      <c r="O25" s="21">
        <f>K25</f>
        <v>-8066</v>
      </c>
      <c r="P25" s="15"/>
      <c r="Q25" s="21">
        <v>-900</v>
      </c>
    </row>
    <row r="26" spans="8:17" ht="12.75" customHeight="1">
      <c r="H26" s="16"/>
      <c r="I26" s="16"/>
      <c r="J26" s="16"/>
      <c r="K26" s="16"/>
      <c r="L26" s="16"/>
      <c r="M26" s="16"/>
      <c r="N26" s="16"/>
      <c r="O26" s="16"/>
      <c r="P26" s="16"/>
      <c r="Q26" s="16"/>
    </row>
    <row r="27" spans="1:19" ht="12.75" customHeight="1" thickBot="1">
      <c r="A27" s="2" t="s">
        <v>121</v>
      </c>
      <c r="I27" s="17">
        <f>I23+I25</f>
        <v>23056</v>
      </c>
      <c r="K27" s="17">
        <f>K23+K25</f>
        <v>19278</v>
      </c>
      <c r="M27" s="17">
        <f>M23+M25</f>
        <v>23056</v>
      </c>
      <c r="N27" s="16"/>
      <c r="O27" s="17">
        <f>O23+O25</f>
        <v>19278</v>
      </c>
      <c r="Q27" s="16">
        <f>SUM(Q25:Q25)</f>
        <v>-900</v>
      </c>
      <c r="S27" s="2" t="s">
        <v>3</v>
      </c>
    </row>
    <row r="28" spans="8:19" ht="12.75" customHeight="1" thickTop="1">
      <c r="H28" s="16"/>
      <c r="I28" s="16"/>
      <c r="J28" s="16"/>
      <c r="K28" s="16"/>
      <c r="L28" s="16"/>
      <c r="M28" s="16"/>
      <c r="N28" s="16"/>
      <c r="O28" s="16"/>
      <c r="P28" s="16"/>
      <c r="Q28" s="16"/>
      <c r="S28" s="2" t="s">
        <v>3</v>
      </c>
    </row>
    <row r="29" spans="1:17" ht="12.75" customHeight="1">
      <c r="A29" s="9" t="s">
        <v>57</v>
      </c>
      <c r="H29" s="16"/>
      <c r="I29" s="16"/>
      <c r="J29" s="16"/>
      <c r="K29" s="16"/>
      <c r="L29" s="16"/>
      <c r="M29" s="16"/>
      <c r="N29" s="16"/>
      <c r="O29" s="16"/>
      <c r="P29" s="16"/>
      <c r="Q29" s="16"/>
    </row>
    <row r="30" spans="8:17" ht="12.75" customHeight="1">
      <c r="H30" s="16"/>
      <c r="I30" s="16"/>
      <c r="J30" s="16"/>
      <c r="K30" s="16"/>
      <c r="L30" s="16"/>
      <c r="M30" s="16"/>
      <c r="N30" s="16"/>
      <c r="O30" s="16"/>
      <c r="P30" s="16"/>
      <c r="Q30" s="16"/>
    </row>
    <row r="31" spans="1:17" ht="12.75" customHeight="1">
      <c r="A31" s="9" t="s">
        <v>89</v>
      </c>
      <c r="H31" s="16"/>
      <c r="I31" s="16">
        <f>I35-I33</f>
        <v>22728</v>
      </c>
      <c r="J31" s="16"/>
      <c r="K31" s="16">
        <f>K35-K33</f>
        <v>19119</v>
      </c>
      <c r="L31" s="16"/>
      <c r="M31" s="16">
        <f>M35-M33</f>
        <v>22728</v>
      </c>
      <c r="N31" s="16"/>
      <c r="O31" s="16">
        <f>O35-O33</f>
        <v>19119</v>
      </c>
      <c r="P31" s="16"/>
      <c r="Q31" s="16"/>
    </row>
    <row r="32" spans="8:17" ht="12.75" customHeight="1">
      <c r="H32" s="16"/>
      <c r="I32" s="16"/>
      <c r="J32" s="16"/>
      <c r="K32" s="16"/>
      <c r="L32" s="16"/>
      <c r="M32" s="16"/>
      <c r="N32" s="16"/>
      <c r="O32" s="16"/>
      <c r="P32" s="16"/>
      <c r="Q32" s="16"/>
    </row>
    <row r="33" spans="1:19" ht="12.75" customHeight="1">
      <c r="A33" s="2" t="s">
        <v>28</v>
      </c>
      <c r="H33" s="15"/>
      <c r="I33" s="21">
        <v>328</v>
      </c>
      <c r="J33" s="15"/>
      <c r="K33" s="21">
        <v>159</v>
      </c>
      <c r="L33" s="15"/>
      <c r="M33" s="21">
        <f>I33</f>
        <v>328</v>
      </c>
      <c r="N33" s="15"/>
      <c r="O33" s="21">
        <f>K33</f>
        <v>159</v>
      </c>
      <c r="P33" s="15"/>
      <c r="Q33" s="21">
        <v>-4455</v>
      </c>
      <c r="S33" s="2" t="s">
        <v>3</v>
      </c>
    </row>
    <row r="34" spans="8:17" ht="12.75" customHeight="1">
      <c r="H34" s="16"/>
      <c r="I34" s="16"/>
      <c r="J34" s="16"/>
      <c r="K34" s="16"/>
      <c r="L34" s="16"/>
      <c r="M34" s="16"/>
      <c r="N34" s="16"/>
      <c r="O34" s="16"/>
      <c r="P34" s="16"/>
      <c r="Q34" s="16"/>
    </row>
    <row r="35" spans="9:17" ht="12.75" customHeight="1" thickBot="1">
      <c r="I35" s="17">
        <f>I27</f>
        <v>23056</v>
      </c>
      <c r="K35" s="17">
        <f>K27</f>
        <v>19278</v>
      </c>
      <c r="M35" s="17">
        <f>M27</f>
        <v>23056</v>
      </c>
      <c r="N35" s="15"/>
      <c r="O35" s="17">
        <f>O27</f>
        <v>19278</v>
      </c>
      <c r="Q35" s="15"/>
    </row>
    <row r="36" ht="12.75" customHeight="1" thickBot="1" thickTop="1">
      <c r="Q36" s="22" t="e">
        <f>SUM(#REF!)</f>
        <v>#REF!</v>
      </c>
    </row>
    <row r="37" spans="1:17" ht="12.75" customHeight="1" thickTop="1">
      <c r="A37" s="2" t="s">
        <v>90</v>
      </c>
      <c r="O37" s="2" t="s">
        <v>3</v>
      </c>
      <c r="Q37" s="2" t="s">
        <v>3</v>
      </c>
    </row>
    <row r="38" ht="12.75" customHeight="1"/>
    <row r="39" spans="2:17" ht="12.75" customHeight="1">
      <c r="B39" s="2" t="s">
        <v>4</v>
      </c>
      <c r="C39" s="2" t="s">
        <v>29</v>
      </c>
      <c r="H39" s="23"/>
      <c r="I39" s="24">
        <f>I31/198275*100</f>
        <v>11.46286722985752</v>
      </c>
      <c r="J39" s="24"/>
      <c r="K39" s="24">
        <f>K31/198275*100</f>
        <v>9.64266801160005</v>
      </c>
      <c r="L39" s="24"/>
      <c r="M39" s="24">
        <f>M31/198275*100</f>
        <v>11.46286722985752</v>
      </c>
      <c r="N39" s="24"/>
      <c r="O39" s="63">
        <f>O31/198275*100</f>
        <v>9.64266801160005</v>
      </c>
      <c r="P39" s="23"/>
      <c r="Q39" s="23"/>
    </row>
    <row r="40" spans="8:17" ht="12.75" customHeight="1">
      <c r="H40" s="23"/>
      <c r="I40" s="10"/>
      <c r="J40" s="10"/>
      <c r="K40" s="10"/>
      <c r="L40" s="10"/>
      <c r="M40" s="10"/>
      <c r="N40" s="10"/>
      <c r="O40" s="10"/>
      <c r="P40" s="23"/>
      <c r="Q40" s="23"/>
    </row>
    <row r="41" spans="2:15" ht="12.75" customHeight="1">
      <c r="B41" s="2" t="s">
        <v>5</v>
      </c>
      <c r="C41" s="2" t="s">
        <v>30</v>
      </c>
      <c r="I41" s="25" t="s">
        <v>64</v>
      </c>
      <c r="J41" s="23"/>
      <c r="K41" s="25" t="s">
        <v>65</v>
      </c>
      <c r="L41" s="23"/>
      <c r="M41" s="25" t="s">
        <v>66</v>
      </c>
      <c r="N41" s="23"/>
      <c r="O41" s="25" t="s">
        <v>66</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c r="A61" s="9" t="s">
        <v>73</v>
      </c>
    </row>
    <row r="62" ht="12.75" customHeight="1">
      <c r="A62" s="9" t="s">
        <v>84</v>
      </c>
    </row>
    <row r="63" ht="12.75" customHeight="1"/>
    <row r="64" ht="12.75" customHeight="1"/>
    <row r="65" ht="13.5" customHeight="1">
      <c r="A65" s="1" t="s">
        <v>76</v>
      </c>
    </row>
    <row r="66" spans="1:13" ht="13.5" customHeight="1">
      <c r="A66" s="26" t="s">
        <v>40</v>
      </c>
      <c r="B66" s="10"/>
      <c r="C66" s="10"/>
      <c r="D66" s="10"/>
      <c r="E66" s="10"/>
      <c r="F66" s="10"/>
      <c r="G66" s="10"/>
      <c r="H66" s="10"/>
      <c r="I66" s="10"/>
      <c r="J66" s="10"/>
      <c r="K66" s="10"/>
      <c r="L66" s="10"/>
      <c r="M66" s="10"/>
    </row>
    <row r="67" spans="1:13" ht="12" customHeight="1">
      <c r="A67" s="27"/>
      <c r="B67" s="10"/>
      <c r="C67" s="10"/>
      <c r="D67" s="10"/>
      <c r="E67" s="10"/>
      <c r="F67" s="10"/>
      <c r="G67" s="10"/>
      <c r="I67" s="28" t="s">
        <v>6</v>
      </c>
      <c r="J67" s="28" t="s">
        <v>3</v>
      </c>
      <c r="K67" s="28"/>
      <c r="L67" s="28"/>
      <c r="M67" s="28" t="s">
        <v>6</v>
      </c>
    </row>
    <row r="68" spans="1:13" ht="12" customHeight="1">
      <c r="A68" s="27"/>
      <c r="B68" s="10"/>
      <c r="C68" s="10"/>
      <c r="D68" s="10"/>
      <c r="E68" s="10"/>
      <c r="F68" s="10"/>
      <c r="G68" s="10"/>
      <c r="I68" s="28" t="s">
        <v>7</v>
      </c>
      <c r="J68" s="28"/>
      <c r="K68" s="28"/>
      <c r="L68" s="28"/>
      <c r="M68" s="28" t="s">
        <v>9</v>
      </c>
    </row>
    <row r="69" spans="1:13" ht="12" customHeight="1">
      <c r="A69" s="27"/>
      <c r="B69" s="10"/>
      <c r="C69" s="10"/>
      <c r="D69" s="10"/>
      <c r="E69" s="10"/>
      <c r="F69" s="10"/>
      <c r="G69" s="10"/>
      <c r="I69" s="28" t="s">
        <v>0</v>
      </c>
      <c r="J69" s="28"/>
      <c r="K69" s="28"/>
      <c r="L69" s="28"/>
      <c r="M69" s="28" t="s">
        <v>8</v>
      </c>
    </row>
    <row r="70" spans="1:13" ht="12" customHeight="1">
      <c r="A70" s="27"/>
      <c r="B70" s="10"/>
      <c r="C70" s="10"/>
      <c r="D70" s="10"/>
      <c r="E70" s="10"/>
      <c r="F70" s="10"/>
      <c r="G70" s="10"/>
      <c r="I70" s="28" t="s">
        <v>1</v>
      </c>
      <c r="J70" s="28"/>
      <c r="K70" s="28"/>
      <c r="L70" s="28"/>
      <c r="M70" s="28" t="s">
        <v>10</v>
      </c>
    </row>
    <row r="71" spans="1:13" ht="12" customHeight="1">
      <c r="A71" s="27"/>
      <c r="B71" s="10"/>
      <c r="C71" s="10"/>
      <c r="D71" s="10"/>
      <c r="E71" s="10"/>
      <c r="F71" s="10"/>
      <c r="G71" s="10"/>
      <c r="I71" s="29" t="str">
        <f>M10</f>
        <v>31/3/2007</v>
      </c>
      <c r="J71" s="28"/>
      <c r="K71" s="28"/>
      <c r="L71" s="28"/>
      <c r="M71" s="29" t="s">
        <v>78</v>
      </c>
    </row>
    <row r="72" spans="1:13" ht="12" customHeight="1">
      <c r="A72" s="27"/>
      <c r="B72" s="10"/>
      <c r="C72" s="10"/>
      <c r="D72" s="10"/>
      <c r="E72" s="10"/>
      <c r="F72" s="10"/>
      <c r="G72" s="10"/>
      <c r="I72" s="29"/>
      <c r="J72" s="28"/>
      <c r="K72" s="28"/>
      <c r="L72" s="28"/>
      <c r="M72" s="28" t="s">
        <v>138</v>
      </c>
    </row>
    <row r="73" spans="1:13" ht="12" customHeight="1">
      <c r="A73" s="27"/>
      <c r="B73" s="10"/>
      <c r="C73" s="10"/>
      <c r="D73" s="10"/>
      <c r="E73" s="10"/>
      <c r="F73" s="10"/>
      <c r="G73" s="10"/>
      <c r="H73" s="12"/>
      <c r="I73" s="28" t="s">
        <v>2</v>
      </c>
      <c r="J73" s="28" t="s">
        <v>3</v>
      </c>
      <c r="K73" s="28"/>
      <c r="L73" s="28"/>
      <c r="M73" s="28" t="s">
        <v>2</v>
      </c>
    </row>
    <row r="74" spans="1:13" ht="12.75" customHeight="1">
      <c r="A74" s="26" t="s">
        <v>93</v>
      </c>
      <c r="B74" s="10"/>
      <c r="C74" s="10"/>
      <c r="D74" s="10"/>
      <c r="E74" s="10"/>
      <c r="F74" s="10"/>
      <c r="G74" s="10"/>
      <c r="H74" s="12"/>
      <c r="I74" s="28"/>
      <c r="J74" s="28"/>
      <c r="K74" s="28"/>
      <c r="L74" s="28"/>
      <c r="M74" s="28"/>
    </row>
    <row r="75" spans="1:13" ht="12.75" customHeight="1">
      <c r="A75" s="30" t="s">
        <v>135</v>
      </c>
      <c r="B75" s="10"/>
      <c r="C75" s="10"/>
      <c r="D75" s="10"/>
      <c r="E75" s="10"/>
      <c r="F75" s="10"/>
      <c r="G75" s="10"/>
      <c r="I75" s="31"/>
      <c r="J75" s="31"/>
      <c r="K75" s="31"/>
      <c r="L75" s="31"/>
      <c r="M75" s="31"/>
    </row>
    <row r="76" spans="1:19" ht="12.75" customHeight="1">
      <c r="A76" s="10" t="s">
        <v>92</v>
      </c>
      <c r="C76" s="10"/>
      <c r="D76" s="10"/>
      <c r="E76" s="10"/>
      <c r="F76" s="10"/>
      <c r="G76" s="10"/>
      <c r="H76" s="14"/>
      <c r="I76" s="32">
        <v>502664</v>
      </c>
      <c r="J76" s="32"/>
      <c r="K76" s="32"/>
      <c r="L76" s="32"/>
      <c r="M76" s="32">
        <v>500393</v>
      </c>
      <c r="S76" s="2" t="s">
        <v>3</v>
      </c>
    </row>
    <row r="77" spans="1:13" ht="12.75" customHeight="1">
      <c r="A77" s="10" t="s">
        <v>53</v>
      </c>
      <c r="C77" s="10"/>
      <c r="D77" s="10"/>
      <c r="E77" s="10"/>
      <c r="F77" s="10"/>
      <c r="G77" s="10"/>
      <c r="I77" s="32">
        <v>2000</v>
      </c>
      <c r="J77" s="32"/>
      <c r="K77" s="32"/>
      <c r="L77" s="32"/>
      <c r="M77" s="32">
        <v>2000</v>
      </c>
    </row>
    <row r="78" spans="1:13" ht="12.75" customHeight="1">
      <c r="A78" s="10" t="s">
        <v>91</v>
      </c>
      <c r="C78" s="10"/>
      <c r="D78" s="10"/>
      <c r="E78" s="10"/>
      <c r="F78" s="10"/>
      <c r="G78" s="10"/>
      <c r="I78" s="32">
        <v>62490</v>
      </c>
      <c r="J78" s="32"/>
      <c r="K78" s="32"/>
      <c r="L78" s="32"/>
      <c r="M78" s="32">
        <v>62687</v>
      </c>
    </row>
    <row r="79" spans="1:13" ht="12.75" customHeight="1">
      <c r="A79" s="2" t="s">
        <v>94</v>
      </c>
      <c r="I79" s="32">
        <v>42762</v>
      </c>
      <c r="J79" s="32"/>
      <c r="K79" s="32"/>
      <c r="L79" s="32"/>
      <c r="M79" s="32">
        <v>42762</v>
      </c>
    </row>
    <row r="80" spans="1:19" ht="12.75" customHeight="1">
      <c r="A80" s="10" t="s">
        <v>95</v>
      </c>
      <c r="C80" s="10"/>
      <c r="D80" s="10"/>
      <c r="E80" s="10"/>
      <c r="F80" s="10"/>
      <c r="G80" s="10"/>
      <c r="I80" s="32">
        <v>24567</v>
      </c>
      <c r="J80" s="32"/>
      <c r="K80" s="32"/>
      <c r="L80" s="32"/>
      <c r="M80" s="32">
        <v>24271</v>
      </c>
      <c r="S80" s="2" t="s">
        <v>3</v>
      </c>
    </row>
    <row r="81" spans="1:13" ht="12.75" customHeight="1">
      <c r="A81" s="10" t="s">
        <v>134</v>
      </c>
      <c r="C81" s="10"/>
      <c r="D81" s="10"/>
      <c r="E81" s="10"/>
      <c r="F81" s="10"/>
      <c r="G81" s="10"/>
      <c r="I81" s="32">
        <v>4500</v>
      </c>
      <c r="J81" s="32"/>
      <c r="K81" s="32"/>
      <c r="L81" s="32"/>
      <c r="M81" s="32">
        <v>4500</v>
      </c>
    </row>
    <row r="82" spans="1:13" ht="12.75" customHeight="1">
      <c r="A82" s="10" t="s">
        <v>96</v>
      </c>
      <c r="C82" s="10"/>
      <c r="D82" s="10"/>
      <c r="E82" s="10"/>
      <c r="F82" s="10"/>
      <c r="G82" s="10"/>
      <c r="I82" s="32">
        <v>15793</v>
      </c>
      <c r="J82" s="32"/>
      <c r="K82" s="32"/>
      <c r="L82" s="32"/>
      <c r="M82" s="32">
        <v>15793</v>
      </c>
    </row>
    <row r="83" spans="1:19" ht="12.75" customHeight="1">
      <c r="A83" s="27"/>
      <c r="B83" s="10"/>
      <c r="C83" s="10"/>
      <c r="D83" s="10"/>
      <c r="E83" s="10"/>
      <c r="F83" s="10"/>
      <c r="G83" s="10"/>
      <c r="I83" s="33">
        <f>SUM(I76:I82)</f>
        <v>654776</v>
      </c>
      <c r="J83" s="32"/>
      <c r="K83" s="32"/>
      <c r="L83" s="32"/>
      <c r="M83" s="33">
        <f>SUM(M76:M82)</f>
        <v>652406</v>
      </c>
      <c r="S83" s="2" t="s">
        <v>3</v>
      </c>
    </row>
    <row r="84" spans="1:13" ht="8.25" customHeight="1">
      <c r="A84" s="27"/>
      <c r="B84" s="10"/>
      <c r="C84" s="10"/>
      <c r="D84" s="10"/>
      <c r="E84" s="10"/>
      <c r="F84" s="10"/>
      <c r="G84" s="10"/>
      <c r="I84" s="34"/>
      <c r="J84" s="32"/>
      <c r="K84" s="32"/>
      <c r="L84" s="32"/>
      <c r="M84" s="34"/>
    </row>
    <row r="85" spans="1:13" ht="12.75" customHeight="1">
      <c r="A85" s="30" t="s">
        <v>136</v>
      </c>
      <c r="B85" s="10"/>
      <c r="D85" s="10"/>
      <c r="E85" s="10"/>
      <c r="F85" s="10"/>
      <c r="G85" s="10"/>
      <c r="I85" s="32"/>
      <c r="J85" s="32"/>
      <c r="K85" s="32"/>
      <c r="L85" s="32"/>
      <c r="M85" s="32"/>
    </row>
    <row r="86" spans="1:13" ht="12.75" customHeight="1">
      <c r="A86" s="10" t="s">
        <v>77</v>
      </c>
      <c r="D86" s="10"/>
      <c r="E86" s="10"/>
      <c r="F86" s="10"/>
      <c r="G86" s="10"/>
      <c r="H86" s="14"/>
      <c r="I86" s="34">
        <v>3090</v>
      </c>
      <c r="J86" s="32"/>
      <c r="K86" s="32"/>
      <c r="L86" s="32"/>
      <c r="M86" s="34">
        <v>5162</v>
      </c>
    </row>
    <row r="87" spans="1:13" ht="12.75" customHeight="1">
      <c r="A87" s="10" t="s">
        <v>14</v>
      </c>
      <c r="D87" s="10"/>
      <c r="E87" s="10"/>
      <c r="F87" s="10"/>
      <c r="G87" s="10"/>
      <c r="I87" s="64">
        <v>110367</v>
      </c>
      <c r="J87" s="32"/>
      <c r="K87" s="32"/>
      <c r="L87" s="32"/>
      <c r="M87" s="64">
        <v>99475</v>
      </c>
    </row>
    <row r="88" spans="1:13" ht="12.75" customHeight="1">
      <c r="A88" s="10" t="s">
        <v>97</v>
      </c>
      <c r="D88" s="10"/>
      <c r="E88" s="10"/>
      <c r="F88" s="10"/>
      <c r="G88" s="10"/>
      <c r="I88" s="64">
        <v>66940</v>
      </c>
      <c r="J88" s="32"/>
      <c r="K88" s="32"/>
      <c r="L88" s="32"/>
      <c r="M88" s="64">
        <v>67798</v>
      </c>
    </row>
    <row r="89" spans="1:13" ht="12.75" customHeight="1">
      <c r="A89" s="10" t="s">
        <v>137</v>
      </c>
      <c r="D89" s="10"/>
      <c r="E89" s="10"/>
      <c r="F89" s="10"/>
      <c r="G89" s="10"/>
      <c r="I89" s="64">
        <v>868</v>
      </c>
      <c r="J89" s="32"/>
      <c r="K89" s="32"/>
      <c r="L89" s="32"/>
      <c r="M89" s="66">
        <v>0</v>
      </c>
    </row>
    <row r="90" spans="1:13" ht="12.75" customHeight="1">
      <c r="A90" s="10" t="s">
        <v>98</v>
      </c>
      <c r="D90" s="10"/>
      <c r="E90" s="10"/>
      <c r="F90" s="10"/>
      <c r="G90" s="10"/>
      <c r="I90" s="36">
        <v>114192</v>
      </c>
      <c r="J90" s="32"/>
      <c r="K90" s="32"/>
      <c r="L90" s="32"/>
      <c r="M90" s="36">
        <v>149237</v>
      </c>
    </row>
    <row r="91" spans="1:13" ht="12.75" customHeight="1">
      <c r="A91" s="27"/>
      <c r="B91" s="10"/>
      <c r="C91" s="10"/>
      <c r="D91" s="10"/>
      <c r="E91" s="10"/>
      <c r="F91" s="10"/>
      <c r="G91" s="10"/>
      <c r="I91" s="33">
        <f>SUM(I86:I90)</f>
        <v>295457</v>
      </c>
      <c r="J91" s="32"/>
      <c r="K91" s="32"/>
      <c r="L91" s="32"/>
      <c r="M91" s="33">
        <f>SUM(M86:M90)</f>
        <v>321672</v>
      </c>
    </row>
    <row r="92" spans="1:13" ht="12.75" customHeight="1">
      <c r="A92" s="27"/>
      <c r="B92" s="10"/>
      <c r="C92" s="10"/>
      <c r="D92" s="10"/>
      <c r="E92" s="10"/>
      <c r="F92" s="10"/>
      <c r="G92" s="10"/>
      <c r="I92" s="34"/>
      <c r="J92" s="32"/>
      <c r="K92" s="32"/>
      <c r="L92" s="32"/>
      <c r="M92" s="34"/>
    </row>
    <row r="93" spans="1:13" ht="12.75" customHeight="1" thickBot="1">
      <c r="A93" s="30" t="s">
        <v>99</v>
      </c>
      <c r="B93" s="10"/>
      <c r="E93" s="10"/>
      <c r="F93" s="10"/>
      <c r="G93" s="10"/>
      <c r="I93" s="65">
        <f>I83+I91</f>
        <v>950233</v>
      </c>
      <c r="J93" s="32"/>
      <c r="K93" s="32"/>
      <c r="L93" s="32"/>
      <c r="M93" s="65">
        <f>M83+M91</f>
        <v>974078</v>
      </c>
    </row>
    <row r="94" spans="1:13" ht="12.75" customHeight="1">
      <c r="A94" s="30"/>
      <c r="B94" s="10"/>
      <c r="D94" s="10"/>
      <c r="E94" s="10"/>
      <c r="F94" s="10"/>
      <c r="G94" s="10"/>
      <c r="I94" s="32"/>
      <c r="J94" s="32"/>
      <c r="K94" s="32"/>
      <c r="L94" s="32"/>
      <c r="M94" s="32"/>
    </row>
    <row r="95" spans="1:13" ht="12.75" customHeight="1">
      <c r="A95" s="30" t="s">
        <v>104</v>
      </c>
      <c r="B95" s="10"/>
      <c r="D95" s="10"/>
      <c r="E95" s="10"/>
      <c r="F95" s="10"/>
      <c r="G95" s="10"/>
      <c r="I95" s="32"/>
      <c r="J95" s="32"/>
      <c r="K95" s="32"/>
      <c r="L95" s="32"/>
      <c r="M95" s="32"/>
    </row>
    <row r="96" spans="1:13" ht="12.75" customHeight="1">
      <c r="A96" s="30"/>
      <c r="B96" s="10"/>
      <c r="D96" s="10"/>
      <c r="E96" s="10"/>
      <c r="F96" s="10"/>
      <c r="G96" s="10"/>
      <c r="I96" s="32"/>
      <c r="J96" s="32"/>
      <c r="K96" s="32"/>
      <c r="L96" s="32"/>
      <c r="M96" s="32"/>
    </row>
    <row r="97" spans="1:13" ht="12.75" customHeight="1">
      <c r="A97" s="30" t="s">
        <v>58</v>
      </c>
      <c r="B97" s="10"/>
      <c r="D97" s="10"/>
      <c r="E97" s="10"/>
      <c r="F97" s="10"/>
      <c r="G97" s="10"/>
      <c r="I97" s="32"/>
      <c r="J97" s="32"/>
      <c r="K97" s="32"/>
      <c r="L97" s="32"/>
      <c r="M97" s="32"/>
    </row>
    <row r="98" spans="1:13" ht="12.75" customHeight="1">
      <c r="A98" s="10" t="s">
        <v>105</v>
      </c>
      <c r="B98" s="10"/>
      <c r="D98" s="10"/>
      <c r="E98" s="10"/>
      <c r="F98" s="10"/>
      <c r="G98" s="10"/>
      <c r="I98" s="32">
        <v>198275</v>
      </c>
      <c r="J98" s="32"/>
      <c r="K98" s="32"/>
      <c r="L98" s="32"/>
      <c r="M98" s="32">
        <v>198275</v>
      </c>
    </row>
    <row r="99" spans="1:13" ht="12.75" customHeight="1">
      <c r="A99" s="10" t="s">
        <v>106</v>
      </c>
      <c r="B99" s="10"/>
      <c r="D99" s="10"/>
      <c r="E99" s="10"/>
      <c r="F99" s="10"/>
      <c r="G99" s="10"/>
      <c r="I99" s="32"/>
      <c r="J99" s="32"/>
      <c r="K99" s="32"/>
      <c r="L99" s="32"/>
      <c r="M99" s="32"/>
    </row>
    <row r="100" spans="1:13" ht="12.75" customHeight="1">
      <c r="A100" s="10"/>
      <c r="B100" s="35" t="s">
        <v>107</v>
      </c>
      <c r="D100" s="10"/>
      <c r="E100" s="10"/>
      <c r="F100" s="10"/>
      <c r="G100" s="10"/>
      <c r="I100" s="32">
        <v>18736</v>
      </c>
      <c r="J100" s="32"/>
      <c r="K100" s="32"/>
      <c r="L100" s="32"/>
      <c r="M100" s="32">
        <v>18736</v>
      </c>
    </row>
    <row r="101" spans="1:13" ht="12.75" customHeight="1">
      <c r="A101" s="10"/>
      <c r="B101" s="35" t="s">
        <v>108</v>
      </c>
      <c r="D101" s="10"/>
      <c r="E101" s="10"/>
      <c r="F101" s="10"/>
      <c r="G101" s="10"/>
      <c r="I101" s="32">
        <v>1790</v>
      </c>
      <c r="J101" s="32"/>
      <c r="K101" s="32"/>
      <c r="L101" s="32"/>
      <c r="M101" s="32">
        <v>1790</v>
      </c>
    </row>
    <row r="102" spans="1:13" ht="12.75" customHeight="1">
      <c r="A102" s="10"/>
      <c r="B102" s="35" t="s">
        <v>109</v>
      </c>
      <c r="D102" s="10"/>
      <c r="E102" s="10"/>
      <c r="F102" s="10"/>
      <c r="G102" s="10"/>
      <c r="I102" s="32">
        <v>335</v>
      </c>
      <c r="J102" s="32"/>
      <c r="K102" s="32"/>
      <c r="L102" s="32"/>
      <c r="M102" s="32">
        <v>382</v>
      </c>
    </row>
    <row r="103" spans="1:13" ht="12.75" customHeight="1">
      <c r="A103" s="10"/>
      <c r="B103" s="35" t="s">
        <v>110</v>
      </c>
      <c r="D103" s="10"/>
      <c r="E103" s="10"/>
      <c r="F103" s="10"/>
      <c r="G103" s="10"/>
      <c r="I103" s="32">
        <v>29269</v>
      </c>
      <c r="J103" s="32"/>
      <c r="K103" s="32"/>
      <c r="L103" s="32"/>
      <c r="M103" s="32">
        <v>29269</v>
      </c>
    </row>
    <row r="104" spans="1:13" ht="12.75" customHeight="1">
      <c r="A104" s="10" t="s">
        <v>117</v>
      </c>
      <c r="D104" s="10"/>
      <c r="E104" s="10"/>
      <c r="F104" s="10"/>
      <c r="G104" s="10"/>
      <c r="I104" s="36">
        <f>I147</f>
        <v>302752</v>
      </c>
      <c r="J104" s="32"/>
      <c r="K104" s="32"/>
      <c r="L104" s="32"/>
      <c r="M104" s="36">
        <v>280024</v>
      </c>
    </row>
    <row r="105" spans="1:13" ht="12.75" customHeight="1">
      <c r="A105" s="10"/>
      <c r="B105" s="10"/>
      <c r="C105" s="35"/>
      <c r="D105" s="10"/>
      <c r="E105" s="10"/>
      <c r="F105" s="10"/>
      <c r="G105" s="10"/>
      <c r="I105" s="32">
        <f>SUM(I98:I104)</f>
        <v>551157</v>
      </c>
      <c r="J105" s="32"/>
      <c r="K105" s="32"/>
      <c r="L105" s="32"/>
      <c r="M105" s="32">
        <f>SUM(M98:M104)</f>
        <v>528476</v>
      </c>
    </row>
    <row r="106" spans="1:13" ht="12.75" customHeight="1">
      <c r="A106" s="30" t="s">
        <v>28</v>
      </c>
      <c r="C106" s="10"/>
      <c r="D106" s="10"/>
      <c r="E106" s="10"/>
      <c r="F106" s="10"/>
      <c r="G106" s="10"/>
      <c r="I106" s="32">
        <f>M106+M33</f>
        <v>6193</v>
      </c>
      <c r="J106" s="32"/>
      <c r="K106" s="32"/>
      <c r="L106" s="32"/>
      <c r="M106" s="32">
        <v>5865</v>
      </c>
    </row>
    <row r="107" spans="1:13" ht="12.75" customHeight="1">
      <c r="A107" s="30" t="s">
        <v>111</v>
      </c>
      <c r="C107" s="10"/>
      <c r="D107" s="10"/>
      <c r="E107" s="10"/>
      <c r="F107" s="10"/>
      <c r="G107" s="10"/>
      <c r="I107" s="33">
        <f>I105+I106</f>
        <v>557350</v>
      </c>
      <c r="J107" s="32"/>
      <c r="K107" s="32"/>
      <c r="L107" s="32"/>
      <c r="M107" s="33">
        <f>M105+M106</f>
        <v>534341</v>
      </c>
    </row>
    <row r="108" spans="1:13" ht="12.75" customHeight="1">
      <c r="A108" s="30"/>
      <c r="C108" s="10"/>
      <c r="D108" s="10"/>
      <c r="E108" s="10"/>
      <c r="F108" s="10"/>
      <c r="G108" s="10"/>
      <c r="I108" s="34"/>
      <c r="J108" s="32"/>
      <c r="K108" s="32"/>
      <c r="L108" s="32"/>
      <c r="M108" s="34"/>
    </row>
    <row r="109" spans="1:13" ht="12.75" customHeight="1">
      <c r="A109" s="30" t="s">
        <v>100</v>
      </c>
      <c r="C109" s="10"/>
      <c r="D109" s="10"/>
      <c r="E109" s="10"/>
      <c r="F109" s="10"/>
      <c r="G109" s="10"/>
      <c r="I109" s="34"/>
      <c r="J109" s="32"/>
      <c r="K109" s="32"/>
      <c r="L109" s="32"/>
      <c r="M109" s="34"/>
    </row>
    <row r="110" spans="1:13" ht="12.75" customHeight="1">
      <c r="A110" s="10" t="s">
        <v>101</v>
      </c>
      <c r="C110" s="10"/>
      <c r="D110" s="10"/>
      <c r="E110" s="10"/>
      <c r="F110" s="10"/>
      <c r="G110" s="10"/>
      <c r="I110" s="34">
        <v>3004</v>
      </c>
      <c r="J110" s="32"/>
      <c r="K110" s="32"/>
      <c r="L110" s="32"/>
      <c r="M110" s="34">
        <v>2971</v>
      </c>
    </row>
    <row r="111" spans="1:13" ht="12.75" customHeight="1">
      <c r="A111" s="10" t="s">
        <v>102</v>
      </c>
      <c r="C111" s="10"/>
      <c r="D111" s="10"/>
      <c r="E111" s="10"/>
      <c r="F111" s="10"/>
      <c r="G111" s="10"/>
      <c r="I111" s="32">
        <v>121628</v>
      </c>
      <c r="J111" s="32"/>
      <c r="K111" s="32"/>
      <c r="L111" s="32"/>
      <c r="M111" s="32">
        <v>128028</v>
      </c>
    </row>
    <row r="112" spans="1:13" ht="12.75" customHeight="1">
      <c r="A112" s="10" t="s">
        <v>112</v>
      </c>
      <c r="C112" s="10"/>
      <c r="D112" s="10"/>
      <c r="E112" s="10"/>
      <c r="F112" s="10"/>
      <c r="G112" s="10"/>
      <c r="I112" s="32">
        <v>29684</v>
      </c>
      <c r="J112" s="32"/>
      <c r="K112" s="32"/>
      <c r="L112" s="32"/>
      <c r="M112" s="32">
        <v>29722</v>
      </c>
    </row>
    <row r="113" spans="1:13" ht="12.75" customHeight="1">
      <c r="A113" s="10"/>
      <c r="C113" s="10"/>
      <c r="D113" s="10"/>
      <c r="E113" s="10"/>
      <c r="F113" s="10"/>
      <c r="G113" s="10"/>
      <c r="I113" s="33">
        <f>SUM(I110:I112)</f>
        <v>154316</v>
      </c>
      <c r="J113" s="32"/>
      <c r="K113" s="32"/>
      <c r="L113" s="32"/>
      <c r="M113" s="33">
        <f>SUM(M110:M112)</f>
        <v>160721</v>
      </c>
    </row>
    <row r="114" spans="1:13" ht="12.75" customHeight="1">
      <c r="A114" s="30" t="s">
        <v>103</v>
      </c>
      <c r="C114" s="10"/>
      <c r="D114" s="10"/>
      <c r="E114" s="10"/>
      <c r="F114" s="10"/>
      <c r="G114" s="10"/>
      <c r="I114" s="32"/>
      <c r="J114" s="32"/>
      <c r="K114" s="32"/>
      <c r="L114" s="32"/>
      <c r="M114" s="32"/>
    </row>
    <row r="115" spans="1:13" ht="12.75" customHeight="1">
      <c r="A115" s="10" t="s">
        <v>101</v>
      </c>
      <c r="C115" s="10"/>
      <c r="D115" s="10"/>
      <c r="E115" s="10"/>
      <c r="F115" s="10"/>
      <c r="G115" s="10"/>
      <c r="I115" s="32">
        <v>240</v>
      </c>
      <c r="J115" s="32"/>
      <c r="K115" s="32"/>
      <c r="L115" s="32"/>
      <c r="M115" s="32">
        <v>235</v>
      </c>
    </row>
    <row r="116" spans="1:13" ht="12.75" customHeight="1">
      <c r="A116" s="10" t="s">
        <v>102</v>
      </c>
      <c r="D116" s="10"/>
      <c r="E116" s="10"/>
      <c r="F116" s="10"/>
      <c r="G116" s="10"/>
      <c r="I116" s="64">
        <v>47226</v>
      </c>
      <c r="J116" s="32"/>
      <c r="K116" s="32"/>
      <c r="L116" s="32"/>
      <c r="M116" s="64">
        <v>72367</v>
      </c>
    </row>
    <row r="117" spans="1:13" ht="12.75" customHeight="1">
      <c r="A117" s="10" t="s">
        <v>113</v>
      </c>
      <c r="D117" s="10"/>
      <c r="E117" s="10"/>
      <c r="F117" s="10"/>
      <c r="G117" s="10"/>
      <c r="I117" s="34">
        <v>191101</v>
      </c>
      <c r="J117" s="32"/>
      <c r="K117" s="32"/>
      <c r="L117" s="32"/>
      <c r="M117" s="34">
        <v>203624</v>
      </c>
    </row>
    <row r="118" spans="1:13" ht="12.75" customHeight="1">
      <c r="A118" s="10" t="s">
        <v>114</v>
      </c>
      <c r="D118" s="10"/>
      <c r="E118" s="10"/>
      <c r="F118" s="10"/>
      <c r="G118" s="10"/>
      <c r="I118" s="66">
        <v>0</v>
      </c>
      <c r="J118" s="32"/>
      <c r="K118" s="32"/>
      <c r="L118" s="32"/>
      <c r="M118" s="64">
        <v>2790</v>
      </c>
    </row>
    <row r="119" spans="1:13" ht="12.75" customHeight="1">
      <c r="A119" s="27"/>
      <c r="B119" s="10"/>
      <c r="C119" s="10"/>
      <c r="D119" s="10"/>
      <c r="E119" s="10"/>
      <c r="F119" s="10"/>
      <c r="G119" s="10"/>
      <c r="I119" s="33">
        <f>SUM(I115:I118)</f>
        <v>238567</v>
      </c>
      <c r="J119" s="32"/>
      <c r="K119" s="32"/>
      <c r="L119" s="32"/>
      <c r="M119" s="33">
        <f>SUM(M115:M118)</f>
        <v>279016</v>
      </c>
    </row>
    <row r="120" spans="1:13" ht="12.75" customHeight="1">
      <c r="A120" s="10"/>
      <c r="C120" s="10"/>
      <c r="D120" s="10"/>
      <c r="E120" s="10"/>
      <c r="F120" s="10"/>
      <c r="G120" s="10"/>
      <c r="I120" s="32"/>
      <c r="J120" s="32"/>
      <c r="K120" s="32"/>
      <c r="L120" s="32"/>
      <c r="M120" s="32"/>
    </row>
    <row r="121" spans="1:13" ht="12.75" customHeight="1">
      <c r="A121" s="30" t="s">
        <v>115</v>
      </c>
      <c r="C121" s="10"/>
      <c r="D121" s="10"/>
      <c r="E121" s="10"/>
      <c r="F121" s="10"/>
      <c r="G121" s="10"/>
      <c r="I121" s="36">
        <f>I113+I119</f>
        <v>392883</v>
      </c>
      <c r="J121" s="32"/>
      <c r="K121" s="32"/>
      <c r="L121" s="32"/>
      <c r="M121" s="36">
        <f>M113+M119</f>
        <v>439737</v>
      </c>
    </row>
    <row r="122" spans="1:13" ht="12.75" customHeight="1">
      <c r="A122" s="10"/>
      <c r="C122" s="10"/>
      <c r="D122" s="10"/>
      <c r="E122" s="10"/>
      <c r="F122" s="10"/>
      <c r="G122" s="10"/>
      <c r="I122" s="32"/>
      <c r="J122" s="32"/>
      <c r="K122" s="32"/>
      <c r="L122" s="32"/>
      <c r="M122" s="32"/>
    </row>
    <row r="123" spans="1:13" ht="12.75" customHeight="1" thickBot="1">
      <c r="A123" s="30" t="s">
        <v>116</v>
      </c>
      <c r="B123" s="10"/>
      <c r="D123" s="10"/>
      <c r="E123" s="10"/>
      <c r="F123" s="10"/>
      <c r="G123" s="10"/>
      <c r="I123" s="65">
        <f>I107+I121</f>
        <v>950233</v>
      </c>
      <c r="J123" s="32"/>
      <c r="K123" s="32"/>
      <c r="L123" s="32"/>
      <c r="M123" s="65">
        <f>M107+M121</f>
        <v>974078</v>
      </c>
    </row>
    <row r="124" spans="1:13" ht="8.25" customHeight="1">
      <c r="A124" s="10"/>
      <c r="C124" s="10"/>
      <c r="D124" s="10"/>
      <c r="E124" s="10"/>
      <c r="F124" s="10"/>
      <c r="G124" s="10"/>
      <c r="I124" s="32"/>
      <c r="J124" s="32"/>
      <c r="K124" s="32"/>
      <c r="L124" s="32"/>
      <c r="M124" s="32"/>
    </row>
    <row r="125" spans="1:13" ht="12.75" customHeight="1">
      <c r="A125" s="10" t="s">
        <v>56</v>
      </c>
      <c r="C125" s="10"/>
      <c r="D125" s="10"/>
      <c r="E125" s="10"/>
      <c r="F125" s="10"/>
      <c r="G125" s="10"/>
      <c r="I125" s="37">
        <f>I105/I98</f>
        <v>2.7797604337410164</v>
      </c>
      <c r="J125" s="32"/>
      <c r="K125" s="32"/>
      <c r="L125" s="32"/>
      <c r="M125" s="37">
        <f>M105/M98</f>
        <v>2.66536880595133</v>
      </c>
    </row>
    <row r="126" spans="3:13" ht="12.75" customHeight="1">
      <c r="C126" s="10"/>
      <c r="D126" s="10"/>
      <c r="E126" s="10"/>
      <c r="F126" s="10"/>
      <c r="G126" s="10"/>
      <c r="I126" s="37"/>
      <c r="J126" s="32"/>
      <c r="K126" s="32"/>
      <c r="L126" s="32"/>
      <c r="M126" s="37"/>
    </row>
    <row r="127" spans="1:13" ht="12.75" customHeight="1">
      <c r="A127" s="9" t="s">
        <v>74</v>
      </c>
      <c r="C127" s="10"/>
      <c r="D127" s="10"/>
      <c r="E127" s="10"/>
      <c r="F127" s="10"/>
      <c r="G127" s="10"/>
      <c r="I127" s="37"/>
      <c r="J127" s="32"/>
      <c r="K127" s="32"/>
      <c r="L127" s="32"/>
      <c r="M127" s="37"/>
    </row>
    <row r="128" spans="1:13" ht="12.75" customHeight="1">
      <c r="A128" s="9" t="s">
        <v>84</v>
      </c>
      <c r="C128" s="10"/>
      <c r="D128" s="10"/>
      <c r="E128" s="10"/>
      <c r="F128" s="10"/>
      <c r="G128" s="10"/>
      <c r="I128" s="32"/>
      <c r="J128" s="32"/>
      <c r="K128" s="32"/>
      <c r="L128" s="32"/>
      <c r="M128" s="34"/>
    </row>
    <row r="129" spans="3:13" ht="12.75" customHeight="1">
      <c r="C129" s="10"/>
      <c r="D129" s="10"/>
      <c r="E129" s="10"/>
      <c r="F129" s="10"/>
      <c r="G129" s="10"/>
      <c r="I129" s="32"/>
      <c r="J129" s="32"/>
      <c r="K129" s="32"/>
      <c r="L129" s="32"/>
      <c r="M129" s="34"/>
    </row>
    <row r="130" spans="1:13" ht="13.5" customHeight="1">
      <c r="A130" s="1" t="s">
        <v>76</v>
      </c>
      <c r="I130" s="38"/>
      <c r="M130" s="16"/>
    </row>
    <row r="131" spans="1:13" ht="13.5" customHeight="1">
      <c r="A131" s="3" t="s">
        <v>42</v>
      </c>
      <c r="I131" s="38"/>
      <c r="M131" s="16"/>
    </row>
    <row r="132" spans="1:13" ht="12.75" customHeight="1">
      <c r="A132" s="3"/>
      <c r="I132" s="38"/>
      <c r="M132" s="16"/>
    </row>
    <row r="133" spans="9:13" ht="12.75" customHeight="1">
      <c r="I133" s="38"/>
      <c r="M133" s="16"/>
    </row>
    <row r="134" spans="4:15" ht="12.75" customHeight="1">
      <c r="D134" s="70" t="s">
        <v>124</v>
      </c>
      <c r="E134" s="70"/>
      <c r="F134" s="70"/>
      <c r="G134" s="70"/>
      <c r="H134" s="70"/>
      <c r="I134" s="70"/>
      <c r="J134" s="70"/>
      <c r="K134" s="70"/>
      <c r="L134" s="39"/>
      <c r="M134" s="42" t="s">
        <v>60</v>
      </c>
      <c r="N134" s="39"/>
      <c r="O134" s="41" t="s">
        <v>23</v>
      </c>
    </row>
    <row r="135" spans="4:15" ht="12.75" customHeight="1">
      <c r="D135" s="42"/>
      <c r="E135" s="70" t="s">
        <v>125</v>
      </c>
      <c r="F135" s="70"/>
      <c r="G135" s="70"/>
      <c r="H135" s="70"/>
      <c r="I135" s="42" t="s">
        <v>126</v>
      </c>
      <c r="J135" s="42"/>
      <c r="K135" s="42"/>
      <c r="L135" s="42"/>
      <c r="M135" s="42" t="s">
        <v>61</v>
      </c>
      <c r="N135" s="39"/>
      <c r="O135" s="41" t="s">
        <v>127</v>
      </c>
    </row>
    <row r="136" spans="4:15" ht="12.75" customHeight="1">
      <c r="D136" s="42"/>
      <c r="E136" s="40"/>
      <c r="F136" s="39"/>
      <c r="G136" s="40" t="s">
        <v>36</v>
      </c>
      <c r="H136" s="39"/>
      <c r="I136" s="39"/>
      <c r="J136" s="40"/>
      <c r="K136" s="39"/>
      <c r="L136" s="39"/>
      <c r="M136" s="41"/>
      <c r="N136" s="39"/>
      <c r="O136" s="39"/>
    </row>
    <row r="137" spans="4:15" ht="12.75" customHeight="1">
      <c r="D137" s="42" t="s">
        <v>32</v>
      </c>
      <c r="E137" s="42" t="s">
        <v>32</v>
      </c>
      <c r="F137" s="40" t="s">
        <v>34</v>
      </c>
      <c r="G137" s="40" t="s">
        <v>37</v>
      </c>
      <c r="H137" s="40" t="s">
        <v>52</v>
      </c>
      <c r="I137" s="42" t="s">
        <v>38</v>
      </c>
      <c r="J137" s="40"/>
      <c r="K137" s="42"/>
      <c r="L137" s="39"/>
      <c r="N137" s="39"/>
      <c r="O137" s="39"/>
    </row>
    <row r="138" spans="4:14" ht="12.75" customHeight="1">
      <c r="D138" s="40" t="s">
        <v>34</v>
      </c>
      <c r="E138" s="40" t="s">
        <v>33</v>
      </c>
      <c r="F138" s="40" t="s">
        <v>35</v>
      </c>
      <c r="G138" s="40" t="s">
        <v>35</v>
      </c>
      <c r="H138" s="40" t="s">
        <v>35</v>
      </c>
      <c r="I138" s="42" t="s">
        <v>59</v>
      </c>
      <c r="J138" s="40"/>
      <c r="K138" s="42" t="s">
        <v>23</v>
      </c>
      <c r="L138" s="39"/>
      <c r="N138" s="39"/>
    </row>
    <row r="139" spans="4:15" ht="12.75" customHeight="1">
      <c r="D139" s="40" t="s">
        <v>43</v>
      </c>
      <c r="E139" s="40" t="s">
        <v>2</v>
      </c>
      <c r="F139" s="40" t="s">
        <v>2</v>
      </c>
      <c r="G139" s="42" t="s">
        <v>2</v>
      </c>
      <c r="H139" s="40" t="s">
        <v>2</v>
      </c>
      <c r="I139" s="42" t="s">
        <v>2</v>
      </c>
      <c r="J139" s="40"/>
      <c r="K139" s="42" t="s">
        <v>2</v>
      </c>
      <c r="L139" s="39"/>
      <c r="M139" s="42" t="s">
        <v>2</v>
      </c>
      <c r="N139" s="39"/>
      <c r="O139" s="41" t="s">
        <v>2</v>
      </c>
    </row>
    <row r="140" spans="7:15" ht="12.75" customHeight="1">
      <c r="G140" s="38"/>
      <c r="I140" s="38"/>
      <c r="K140" s="38"/>
      <c r="M140" s="38"/>
      <c r="O140" s="16"/>
    </row>
    <row r="141" spans="1:15" ht="12.75" customHeight="1">
      <c r="A141" s="43" t="s">
        <v>122</v>
      </c>
      <c r="B141" s="39"/>
      <c r="C141" s="39"/>
      <c r="D141" s="44">
        <v>198275</v>
      </c>
      <c r="E141" s="44">
        <v>18736</v>
      </c>
      <c r="F141" s="44">
        <v>1790</v>
      </c>
      <c r="G141" s="44">
        <v>382</v>
      </c>
      <c r="H141" s="45">
        <v>29269</v>
      </c>
      <c r="I141" s="44">
        <v>280024</v>
      </c>
      <c r="J141" s="44"/>
      <c r="K141" s="44">
        <f>SUM(D141:J141)</f>
        <v>528476</v>
      </c>
      <c r="L141" s="46"/>
      <c r="M141" s="44">
        <v>5865</v>
      </c>
      <c r="N141" s="47"/>
      <c r="O141" s="48">
        <f>K141+M141</f>
        <v>534341</v>
      </c>
    </row>
    <row r="142" spans="1:15" ht="12.75" customHeight="1">
      <c r="A142" s="43"/>
      <c r="B142" s="39"/>
      <c r="C142" s="39"/>
      <c r="D142" s="44"/>
      <c r="E142" s="44"/>
      <c r="F142" s="44"/>
      <c r="G142" s="44"/>
      <c r="H142" s="45"/>
      <c r="I142" s="44"/>
      <c r="J142" s="44"/>
      <c r="K142" s="44"/>
      <c r="L142" s="46"/>
      <c r="M142" s="44"/>
      <c r="N142" s="47"/>
      <c r="O142" s="48"/>
    </row>
    <row r="143" spans="1:15" ht="12.75" customHeight="1">
      <c r="A143" s="43" t="s">
        <v>121</v>
      </c>
      <c r="B143" s="39"/>
      <c r="C143" s="39"/>
      <c r="D143" s="49">
        <v>0</v>
      </c>
      <c r="E143" s="49">
        <v>0</v>
      </c>
      <c r="F143" s="49">
        <v>0</v>
      </c>
      <c r="G143" s="49">
        <v>0</v>
      </c>
      <c r="H143" s="49">
        <v>0</v>
      </c>
      <c r="I143" s="48">
        <f>M31</f>
        <v>22728</v>
      </c>
      <c r="J143" s="48"/>
      <c r="K143" s="44">
        <f>SUM(D143:J143)</f>
        <v>22728</v>
      </c>
      <c r="L143" s="47"/>
      <c r="M143" s="49">
        <f>M33</f>
        <v>328</v>
      </c>
      <c r="N143" s="47"/>
      <c r="O143" s="48">
        <f>D143+K143+M143</f>
        <v>23056</v>
      </c>
    </row>
    <row r="144" spans="1:15" ht="12.75" customHeight="1">
      <c r="A144" s="43"/>
      <c r="B144" s="39"/>
      <c r="C144" s="39"/>
      <c r="D144" s="47"/>
      <c r="E144" s="47"/>
      <c r="F144" s="47"/>
      <c r="G144" s="48"/>
      <c r="H144" s="47"/>
      <c r="I144" s="48"/>
      <c r="J144" s="48"/>
      <c r="K144" s="48"/>
      <c r="L144" s="47"/>
      <c r="M144" s="48"/>
      <c r="N144" s="47"/>
      <c r="O144" s="48"/>
    </row>
    <row r="145" spans="1:15" ht="12.75" customHeight="1">
      <c r="A145" s="43" t="s">
        <v>45</v>
      </c>
      <c r="B145" s="39"/>
      <c r="C145" s="39"/>
      <c r="D145" s="49">
        <v>0</v>
      </c>
      <c r="E145" s="49">
        <v>0</v>
      </c>
      <c r="F145" s="49">
        <v>0</v>
      </c>
      <c r="G145" s="49">
        <f>I102-M102</f>
        <v>-47</v>
      </c>
      <c r="H145" s="49">
        <v>0</v>
      </c>
      <c r="I145" s="49">
        <v>0</v>
      </c>
      <c r="J145" s="48"/>
      <c r="K145" s="50">
        <f>SUM(E145:J145)</f>
        <v>-47</v>
      </c>
      <c r="L145" s="47"/>
      <c r="M145" s="49">
        <v>0</v>
      </c>
      <c r="N145" s="47"/>
      <c r="O145" s="51">
        <f>D145+K145+M145</f>
        <v>-47</v>
      </c>
    </row>
    <row r="146" spans="1:15" ht="12.75" customHeight="1">
      <c r="A146" s="43"/>
      <c r="B146" s="39"/>
      <c r="C146" s="39"/>
      <c r="D146" s="49"/>
      <c r="E146" s="49"/>
      <c r="F146" s="49"/>
      <c r="G146" s="49"/>
      <c r="H146" s="49"/>
      <c r="I146" s="49"/>
      <c r="J146" s="48"/>
      <c r="K146" s="50"/>
      <c r="L146" s="47"/>
      <c r="M146" s="49"/>
      <c r="N146" s="47"/>
      <c r="O146" s="51"/>
    </row>
    <row r="147" spans="1:15" ht="12.75" customHeight="1" thickBot="1">
      <c r="A147" s="43" t="s">
        <v>123</v>
      </c>
      <c r="B147" s="39"/>
      <c r="C147" s="39"/>
      <c r="D147" s="52">
        <f>SUM(D141:D146)</f>
        <v>198275</v>
      </c>
      <c r="E147" s="52">
        <f aca="true" t="shared" si="0" ref="E147:O147">SUM(E141:E146)</f>
        <v>18736</v>
      </c>
      <c r="F147" s="52">
        <f t="shared" si="0"/>
        <v>1790</v>
      </c>
      <c r="G147" s="52">
        <f t="shared" si="0"/>
        <v>335</v>
      </c>
      <c r="H147" s="52">
        <f t="shared" si="0"/>
        <v>29269</v>
      </c>
      <c r="I147" s="52">
        <f t="shared" si="0"/>
        <v>302752</v>
      </c>
      <c r="J147" s="52">
        <f>SUM(J141:J146)</f>
        <v>0</v>
      </c>
      <c r="K147" s="52">
        <f t="shared" si="0"/>
        <v>551157</v>
      </c>
      <c r="L147" s="53"/>
      <c r="M147" s="52">
        <f t="shared" si="0"/>
        <v>6193</v>
      </c>
      <c r="N147" s="53"/>
      <c r="O147" s="52">
        <f t="shared" si="0"/>
        <v>557350</v>
      </c>
    </row>
    <row r="148" spans="1:15" ht="12.75" customHeight="1" thickTop="1">
      <c r="A148" s="43"/>
      <c r="B148" s="39"/>
      <c r="C148" s="39"/>
      <c r="D148" s="48"/>
      <c r="E148" s="48"/>
      <c r="F148" s="48"/>
      <c r="G148" s="48"/>
      <c r="H148" s="48"/>
      <c r="I148" s="48"/>
      <c r="J148" s="48"/>
      <c r="K148" s="48"/>
      <c r="L148" s="47"/>
      <c r="M148" s="48"/>
      <c r="N148" s="47"/>
      <c r="O148" s="48"/>
    </row>
    <row r="149" spans="1:15" ht="12.75" customHeight="1">
      <c r="A149" s="43"/>
      <c r="B149" s="39"/>
      <c r="C149" s="39"/>
      <c r="D149" s="48"/>
      <c r="E149" s="48"/>
      <c r="F149" s="48"/>
      <c r="G149" s="48"/>
      <c r="H149" s="48"/>
      <c r="I149" s="48"/>
      <c r="J149" s="48"/>
      <c r="K149" s="48"/>
      <c r="L149" s="47"/>
      <c r="M149" s="48"/>
      <c r="N149" s="47"/>
      <c r="O149" s="48"/>
    </row>
    <row r="150" spans="1:15" ht="12.75" customHeight="1">
      <c r="A150" s="43" t="s">
        <v>128</v>
      </c>
      <c r="B150" s="39"/>
      <c r="C150" s="39"/>
      <c r="D150" s="48">
        <v>198275</v>
      </c>
      <c r="E150" s="48">
        <v>18736</v>
      </c>
      <c r="F150" s="48">
        <v>1790</v>
      </c>
      <c r="G150" s="48">
        <v>341</v>
      </c>
      <c r="H150" s="49">
        <v>21881</v>
      </c>
      <c r="I150" s="48">
        <v>197924</v>
      </c>
      <c r="J150" s="48"/>
      <c r="K150" s="44">
        <f>SUM(D150:J150)</f>
        <v>438947</v>
      </c>
      <c r="L150" s="47"/>
      <c r="M150" s="48">
        <v>5312</v>
      </c>
      <c r="N150" s="47"/>
      <c r="O150" s="48">
        <f>K150+M150</f>
        <v>444259</v>
      </c>
    </row>
    <row r="151" spans="1:15" ht="12.75" customHeight="1">
      <c r="A151" s="43"/>
      <c r="B151" s="39"/>
      <c r="C151" s="39"/>
      <c r="D151" s="48"/>
      <c r="E151" s="48"/>
      <c r="F151" s="48"/>
      <c r="G151" s="48"/>
      <c r="H151" s="49"/>
      <c r="I151" s="48"/>
      <c r="J151" s="48"/>
      <c r="K151" s="44"/>
      <c r="L151" s="47"/>
      <c r="M151" s="48"/>
      <c r="N151" s="47"/>
      <c r="O151" s="48"/>
    </row>
    <row r="152" spans="1:15" ht="12.75" customHeight="1">
      <c r="A152" s="43" t="s">
        <v>121</v>
      </c>
      <c r="B152" s="39"/>
      <c r="C152" s="39"/>
      <c r="D152" s="49">
        <v>0</v>
      </c>
      <c r="E152" s="49">
        <v>0</v>
      </c>
      <c r="F152" s="49">
        <v>0</v>
      </c>
      <c r="G152" s="49">
        <v>0</v>
      </c>
      <c r="H152" s="49">
        <v>0</v>
      </c>
      <c r="I152" s="48">
        <f>O31</f>
        <v>19119</v>
      </c>
      <c r="J152" s="48"/>
      <c r="K152" s="44">
        <f>SUM(D152:J152)</f>
        <v>19119</v>
      </c>
      <c r="L152" s="47"/>
      <c r="M152" s="48">
        <f>O33</f>
        <v>159</v>
      </c>
      <c r="N152" s="47"/>
      <c r="O152" s="48">
        <f>K152+M152</f>
        <v>19278</v>
      </c>
    </row>
    <row r="153" spans="1:15" ht="12.75" customHeight="1">
      <c r="A153" s="43"/>
      <c r="B153" s="39"/>
      <c r="C153" s="39"/>
      <c r="D153" s="54"/>
      <c r="E153" s="54"/>
      <c r="F153" s="54"/>
      <c r="G153" s="54"/>
      <c r="H153" s="54"/>
      <c r="I153" s="48"/>
      <c r="J153" s="48"/>
      <c r="K153" s="48"/>
      <c r="L153" s="47"/>
      <c r="M153" s="48"/>
      <c r="N153" s="47"/>
      <c r="O153" s="48"/>
    </row>
    <row r="154" spans="1:15" ht="12.75" customHeight="1">
      <c r="A154" s="43" t="s">
        <v>45</v>
      </c>
      <c r="B154" s="39"/>
      <c r="C154" s="39"/>
      <c r="D154" s="49">
        <v>0</v>
      </c>
      <c r="E154" s="49">
        <v>0</v>
      </c>
      <c r="F154" s="49">
        <v>0</v>
      </c>
      <c r="G154" s="54">
        <v>-61</v>
      </c>
      <c r="H154" s="49">
        <v>0</v>
      </c>
      <c r="I154" s="49">
        <v>0</v>
      </c>
      <c r="J154" s="48"/>
      <c r="K154" s="44">
        <f>SUM(D154:J154)</f>
        <v>-61</v>
      </c>
      <c r="L154" s="47"/>
      <c r="M154" s="49">
        <v>0</v>
      </c>
      <c r="N154" s="47"/>
      <c r="O154" s="48">
        <f>K154+M154</f>
        <v>-61</v>
      </c>
    </row>
    <row r="155" spans="1:15" ht="12.75" customHeight="1">
      <c r="A155" s="43"/>
      <c r="B155" s="39"/>
      <c r="C155" s="39"/>
      <c r="D155" s="49"/>
      <c r="E155" s="49"/>
      <c r="F155" s="49"/>
      <c r="G155" s="54"/>
      <c r="H155" s="49"/>
      <c r="I155" s="49"/>
      <c r="J155" s="48"/>
      <c r="K155" s="50"/>
      <c r="L155" s="47"/>
      <c r="M155" s="49"/>
      <c r="N155" s="47"/>
      <c r="O155" s="48"/>
    </row>
    <row r="156" spans="1:15" ht="12.75" customHeight="1" thickBot="1">
      <c r="A156" s="43" t="s">
        <v>129</v>
      </c>
      <c r="B156" s="39"/>
      <c r="C156" s="39"/>
      <c r="D156" s="52">
        <f aca="true" t="shared" si="1" ref="D156:I156">SUM(D150:D155)</f>
        <v>198275</v>
      </c>
      <c r="E156" s="52">
        <f t="shared" si="1"/>
        <v>18736</v>
      </c>
      <c r="F156" s="52">
        <f t="shared" si="1"/>
        <v>1790</v>
      </c>
      <c r="G156" s="52">
        <f t="shared" si="1"/>
        <v>280</v>
      </c>
      <c r="H156" s="52">
        <f t="shared" si="1"/>
        <v>21881</v>
      </c>
      <c r="I156" s="52">
        <f t="shared" si="1"/>
        <v>217043</v>
      </c>
      <c r="J156" s="52"/>
      <c r="K156" s="52">
        <f>SUM(K150:K155)</f>
        <v>458005</v>
      </c>
      <c r="L156" s="52"/>
      <c r="M156" s="52">
        <f>SUM(M150:M155)</f>
        <v>5471</v>
      </c>
      <c r="N156" s="52"/>
      <c r="O156" s="52">
        <f>SUM(O150:O155)</f>
        <v>463476</v>
      </c>
    </row>
    <row r="157" spans="1:19" ht="12.75" customHeight="1" thickTop="1">
      <c r="A157" s="43"/>
      <c r="B157" s="39"/>
      <c r="C157" s="39"/>
      <c r="D157" s="47"/>
      <c r="E157" s="47"/>
      <c r="F157" s="48"/>
      <c r="G157" s="48"/>
      <c r="I157" s="48"/>
      <c r="J157" s="48"/>
      <c r="K157" s="47"/>
      <c r="L157" s="48"/>
      <c r="M157" s="48"/>
      <c r="N157" s="47"/>
      <c r="O157" s="47"/>
      <c r="S157" s="48"/>
    </row>
    <row r="158" spans="1:19" ht="12.75" customHeight="1">
      <c r="A158" s="43"/>
      <c r="B158" s="39"/>
      <c r="C158" s="39"/>
      <c r="D158" s="47"/>
      <c r="E158" s="47"/>
      <c r="F158" s="48"/>
      <c r="G158" s="48"/>
      <c r="I158" s="48"/>
      <c r="J158" s="48"/>
      <c r="K158" s="47"/>
      <c r="L158" s="48"/>
      <c r="M158" s="48"/>
      <c r="N158" s="47"/>
      <c r="O158" s="47"/>
      <c r="S158" s="48"/>
    </row>
    <row r="159" spans="1:19" ht="12.75" customHeight="1">
      <c r="A159" s="43"/>
      <c r="B159" s="39"/>
      <c r="C159" s="39"/>
      <c r="D159" s="47"/>
      <c r="E159" s="47"/>
      <c r="F159" s="48"/>
      <c r="G159" s="48"/>
      <c r="I159" s="48"/>
      <c r="J159" s="48"/>
      <c r="K159" s="47"/>
      <c r="L159" s="48"/>
      <c r="M159" s="48"/>
      <c r="N159" s="47"/>
      <c r="O159" s="47"/>
      <c r="S159" s="48"/>
    </row>
    <row r="160" spans="1:19" ht="12.75" customHeight="1">
      <c r="A160" s="43"/>
      <c r="B160" s="39"/>
      <c r="C160" s="39"/>
      <c r="D160" s="47"/>
      <c r="E160" s="47"/>
      <c r="F160" s="48"/>
      <c r="G160" s="48"/>
      <c r="I160" s="48"/>
      <c r="J160" s="48"/>
      <c r="K160" s="47"/>
      <c r="L160" s="48"/>
      <c r="M160" s="48"/>
      <c r="N160" s="47"/>
      <c r="O160" s="47"/>
      <c r="S160" s="48"/>
    </row>
    <row r="161" spans="1:19" ht="12.75" customHeight="1">
      <c r="A161" s="43"/>
      <c r="B161" s="39"/>
      <c r="C161" s="39"/>
      <c r="D161" s="47"/>
      <c r="E161" s="47"/>
      <c r="F161" s="48"/>
      <c r="G161" s="48"/>
      <c r="I161" s="48"/>
      <c r="J161" s="48"/>
      <c r="K161" s="47"/>
      <c r="L161" s="48"/>
      <c r="M161" s="48"/>
      <c r="N161" s="47"/>
      <c r="O161" s="47"/>
      <c r="S161" s="48"/>
    </row>
    <row r="162" spans="1:19" ht="12.75" customHeight="1">
      <c r="A162" s="43"/>
      <c r="B162" s="39"/>
      <c r="C162" s="39"/>
      <c r="D162" s="47"/>
      <c r="E162" s="47"/>
      <c r="F162" s="48"/>
      <c r="G162" s="48"/>
      <c r="I162" s="48"/>
      <c r="J162" s="48"/>
      <c r="K162" s="47"/>
      <c r="L162" s="48"/>
      <c r="M162" s="48"/>
      <c r="N162" s="47"/>
      <c r="O162" s="47"/>
      <c r="S162" s="48"/>
    </row>
    <row r="163" spans="1:19" ht="12.75" customHeight="1">
      <c r="A163" s="43"/>
      <c r="B163" s="39"/>
      <c r="C163" s="39"/>
      <c r="D163" s="47"/>
      <c r="E163" s="47"/>
      <c r="F163" s="48"/>
      <c r="G163" s="48"/>
      <c r="I163" s="48"/>
      <c r="J163" s="48"/>
      <c r="K163" s="47"/>
      <c r="L163" s="48"/>
      <c r="M163" s="48"/>
      <c r="N163" s="47"/>
      <c r="O163" s="47"/>
      <c r="S163" s="48"/>
    </row>
    <row r="164" spans="1:19" ht="12.75" customHeight="1">
      <c r="A164" s="43"/>
      <c r="B164" s="39"/>
      <c r="C164" s="39"/>
      <c r="D164" s="47"/>
      <c r="E164" s="47"/>
      <c r="F164" s="48"/>
      <c r="G164" s="48"/>
      <c r="I164" s="48"/>
      <c r="J164" s="48"/>
      <c r="K164" s="47"/>
      <c r="L164" s="48"/>
      <c r="M164" s="48"/>
      <c r="N164" s="47"/>
      <c r="O164" s="47"/>
      <c r="S164" s="48"/>
    </row>
    <row r="165" spans="1:19" ht="12.75" customHeight="1">
      <c r="A165" s="43"/>
      <c r="B165" s="39"/>
      <c r="C165" s="39"/>
      <c r="D165" s="47"/>
      <c r="E165" s="47"/>
      <c r="F165" s="48"/>
      <c r="G165" s="48"/>
      <c r="I165" s="48"/>
      <c r="J165" s="48"/>
      <c r="K165" s="47"/>
      <c r="L165" s="48"/>
      <c r="M165" s="48"/>
      <c r="N165" s="47"/>
      <c r="O165" s="47"/>
      <c r="S165" s="48"/>
    </row>
    <row r="166" spans="1:19" ht="12.75" customHeight="1">
      <c r="A166" s="43"/>
      <c r="B166" s="39"/>
      <c r="C166" s="39"/>
      <c r="D166" s="47"/>
      <c r="E166" s="47"/>
      <c r="F166" s="48"/>
      <c r="G166" s="48"/>
      <c r="I166" s="48"/>
      <c r="J166" s="48"/>
      <c r="K166" s="47"/>
      <c r="L166" s="48"/>
      <c r="M166" s="48"/>
      <c r="N166" s="47"/>
      <c r="O166" s="47"/>
      <c r="S166" s="48"/>
    </row>
    <row r="167" spans="1:19" ht="12.75" customHeight="1">
      <c r="A167" s="43"/>
      <c r="B167" s="39"/>
      <c r="C167" s="39"/>
      <c r="D167" s="47"/>
      <c r="E167" s="47"/>
      <c r="F167" s="48"/>
      <c r="G167" s="48"/>
      <c r="I167" s="48"/>
      <c r="J167" s="48"/>
      <c r="K167" s="47"/>
      <c r="L167" s="48"/>
      <c r="M167" s="48"/>
      <c r="N167" s="47"/>
      <c r="O167" s="47"/>
      <c r="S167" s="48"/>
    </row>
    <row r="168" spans="1:19" ht="12.75" customHeight="1">
      <c r="A168" s="43"/>
      <c r="B168" s="39"/>
      <c r="C168" s="39"/>
      <c r="D168" s="47"/>
      <c r="E168" s="47"/>
      <c r="F168" s="48"/>
      <c r="G168" s="48"/>
      <c r="I168" s="48"/>
      <c r="J168" s="48"/>
      <c r="K168" s="47"/>
      <c r="L168" s="48"/>
      <c r="M168" s="48"/>
      <c r="N168" s="47"/>
      <c r="O168" s="47"/>
      <c r="S168" s="48"/>
    </row>
    <row r="169" spans="1:19" ht="12.75" customHeight="1">
      <c r="A169" s="43"/>
      <c r="B169" s="39"/>
      <c r="C169" s="39"/>
      <c r="D169" s="47"/>
      <c r="E169" s="47"/>
      <c r="F169" s="48"/>
      <c r="G169" s="48"/>
      <c r="I169" s="48"/>
      <c r="J169" s="48"/>
      <c r="K169" s="47"/>
      <c r="L169" s="48"/>
      <c r="M169" s="48"/>
      <c r="N169" s="47"/>
      <c r="O169" s="47"/>
      <c r="S169" s="48"/>
    </row>
    <row r="170" spans="1:19" ht="12.75" customHeight="1">
      <c r="A170" s="43"/>
      <c r="B170" s="39"/>
      <c r="C170" s="39"/>
      <c r="D170" s="47"/>
      <c r="E170" s="47"/>
      <c r="F170" s="48"/>
      <c r="G170" s="48"/>
      <c r="I170" s="48"/>
      <c r="J170" s="48"/>
      <c r="K170" s="47"/>
      <c r="L170" s="48"/>
      <c r="M170" s="48"/>
      <c r="N170" s="47"/>
      <c r="O170" s="47"/>
      <c r="S170" s="48"/>
    </row>
    <row r="171" spans="1:19" ht="12.75" customHeight="1">
      <c r="A171" s="43"/>
      <c r="B171" s="39"/>
      <c r="C171" s="39"/>
      <c r="D171" s="47"/>
      <c r="E171" s="47"/>
      <c r="F171" s="48"/>
      <c r="G171" s="48"/>
      <c r="I171" s="48"/>
      <c r="J171" s="48"/>
      <c r="K171" s="47"/>
      <c r="L171" s="48"/>
      <c r="M171" s="48"/>
      <c r="N171" s="47"/>
      <c r="O171" s="47"/>
      <c r="S171" s="48"/>
    </row>
    <row r="172" spans="1:19" ht="12.75" customHeight="1">
      <c r="A172" s="43"/>
      <c r="B172" s="39"/>
      <c r="C172" s="39"/>
      <c r="D172" s="47"/>
      <c r="E172" s="47"/>
      <c r="F172" s="48"/>
      <c r="G172" s="48"/>
      <c r="I172" s="48"/>
      <c r="J172" s="48"/>
      <c r="K172" s="47"/>
      <c r="L172" s="48"/>
      <c r="M172" s="48"/>
      <c r="N172" s="47"/>
      <c r="O172" s="47"/>
      <c r="S172" s="48"/>
    </row>
    <row r="173" spans="1:19" ht="12.75" customHeight="1">
      <c r="A173" s="43"/>
      <c r="B173" s="39"/>
      <c r="C173" s="39"/>
      <c r="D173" s="47"/>
      <c r="E173" s="47"/>
      <c r="F173" s="48"/>
      <c r="G173" s="48"/>
      <c r="I173" s="48"/>
      <c r="J173" s="48"/>
      <c r="K173" s="47"/>
      <c r="L173" s="48"/>
      <c r="M173" s="48"/>
      <c r="N173" s="47"/>
      <c r="O173" s="47"/>
      <c r="S173" s="48"/>
    </row>
    <row r="174" spans="1:19" ht="12.75" customHeight="1">
      <c r="A174" s="43"/>
      <c r="B174" s="39"/>
      <c r="C174" s="39"/>
      <c r="D174" s="47"/>
      <c r="E174" s="47"/>
      <c r="F174" s="48"/>
      <c r="G174" s="48"/>
      <c r="I174" s="48"/>
      <c r="J174" s="48"/>
      <c r="K174" s="47"/>
      <c r="L174" s="48"/>
      <c r="M174" s="48"/>
      <c r="N174" s="47"/>
      <c r="O174" s="47"/>
      <c r="S174" s="48"/>
    </row>
    <row r="175" spans="1:19" ht="12.75" customHeight="1">
      <c r="A175" s="43"/>
      <c r="B175" s="39"/>
      <c r="C175" s="39"/>
      <c r="D175" s="47"/>
      <c r="E175" s="47"/>
      <c r="F175" s="48"/>
      <c r="G175" s="48"/>
      <c r="I175" s="48"/>
      <c r="J175" s="48"/>
      <c r="K175" s="47"/>
      <c r="L175" s="48"/>
      <c r="M175" s="48"/>
      <c r="N175" s="47"/>
      <c r="O175" s="47"/>
      <c r="S175" s="48"/>
    </row>
    <row r="176" spans="1:19" ht="12.75" customHeight="1">
      <c r="A176" s="43"/>
      <c r="B176" s="39"/>
      <c r="C176" s="39"/>
      <c r="D176" s="47"/>
      <c r="E176" s="47"/>
      <c r="F176" s="48"/>
      <c r="G176" s="48"/>
      <c r="I176" s="48"/>
      <c r="J176" s="48"/>
      <c r="K176" s="47"/>
      <c r="L176" s="48"/>
      <c r="M176" s="48"/>
      <c r="N176" s="47"/>
      <c r="O176" s="47"/>
      <c r="S176" s="48"/>
    </row>
    <row r="177" spans="1:19" ht="12.75" customHeight="1">
      <c r="A177" s="43"/>
      <c r="B177" s="39"/>
      <c r="C177" s="39"/>
      <c r="D177" s="47"/>
      <c r="E177" s="47"/>
      <c r="F177" s="48"/>
      <c r="G177" s="48"/>
      <c r="I177" s="48"/>
      <c r="J177" s="48"/>
      <c r="K177" s="47"/>
      <c r="L177" s="48"/>
      <c r="M177" s="48"/>
      <c r="N177" s="47"/>
      <c r="O177" s="47"/>
      <c r="S177" s="48"/>
    </row>
    <row r="178" spans="1:19" ht="12.75" customHeight="1">
      <c r="A178" s="43"/>
      <c r="B178" s="39"/>
      <c r="C178" s="39"/>
      <c r="D178" s="47"/>
      <c r="E178" s="47"/>
      <c r="F178" s="48"/>
      <c r="G178" s="48"/>
      <c r="I178" s="48"/>
      <c r="J178" s="48"/>
      <c r="K178" s="47"/>
      <c r="L178" s="48"/>
      <c r="M178" s="48"/>
      <c r="N178" s="47"/>
      <c r="O178" s="47"/>
      <c r="S178" s="48"/>
    </row>
    <row r="179" spans="1:19" ht="12.75" customHeight="1">
      <c r="A179" s="43"/>
      <c r="B179" s="39"/>
      <c r="C179" s="39"/>
      <c r="D179" s="47"/>
      <c r="E179" s="47"/>
      <c r="F179" s="48"/>
      <c r="G179" s="48"/>
      <c r="I179" s="48"/>
      <c r="J179" s="48"/>
      <c r="K179" s="47"/>
      <c r="L179" s="48"/>
      <c r="M179" s="48"/>
      <c r="N179" s="47"/>
      <c r="O179" s="47"/>
      <c r="S179" s="48"/>
    </row>
    <row r="180" spans="1:19" ht="12.75" customHeight="1">
      <c r="A180" s="43"/>
      <c r="B180" s="39"/>
      <c r="C180" s="39"/>
      <c r="D180" s="47"/>
      <c r="E180" s="47"/>
      <c r="F180" s="48"/>
      <c r="G180" s="48"/>
      <c r="I180" s="48"/>
      <c r="J180" s="48"/>
      <c r="K180" s="47"/>
      <c r="L180" s="48"/>
      <c r="M180" s="48"/>
      <c r="N180" s="47"/>
      <c r="O180" s="47"/>
      <c r="S180" s="48"/>
    </row>
    <row r="181" spans="1:19" ht="12.75" customHeight="1">
      <c r="A181" s="43"/>
      <c r="B181" s="39"/>
      <c r="C181" s="39"/>
      <c r="D181" s="47"/>
      <c r="E181" s="47"/>
      <c r="F181" s="48"/>
      <c r="G181" s="48"/>
      <c r="I181" s="48"/>
      <c r="J181" s="48"/>
      <c r="K181" s="47"/>
      <c r="L181" s="48"/>
      <c r="M181" s="48"/>
      <c r="N181" s="47"/>
      <c r="O181" s="47"/>
      <c r="S181" s="48"/>
    </row>
    <row r="182" spans="1:19" ht="12.75" customHeight="1">
      <c r="A182" s="43"/>
      <c r="B182" s="39"/>
      <c r="C182" s="39"/>
      <c r="D182" s="47"/>
      <c r="E182" s="47"/>
      <c r="F182" s="48"/>
      <c r="G182" s="48"/>
      <c r="I182" s="48"/>
      <c r="J182" s="48"/>
      <c r="K182" s="47"/>
      <c r="L182" s="48"/>
      <c r="M182" s="48"/>
      <c r="N182" s="47"/>
      <c r="O182" s="47"/>
      <c r="S182" s="48"/>
    </row>
    <row r="183" spans="1:19" ht="12.75" customHeight="1">
      <c r="A183" s="43"/>
      <c r="B183" s="39"/>
      <c r="C183" s="39"/>
      <c r="D183" s="47"/>
      <c r="E183" s="47"/>
      <c r="F183" s="48"/>
      <c r="G183" s="48"/>
      <c r="I183" s="48"/>
      <c r="J183" s="48"/>
      <c r="K183" s="47"/>
      <c r="L183" s="48"/>
      <c r="M183" s="48"/>
      <c r="N183" s="47"/>
      <c r="O183" s="47"/>
      <c r="S183" s="48"/>
    </row>
    <row r="184" spans="1:19" ht="12.75" customHeight="1">
      <c r="A184" s="43"/>
      <c r="B184" s="39"/>
      <c r="C184" s="39"/>
      <c r="D184" s="47"/>
      <c r="E184" s="47"/>
      <c r="F184" s="48"/>
      <c r="G184" s="48"/>
      <c r="I184" s="48"/>
      <c r="J184" s="48"/>
      <c r="K184" s="47"/>
      <c r="L184" s="48"/>
      <c r="M184" s="48"/>
      <c r="N184" s="47"/>
      <c r="O184" s="47"/>
      <c r="S184" s="48"/>
    </row>
    <row r="185" spans="1:19" ht="12.75" customHeight="1">
      <c r="A185" s="43"/>
      <c r="B185" s="39"/>
      <c r="C185" s="39"/>
      <c r="D185" s="47"/>
      <c r="E185" s="47"/>
      <c r="F185" s="48"/>
      <c r="G185" s="48"/>
      <c r="I185" s="48"/>
      <c r="J185" s="48"/>
      <c r="K185" s="47"/>
      <c r="L185" s="48"/>
      <c r="M185" s="48"/>
      <c r="N185" s="47"/>
      <c r="O185" s="47"/>
      <c r="S185" s="48"/>
    </row>
    <row r="186" spans="1:19" ht="12.75" customHeight="1">
      <c r="A186" s="43"/>
      <c r="B186" s="39"/>
      <c r="C186" s="39"/>
      <c r="D186" s="47"/>
      <c r="E186" s="47"/>
      <c r="F186" s="48"/>
      <c r="G186" s="48"/>
      <c r="I186" s="48"/>
      <c r="J186" s="48"/>
      <c r="K186" s="47"/>
      <c r="L186" s="48"/>
      <c r="M186" s="48"/>
      <c r="N186" s="47"/>
      <c r="O186" s="47"/>
      <c r="S186" s="48"/>
    </row>
    <row r="187" spans="1:19" ht="12.75" customHeight="1">
      <c r="A187" s="43"/>
      <c r="B187" s="39"/>
      <c r="C187" s="39"/>
      <c r="D187" s="47"/>
      <c r="E187" s="47"/>
      <c r="F187" s="48"/>
      <c r="G187" s="48"/>
      <c r="I187" s="48"/>
      <c r="J187" s="48"/>
      <c r="K187" s="47"/>
      <c r="L187" s="48"/>
      <c r="M187" s="48"/>
      <c r="N187" s="47"/>
      <c r="O187" s="47"/>
      <c r="S187" s="48"/>
    </row>
    <row r="188" spans="6:13" ht="12.75" customHeight="1">
      <c r="F188" s="16"/>
      <c r="G188" s="16"/>
      <c r="H188" s="16"/>
      <c r="I188" s="16"/>
      <c r="J188" s="16"/>
      <c r="K188" s="16"/>
      <c r="L188" s="16"/>
      <c r="M188" s="16"/>
    </row>
    <row r="189" spans="6:13" ht="12.75" customHeight="1">
      <c r="F189" s="16"/>
      <c r="G189" s="16"/>
      <c r="H189" s="16"/>
      <c r="I189" s="16"/>
      <c r="J189" s="16"/>
      <c r="K189" s="16"/>
      <c r="L189" s="16"/>
      <c r="M189" s="16"/>
    </row>
    <row r="190" spans="6:13" ht="12.75" customHeight="1">
      <c r="F190" s="16"/>
      <c r="G190" s="16"/>
      <c r="H190" s="16"/>
      <c r="I190" s="16"/>
      <c r="J190" s="16"/>
      <c r="K190" s="16"/>
      <c r="L190" s="16"/>
      <c r="M190" s="16"/>
    </row>
    <row r="191" spans="6:13" ht="12.75" customHeight="1">
      <c r="F191" s="16"/>
      <c r="G191" s="16"/>
      <c r="H191" s="16"/>
      <c r="I191" s="16"/>
      <c r="J191" s="16"/>
      <c r="K191" s="16"/>
      <c r="L191" s="16"/>
      <c r="M191" s="16"/>
    </row>
    <row r="192" spans="3:13" ht="12.75" customHeight="1">
      <c r="C192" s="10"/>
      <c r="D192" s="10"/>
      <c r="E192" s="10"/>
      <c r="F192" s="10"/>
      <c r="G192" s="10"/>
      <c r="I192" s="32"/>
      <c r="J192" s="32"/>
      <c r="K192" s="32"/>
      <c r="L192" s="32"/>
      <c r="M192" s="34"/>
    </row>
    <row r="193" spans="3:13" ht="12.75" customHeight="1">
      <c r="C193" s="10"/>
      <c r="D193" s="10"/>
      <c r="E193" s="10"/>
      <c r="F193" s="10"/>
      <c r="G193" s="10"/>
      <c r="I193" s="32"/>
      <c r="J193" s="32"/>
      <c r="K193" s="32"/>
      <c r="L193" s="32"/>
      <c r="M193" s="34"/>
    </row>
    <row r="194" spans="1:13" ht="13.5" customHeight="1">
      <c r="A194" s="1" t="s">
        <v>76</v>
      </c>
      <c r="B194" s="10"/>
      <c r="C194" s="10"/>
      <c r="D194" s="10"/>
      <c r="E194" s="10"/>
      <c r="F194" s="10"/>
      <c r="G194" s="10"/>
      <c r="I194" s="55"/>
      <c r="J194" s="56"/>
      <c r="K194" s="56"/>
      <c r="L194" s="56"/>
      <c r="M194" s="56"/>
    </row>
    <row r="195" spans="1:9" ht="13.5" customHeight="1">
      <c r="A195" s="3" t="s">
        <v>41</v>
      </c>
      <c r="I195" s="38"/>
    </row>
    <row r="196" ht="12.75" customHeight="1">
      <c r="I196" s="38"/>
    </row>
    <row r="197" spans="11:15" ht="12.75" customHeight="1">
      <c r="K197" s="57" t="s">
        <v>70</v>
      </c>
      <c r="M197" s="12"/>
      <c r="O197" s="57" t="s">
        <v>72</v>
      </c>
    </row>
    <row r="198" spans="11:15" ht="12.75" customHeight="1">
      <c r="K198" s="57" t="s">
        <v>1</v>
      </c>
      <c r="O198" s="57" t="s">
        <v>1</v>
      </c>
    </row>
    <row r="199" spans="11:15" ht="12.75" customHeight="1">
      <c r="K199" s="58" t="s">
        <v>85</v>
      </c>
      <c r="O199" s="58" t="s">
        <v>130</v>
      </c>
    </row>
    <row r="200" spans="11:15" ht="12.75" customHeight="1">
      <c r="K200" s="12" t="s">
        <v>2</v>
      </c>
      <c r="O200" s="12" t="s">
        <v>2</v>
      </c>
    </row>
    <row r="201" ht="12.75" customHeight="1">
      <c r="A201" s="1" t="s">
        <v>15</v>
      </c>
    </row>
    <row r="202" spans="1:15" ht="12.75" customHeight="1">
      <c r="A202" s="9" t="s">
        <v>119</v>
      </c>
      <c r="K202" s="16">
        <f>M23</f>
        <v>32956</v>
      </c>
      <c r="O202" s="16">
        <f>O23</f>
        <v>27344</v>
      </c>
    </row>
    <row r="203" spans="11:15" ht="12.75" customHeight="1">
      <c r="K203" s="16"/>
      <c r="O203" s="16"/>
    </row>
    <row r="204" spans="1:20" ht="12.75" customHeight="1">
      <c r="A204" s="9" t="s">
        <v>24</v>
      </c>
      <c r="K204" s="16"/>
      <c r="O204" s="16"/>
      <c r="T204" s="16"/>
    </row>
    <row r="205" spans="1:20" ht="12.75" customHeight="1">
      <c r="A205" s="9" t="s">
        <v>55</v>
      </c>
      <c r="K205" s="59">
        <f>-M21</f>
        <v>4666</v>
      </c>
      <c r="O205" s="59">
        <f>-O21</f>
        <v>3758</v>
      </c>
      <c r="T205" s="16"/>
    </row>
    <row r="206" spans="1:20" ht="12.75" customHeight="1">
      <c r="A206" s="9" t="s">
        <v>49</v>
      </c>
      <c r="K206" s="16">
        <v>14629</v>
      </c>
      <c r="O206" s="59">
        <v>15256</v>
      </c>
      <c r="T206" s="16"/>
    </row>
    <row r="207" spans="1:20" ht="12.75" customHeight="1">
      <c r="A207" s="9" t="s">
        <v>16</v>
      </c>
      <c r="K207" s="60">
        <f>SUM(K202:K206)</f>
        <v>52251</v>
      </c>
      <c r="O207" s="60">
        <f>SUM(O202:O206)</f>
        <v>46358</v>
      </c>
      <c r="T207" s="16"/>
    </row>
    <row r="208" spans="11:20" ht="12.75" customHeight="1">
      <c r="K208" s="16"/>
      <c r="O208" s="16"/>
      <c r="T208" s="16"/>
    </row>
    <row r="209" spans="1:20" ht="12.75" customHeight="1">
      <c r="A209" s="9" t="s">
        <v>17</v>
      </c>
      <c r="K209" s="16"/>
      <c r="O209" s="16"/>
      <c r="T209" s="16"/>
    </row>
    <row r="210" spans="1:20" ht="12.75" customHeight="1">
      <c r="A210" s="9" t="s">
        <v>18</v>
      </c>
      <c r="K210" s="16">
        <f>M87+M88-I87-I88</f>
        <v>-10034</v>
      </c>
      <c r="O210" s="16">
        <v>526</v>
      </c>
      <c r="T210" s="16"/>
    </row>
    <row r="211" spans="1:20" ht="12.75" customHeight="1">
      <c r="A211" s="9" t="s">
        <v>19</v>
      </c>
      <c r="K211" s="21">
        <f>I117-M117</f>
        <v>-12523</v>
      </c>
      <c r="O211" s="21">
        <v>-5454</v>
      </c>
      <c r="T211" s="15"/>
    </row>
    <row r="212" spans="1:20" ht="12.75" customHeight="1">
      <c r="A212" s="9" t="s">
        <v>44</v>
      </c>
      <c r="K212" s="16">
        <f>SUM(K207:K211)</f>
        <v>29694</v>
      </c>
      <c r="O212" s="16">
        <f>SUM(O207:O211)</f>
        <v>41430</v>
      </c>
      <c r="T212" s="15"/>
    </row>
    <row r="213" spans="11:20" ht="12.75" customHeight="1">
      <c r="K213" s="16"/>
      <c r="O213" s="16"/>
      <c r="T213" s="15"/>
    </row>
    <row r="214" spans="1:20" ht="12.75" customHeight="1">
      <c r="A214" s="9" t="s">
        <v>22</v>
      </c>
      <c r="K214" s="16">
        <f>-K205</f>
        <v>-4666</v>
      </c>
      <c r="O214" s="16">
        <f>-O205</f>
        <v>-3758</v>
      </c>
      <c r="T214" s="15"/>
    </row>
    <row r="215" spans="1:20" ht="12.75" customHeight="1">
      <c r="A215" s="9" t="s">
        <v>131</v>
      </c>
      <c r="J215" s="61"/>
      <c r="K215" s="15">
        <v>-13596</v>
      </c>
      <c r="L215" s="61"/>
      <c r="O215" s="15">
        <v>-11670</v>
      </c>
      <c r="T215" s="15"/>
    </row>
    <row r="216" spans="1:20" ht="12.75" customHeight="1">
      <c r="A216" s="9" t="s">
        <v>62</v>
      </c>
      <c r="K216" s="62">
        <f>SUM(K212:K215)</f>
        <v>11432</v>
      </c>
      <c r="O216" s="62">
        <f>SUM(O212:O215)</f>
        <v>26002</v>
      </c>
      <c r="T216" s="15"/>
    </row>
    <row r="217" spans="11:20" ht="12.75" customHeight="1">
      <c r="K217" s="16"/>
      <c r="O217" s="16"/>
      <c r="T217" s="15"/>
    </row>
    <row r="218" spans="1:20" ht="12.75" customHeight="1">
      <c r="A218" s="1" t="s">
        <v>20</v>
      </c>
      <c r="K218" s="16"/>
      <c r="O218" s="16"/>
      <c r="T218" s="15"/>
    </row>
    <row r="219" spans="1:20" ht="12.75" customHeight="1">
      <c r="A219" s="9" t="s">
        <v>47</v>
      </c>
      <c r="K219" s="67">
        <v>0</v>
      </c>
      <c r="O219" s="59">
        <v>436</v>
      </c>
      <c r="T219" s="15"/>
    </row>
    <row r="220" spans="1:20" ht="12.75" customHeight="1">
      <c r="A220" s="9" t="s">
        <v>48</v>
      </c>
      <c r="K220" s="15">
        <v>-14936</v>
      </c>
      <c r="O220" s="59">
        <v>-10557</v>
      </c>
      <c r="T220" s="15"/>
    </row>
    <row r="221" spans="1:20" ht="12.75" customHeight="1">
      <c r="A221" s="9" t="s">
        <v>63</v>
      </c>
      <c r="K221" s="62">
        <f>SUM(K219:K220)</f>
        <v>-14936</v>
      </c>
      <c r="O221" s="62">
        <f>SUM(O219:O220)</f>
        <v>-10121</v>
      </c>
      <c r="T221" s="15"/>
    </row>
    <row r="222" spans="11:20" ht="12.75" customHeight="1">
      <c r="K222" s="16"/>
      <c r="O222" s="16"/>
      <c r="T222" s="15"/>
    </row>
    <row r="223" spans="1:20" ht="12.75" customHeight="1">
      <c r="A223" s="1" t="s">
        <v>21</v>
      </c>
      <c r="K223" s="16"/>
      <c r="O223" s="16"/>
      <c r="T223" s="15"/>
    </row>
    <row r="224" spans="1:20" ht="12.75" customHeight="1">
      <c r="A224" s="9" t="s">
        <v>46</v>
      </c>
      <c r="K224" s="59">
        <v>-31541</v>
      </c>
      <c r="O224" s="59">
        <v>-32475</v>
      </c>
      <c r="T224" s="15"/>
    </row>
    <row r="225" spans="1:20" ht="12.75" customHeight="1">
      <c r="A225" s="9" t="s">
        <v>51</v>
      </c>
      <c r="K225" s="62">
        <f>SUM(K224:K224)</f>
        <v>-31541</v>
      </c>
      <c r="O225" s="62">
        <f>SUM(O224:O224)</f>
        <v>-32475</v>
      </c>
      <c r="T225" s="15"/>
    </row>
    <row r="226" spans="11:20" ht="12.75" customHeight="1">
      <c r="K226" s="16"/>
      <c r="O226" s="16"/>
      <c r="T226" s="15"/>
    </row>
    <row r="227" spans="1:20" ht="12.75" customHeight="1">
      <c r="A227" s="9" t="s">
        <v>31</v>
      </c>
      <c r="K227" s="16">
        <f>K216+K221+K225</f>
        <v>-35045</v>
      </c>
      <c r="O227" s="16">
        <f>O216+O221+O225</f>
        <v>-16594</v>
      </c>
      <c r="T227" s="15"/>
    </row>
    <row r="228" spans="1:20" ht="12.75" customHeight="1">
      <c r="A228" s="9" t="s">
        <v>132</v>
      </c>
      <c r="K228" s="16">
        <v>149237</v>
      </c>
      <c r="O228" s="16">
        <v>123172</v>
      </c>
      <c r="T228" s="15"/>
    </row>
    <row r="229" spans="1:20" ht="12.75" customHeight="1" thickBot="1">
      <c r="A229" s="9" t="s">
        <v>133</v>
      </c>
      <c r="K229" s="22">
        <f>SUM(K227:K228)</f>
        <v>114192</v>
      </c>
      <c r="O229" s="22">
        <f>SUM(O227:O228)</f>
        <v>106578</v>
      </c>
      <c r="T229" s="15"/>
    </row>
    <row r="230" spans="9:20" ht="12.75" customHeight="1" thickTop="1">
      <c r="I230" s="38"/>
      <c r="M230" s="16"/>
      <c r="T230" s="15"/>
    </row>
    <row r="231" spans="1:20" ht="12.75" customHeight="1">
      <c r="A231" s="9" t="s">
        <v>79</v>
      </c>
      <c r="I231" s="38"/>
      <c r="M231" s="16"/>
      <c r="T231" s="15"/>
    </row>
    <row r="232" spans="1:20" ht="12.75" customHeight="1">
      <c r="A232" s="35" t="s">
        <v>54</v>
      </c>
      <c r="D232" s="10"/>
      <c r="E232" s="10"/>
      <c r="F232" s="10"/>
      <c r="G232" s="10"/>
      <c r="J232" s="32"/>
      <c r="K232" s="34">
        <v>79818</v>
      </c>
      <c r="L232" s="32"/>
      <c r="O232" s="34">
        <v>55425</v>
      </c>
      <c r="T232" s="15"/>
    </row>
    <row r="233" spans="1:20" ht="12.75" customHeight="1">
      <c r="A233" s="35" t="s">
        <v>98</v>
      </c>
      <c r="D233" s="10"/>
      <c r="E233" s="10"/>
      <c r="F233" s="10"/>
      <c r="G233" s="10"/>
      <c r="J233" s="32"/>
      <c r="K233" s="36">
        <v>34374</v>
      </c>
      <c r="L233" s="32"/>
      <c r="O233" s="36">
        <v>51153</v>
      </c>
      <c r="T233" s="15"/>
    </row>
    <row r="234" spans="9:20" ht="12.75" customHeight="1" thickBot="1">
      <c r="I234" s="38"/>
      <c r="K234" s="22">
        <f>K232+K233</f>
        <v>114192</v>
      </c>
      <c r="M234" s="16"/>
      <c r="O234" s="22">
        <f>O232+O233</f>
        <v>106578</v>
      </c>
      <c r="T234" s="15"/>
    </row>
    <row r="235" spans="9:20" ht="12.75" customHeight="1" thickTop="1">
      <c r="I235" s="38"/>
      <c r="M235" s="16"/>
      <c r="T235" s="15"/>
    </row>
    <row r="236" spans="9:20" ht="12.75" customHeight="1">
      <c r="I236" s="38"/>
      <c r="M236" s="16"/>
      <c r="T236" s="15"/>
    </row>
    <row r="237" spans="9:20" ht="12.75" customHeight="1">
      <c r="I237" s="38"/>
      <c r="M237" s="16"/>
      <c r="T237" s="15"/>
    </row>
    <row r="238" spans="9:20" ht="12.75" customHeight="1">
      <c r="I238" s="38"/>
      <c r="M238" s="16"/>
      <c r="T238" s="15"/>
    </row>
    <row r="239" spans="9:20" ht="12.75" customHeight="1">
      <c r="I239" s="38"/>
      <c r="M239" s="16"/>
      <c r="T239" s="15"/>
    </row>
    <row r="240" spans="9:20" ht="12.75" customHeight="1">
      <c r="I240" s="38"/>
      <c r="M240" s="16"/>
      <c r="T240" s="15"/>
    </row>
    <row r="241" spans="9:20" ht="12.75" customHeight="1">
      <c r="I241" s="38"/>
      <c r="M241" s="16"/>
      <c r="T241" s="15"/>
    </row>
    <row r="242" spans="9:20" ht="12.75" customHeight="1">
      <c r="I242" s="38"/>
      <c r="M242" s="16"/>
      <c r="T242" s="15"/>
    </row>
    <row r="243" spans="9:20" ht="12.75" customHeight="1">
      <c r="I243" s="38"/>
      <c r="M243" s="16"/>
      <c r="T243" s="15"/>
    </row>
    <row r="244" spans="9:20" ht="12.75" customHeight="1">
      <c r="I244" s="38"/>
      <c r="M244" s="16"/>
      <c r="T244" s="15"/>
    </row>
    <row r="245" spans="9:20" ht="12.75" customHeight="1">
      <c r="I245" s="38"/>
      <c r="M245" s="16"/>
      <c r="T245" s="15"/>
    </row>
    <row r="246" spans="9:20" ht="12.75" customHeight="1">
      <c r="I246" s="38"/>
      <c r="M246" s="16"/>
      <c r="T246" s="15"/>
    </row>
    <row r="247" spans="9:20" ht="12.75" customHeight="1">
      <c r="I247" s="38"/>
      <c r="M247" s="16"/>
      <c r="T247" s="15"/>
    </row>
    <row r="248" spans="9:20" ht="12.75" customHeight="1">
      <c r="I248" s="38"/>
      <c r="M248" s="16"/>
      <c r="T248" s="15"/>
    </row>
    <row r="249" spans="9:20" ht="12.75" customHeight="1">
      <c r="I249" s="38"/>
      <c r="M249" s="16"/>
      <c r="T249" s="15"/>
    </row>
    <row r="250" spans="9:20" ht="12.75" customHeight="1">
      <c r="I250" s="38"/>
      <c r="M250" s="16"/>
      <c r="T250" s="15"/>
    </row>
    <row r="251" spans="9:20" ht="12.75" customHeight="1">
      <c r="I251" s="38"/>
      <c r="M251" s="16"/>
      <c r="T251" s="15"/>
    </row>
    <row r="252" spans="9:20" ht="12.75" customHeight="1">
      <c r="I252" s="38"/>
      <c r="M252" s="16"/>
      <c r="T252" s="15"/>
    </row>
    <row r="253" spans="9:20" ht="12.75" customHeight="1">
      <c r="I253" s="38"/>
      <c r="M253" s="16"/>
      <c r="T253" s="15"/>
    </row>
    <row r="254" spans="9:20" ht="12.75" customHeight="1">
      <c r="I254" s="38"/>
      <c r="M254" s="16"/>
      <c r="T254" s="15"/>
    </row>
    <row r="255" spans="1:20" ht="12.75" customHeight="1">
      <c r="A255" s="9" t="s">
        <v>50</v>
      </c>
      <c r="I255" s="38"/>
      <c r="M255" s="16"/>
      <c r="T255" s="15"/>
    </row>
    <row r="256" spans="1:20" ht="12.75" customHeight="1">
      <c r="A256" s="9" t="s">
        <v>86</v>
      </c>
      <c r="I256" s="38"/>
      <c r="M256" s="16"/>
      <c r="T256" s="15"/>
    </row>
    <row r="257" spans="9:20" ht="12.75" customHeight="1">
      <c r="I257" s="38"/>
      <c r="M257" s="16"/>
      <c r="T257" s="15"/>
    </row>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sheetData>
  <mergeCells count="4">
    <mergeCell ref="I8:K8"/>
    <mergeCell ref="M8:O8"/>
    <mergeCell ref="D134:K134"/>
    <mergeCell ref="E135:H135"/>
  </mergeCells>
  <printOptions/>
  <pageMargins left="0.7" right="0.2" top="1" bottom="0.5" header="0.5" footer="0.5"/>
  <pageSetup horizontalDpi="300" verticalDpi="300" orientation="portrait" paperSize="9" scale="90" r:id="rId2"/>
  <headerFooter alignWithMargins="0">
    <oddFooter>&amp;C&amp;P</oddFooter>
  </headerFooter>
  <rowBreaks count="4" manualBreakCount="4">
    <brk id="64" max="14" man="1"/>
    <brk id="129" max="14" man="1"/>
    <brk id="193" max="14" man="1"/>
    <brk id="30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kimlee</cp:lastModifiedBy>
  <cp:lastPrinted>2007-05-21T10:43:45Z</cp:lastPrinted>
  <dcterms:created xsi:type="dcterms:W3CDTF">1996-10-14T23:33:28Z</dcterms:created>
  <dcterms:modified xsi:type="dcterms:W3CDTF">2007-05-21T10:43:55Z</dcterms:modified>
  <cp:category/>
  <cp:version/>
  <cp:contentType/>
  <cp:contentStatus/>
</cp:coreProperties>
</file>