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'KFCH'!$A$1:$N$551</definedName>
  </definedNames>
  <calcPr fullCalcOnLoad="1"/>
</workbook>
</file>

<file path=xl/sharedStrings.xml><?xml version="1.0" encoding="utf-8"?>
<sst xmlns="http://schemas.openxmlformats.org/spreadsheetml/2006/main" count="402" uniqueCount="245">
  <si>
    <t>CURRENT</t>
  </si>
  <si>
    <t>YEAR</t>
  </si>
  <si>
    <t>QUARTER</t>
  </si>
  <si>
    <t>TO DATE</t>
  </si>
  <si>
    <t>RM'000</t>
  </si>
  <si>
    <t xml:space="preserve"> </t>
  </si>
  <si>
    <t>(a)</t>
  </si>
  <si>
    <t>(b)</t>
  </si>
  <si>
    <t>Investment income</t>
  </si>
  <si>
    <t>Exceptional items</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</si>
  <si>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</si>
  <si>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</si>
  <si>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</si>
  <si>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</si>
  <si>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</si>
  <si>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</si>
  <si>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</si>
  <si>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</si>
  <si>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</si>
  <si>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</si>
  <si>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</si>
  <si>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</si>
  <si>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</si>
  <si>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</si>
  <si>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</si>
  <si>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</si>
  <si>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</si>
  <si>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</si>
  <si>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</si>
  <si>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</si>
  <si>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</si>
  <si>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</si>
  <si>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</si>
  <si>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</si>
  <si>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</si>
  <si>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</si>
  <si>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</si>
  <si>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</si>
  <si>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</si>
  <si>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</si>
  <si>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</si>
  <si>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</si>
  <si>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</si>
  <si>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</si>
  <si>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</si>
  <si>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</si>
  <si>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</si>
  <si>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</si>
  <si>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</si>
  <si>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</si>
  <si>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</si>
  <si>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NOTES</t>
  </si>
  <si>
    <t>Total investment at carrying value/book value</t>
  </si>
  <si>
    <t>Total investment at cost</t>
  </si>
  <si>
    <t xml:space="preserve">Unsecured </t>
  </si>
  <si>
    <t>Short term borrowings :</t>
  </si>
  <si>
    <t xml:space="preserve">  Pizza restaurants</t>
  </si>
  <si>
    <t xml:space="preserve">  Integrated poultry</t>
  </si>
  <si>
    <t xml:space="preserve">  Others</t>
  </si>
  <si>
    <t xml:space="preserve">  Goodwill on consolidation</t>
  </si>
  <si>
    <t>By Order of the Board</t>
  </si>
  <si>
    <t>Before Taxation</t>
  </si>
  <si>
    <t xml:space="preserve">  Quick service restaurants</t>
  </si>
  <si>
    <t>Revenue</t>
  </si>
  <si>
    <t>Short Term Borrowings</t>
  </si>
  <si>
    <t>Total investment at market value</t>
  </si>
  <si>
    <t>Fixed Deposits with Financial Institutions</t>
  </si>
  <si>
    <t>KFC HOLDINGS (MALAYSIA) BHD</t>
  </si>
  <si>
    <t xml:space="preserve">(a) </t>
  </si>
  <si>
    <t>30/09/99</t>
  </si>
  <si>
    <t>i)</t>
  </si>
  <si>
    <t>ii)</t>
  </si>
  <si>
    <r>
      <t xml:space="preserve">KFC HOLDINGS (MALAYSIA) BHD </t>
    </r>
    <r>
      <rPr>
        <sz val="6"/>
        <color indexed="8"/>
        <rFont val="Times New Roman"/>
        <family val="1"/>
      </rPr>
      <t>(65787-T)</t>
    </r>
  </si>
  <si>
    <t>Profit/(Loss)</t>
  </si>
  <si>
    <t xml:space="preserve">(b) </t>
  </si>
  <si>
    <t>.........................................................</t>
  </si>
  <si>
    <t xml:space="preserve">             -</t>
  </si>
  <si>
    <t>EXECUTIVE  CHAIRMAN</t>
  </si>
  <si>
    <t xml:space="preserve">                 -</t>
  </si>
  <si>
    <t>PRIOR</t>
  </si>
  <si>
    <t>Retained Profit</t>
  </si>
  <si>
    <t>iii)</t>
  </si>
  <si>
    <t>b)</t>
  </si>
  <si>
    <t>a)</t>
  </si>
  <si>
    <t>c)</t>
  </si>
  <si>
    <t>Property, Plant and Equipment</t>
  </si>
  <si>
    <t>Inventories</t>
  </si>
  <si>
    <t>Exchange Fluctuation Reserve</t>
  </si>
  <si>
    <t>Finance cost</t>
  </si>
  <si>
    <t>Long term borrowings :</t>
  </si>
  <si>
    <t>Deferred Taxation</t>
  </si>
  <si>
    <t>Current</t>
  </si>
  <si>
    <t>Quarter</t>
  </si>
  <si>
    <t xml:space="preserve">- Current </t>
  </si>
  <si>
    <t>- Deferred</t>
  </si>
  <si>
    <t>Goodwill on Consolidation</t>
  </si>
  <si>
    <t>- ABBA NIF</t>
  </si>
  <si>
    <t xml:space="preserve">              -</t>
  </si>
  <si>
    <t xml:space="preserve">                  -</t>
  </si>
  <si>
    <t>31/12/2001</t>
  </si>
  <si>
    <t>IZHAR BIN SULAIMAN</t>
  </si>
  <si>
    <t>Year-To-Date</t>
  </si>
  <si>
    <t xml:space="preserve">    Taxation based on profit for the period :</t>
  </si>
  <si>
    <t>Net Current Assets</t>
  </si>
  <si>
    <t>There was no purchase or disposal of quoted securities for the current financial year-to-date.</t>
  </si>
  <si>
    <t>iv)</t>
  </si>
  <si>
    <t>v)</t>
  </si>
  <si>
    <t>vi)</t>
  </si>
  <si>
    <t>vii)</t>
  </si>
  <si>
    <t>viii)</t>
  </si>
  <si>
    <t>ix)</t>
  </si>
  <si>
    <t>x)</t>
  </si>
  <si>
    <t>xi)</t>
  </si>
  <si>
    <t>xii)</t>
  </si>
  <si>
    <t xml:space="preserve">  BY ACTIVITY</t>
  </si>
  <si>
    <t xml:space="preserve">  BY GEOGRAPHICAL LOCATION</t>
  </si>
  <si>
    <t xml:space="preserve">  Malaysia</t>
  </si>
  <si>
    <t xml:space="preserve">  Overseas *</t>
  </si>
  <si>
    <t xml:space="preserve">  *  The Group has operations in Singapore and Brunei Darussalam.</t>
  </si>
  <si>
    <t>Investment in Associated Companies</t>
  </si>
  <si>
    <t xml:space="preserve">    Share of taxation of associated companies</t>
  </si>
  <si>
    <t>- Term Loans (S$73,000,000)</t>
  </si>
  <si>
    <t>30/09/2002</t>
  </si>
  <si>
    <t>30/09/2001</t>
  </si>
  <si>
    <t>Summary of investments in quoted securities as at 30 September 2002 :-</t>
  </si>
  <si>
    <t>Date : 26 November 2002</t>
  </si>
  <si>
    <t>CURRENT YEAR</t>
  </si>
  <si>
    <t>Operating activities</t>
  </si>
  <si>
    <t>Profit before taxation</t>
  </si>
  <si>
    <t xml:space="preserve">  Depreciation</t>
  </si>
  <si>
    <t xml:space="preserve">  Interest expense</t>
  </si>
  <si>
    <t xml:space="preserve">  Interest income</t>
  </si>
  <si>
    <t>Operating profit before working capital changes</t>
  </si>
  <si>
    <t>Changes in working capital :</t>
  </si>
  <si>
    <t xml:space="preserve">  Net change in current assets</t>
  </si>
  <si>
    <t xml:space="preserve">  Net change in current liabilities</t>
  </si>
  <si>
    <t>Cash generated from operations</t>
  </si>
  <si>
    <t>Net cash flows generated from operating activities</t>
  </si>
  <si>
    <t>Investing activities</t>
  </si>
  <si>
    <t>Purchase of property, plant and equipment</t>
  </si>
  <si>
    <t>Interest received</t>
  </si>
  <si>
    <t>Net cash flows used in investing activities</t>
  </si>
  <si>
    <t>Financing activities</t>
  </si>
  <si>
    <t>Interest paid</t>
  </si>
  <si>
    <t>Net cash flows generated from financing activities</t>
  </si>
  <si>
    <t>Cash and cash equivalents at beginning of period</t>
  </si>
  <si>
    <t>Cash and cash equivalents at end of period</t>
  </si>
  <si>
    <t>Distributable</t>
  </si>
  <si>
    <t>Total</t>
  </si>
  <si>
    <t>At 1 January 2002</t>
  </si>
  <si>
    <t>Net profit for the period</t>
  </si>
  <si>
    <t>At 30 September 2002</t>
  </si>
  <si>
    <t>Adjustments for :</t>
  </si>
  <si>
    <t>Operating expenses</t>
  </si>
  <si>
    <t>Other operating income</t>
  </si>
  <si>
    <t>Profit from operations</t>
  </si>
  <si>
    <t>Interest income</t>
  </si>
  <si>
    <t>Taxation</t>
  </si>
  <si>
    <t>Amortisation of goodwill</t>
  </si>
  <si>
    <t>Profit after taxation</t>
  </si>
  <si>
    <t>Minority interests</t>
  </si>
  <si>
    <t>Earnings per share (sen) :</t>
  </si>
  <si>
    <t>Basic</t>
  </si>
  <si>
    <t>Fully diluted</t>
  </si>
  <si>
    <t>Trade and Other Receivables</t>
  </si>
  <si>
    <t>Trade and Other Payables</t>
  </si>
  <si>
    <t xml:space="preserve">Taxation </t>
  </si>
  <si>
    <t xml:space="preserve">Net change in cash and cash equivalents </t>
  </si>
  <si>
    <t xml:space="preserve"> of the Group for the year ended 31 December 2001)</t>
  </si>
  <si>
    <t>Issue of shares under ESOS</t>
  </si>
  <si>
    <t>Share</t>
  </si>
  <si>
    <t>Premium</t>
  </si>
  <si>
    <t>Capital</t>
  </si>
  <si>
    <t>Reserve</t>
  </si>
  <si>
    <t>Exchange</t>
  </si>
  <si>
    <t>Fluctuation</t>
  </si>
  <si>
    <t>&lt;---------Non-distributable ---------&gt;</t>
  </si>
  <si>
    <t>Retained</t>
  </si>
  <si>
    <t>Profit</t>
  </si>
  <si>
    <t>(The Condensed Consolidated Statement of Changes in Equity should be read in conjunction with the Annual Financial Report</t>
  </si>
  <si>
    <t>(The Condensed Consolidated Income Statements should be read in conjunction with the Annual Financial Report of the Group</t>
  </si>
  <si>
    <t xml:space="preserve"> for the year ended 31 December 2001)</t>
  </si>
  <si>
    <t>(The Condensed Consolidated Balance Sheets should be read in conjunction with the Annual Financial Report of the Group</t>
  </si>
  <si>
    <t>(The Condensed Consolidated Cash Flow Statements should be read in conjunction with the Annual Financial Report of the</t>
  </si>
  <si>
    <t>xiii)</t>
  </si>
  <si>
    <t>22.</t>
  </si>
  <si>
    <t>23.</t>
  </si>
  <si>
    <t>24.</t>
  </si>
  <si>
    <t>25.</t>
  </si>
  <si>
    <t>Prior</t>
  </si>
  <si>
    <t>Year</t>
  </si>
  <si>
    <t>To-Date</t>
  </si>
  <si>
    <t>30/09/01</t>
  </si>
  <si>
    <t>30/09/02</t>
  </si>
  <si>
    <t xml:space="preserve">Earnings </t>
  </si>
  <si>
    <t>Weighted average number of shares</t>
  </si>
  <si>
    <t>Weighted average number of ordinary shares in issue ('000)</t>
  </si>
  <si>
    <t>Effect of share options ('000)</t>
  </si>
  <si>
    <t>Weighted average number of ordinary shares ('000)</t>
  </si>
  <si>
    <t>Basic earnings per share (sen)</t>
  </si>
  <si>
    <t>Diluted earnings per share (sen)</t>
  </si>
  <si>
    <t>At 1 January 2001</t>
  </si>
  <si>
    <t>At 30 September 2001</t>
  </si>
  <si>
    <t xml:space="preserve">  Changes in the Composition of the Group</t>
  </si>
  <si>
    <t>xiv)</t>
  </si>
  <si>
    <t>Year-</t>
  </si>
  <si>
    <t>The convertible warrants of 37,350,630 were not included in the diluted earnings per share computation as it is anti-dilutive</t>
  </si>
  <si>
    <t>in nature.</t>
  </si>
  <si>
    <t>- Bank overdraft (S$182,445)</t>
  </si>
  <si>
    <t>Taxation paid</t>
  </si>
  <si>
    <t>Net profit for the period (RM'000)</t>
  </si>
  <si>
    <t>Dividend paid</t>
  </si>
  <si>
    <t xml:space="preserve">                  RM'000</t>
  </si>
  <si>
    <t>Bonus issue of subsidiary capitalised</t>
  </si>
  <si>
    <t>from retained profit</t>
  </si>
  <si>
    <t xml:space="preserve">               Capital</t>
  </si>
  <si>
    <t xml:space="preserve">          Share</t>
  </si>
  <si>
    <t xml:space="preserve"> Group for the year ended 31 December 2001)</t>
  </si>
  <si>
    <t xml:space="preserve">  Amortisation of goodwill on consolidation</t>
  </si>
  <si>
    <t xml:space="preserve">  Intangible assets written off</t>
  </si>
  <si>
    <t>Issuance of shares</t>
  </si>
  <si>
    <t>Franchise fees</t>
  </si>
  <si>
    <t>Dividend received from quoted investment</t>
  </si>
  <si>
    <t xml:space="preserve">  Gain on disposal of shares in subsidiary companies</t>
  </si>
  <si>
    <t xml:space="preserve">  Share of results of associated companies</t>
  </si>
  <si>
    <t>Change in company structure</t>
  </si>
  <si>
    <t>Secured - Term Loan</t>
  </si>
  <si>
    <t>Drawdown of term loans</t>
  </si>
  <si>
    <t xml:space="preserve">  Dividend received from quoted investment</t>
  </si>
  <si>
    <t>Profit before taxation and share of profits of associated companies</t>
  </si>
  <si>
    <t>Share of profits of associated companies</t>
  </si>
  <si>
    <t>30 SEPTEMBER 2002</t>
  </si>
  <si>
    <t>QUARTERLY REPORT ON UNAUDITED CONSOLIDATED RESULTS FOR THE THIRD FINANCIAL QUARTER ENDED</t>
  </si>
  <si>
    <t>CONDENSED CONSOLIDATED INCOME STATEMENTS</t>
  </si>
  <si>
    <t>CONDENSED CONSOLIDATED BALANCE SHEETS</t>
  </si>
  <si>
    <t>CONDENSED CONSOLIDATED CASH FLOW STATEMENTS</t>
  </si>
  <si>
    <t>CONDENSED CONSOLIDATED STATEMENT OF CHANGES IN EQUITY</t>
  </si>
  <si>
    <t>Net tangible assets per share (RM)</t>
  </si>
  <si>
    <t>Acquisition of associated company</t>
  </si>
  <si>
    <t xml:space="preserve">  Share of profits of associated companies</t>
  </si>
  <si>
    <t xml:space="preserve">  Gain on disposal of property, plant &amp; equipment</t>
  </si>
  <si>
    <t>Proceeds from disposal of property, plant &amp; equipment</t>
  </si>
  <si>
    <t>Diluted earnings per share</t>
  </si>
  <si>
    <t>Acquisition of subsidiary companies</t>
  </si>
  <si>
    <t>Disposal/Dilution of interest in subsidiary companies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</si>
</sst>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2">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color indexed="8"/>
      <name val="Times New Roman"/>
      <family val="1"/>
    </font>
    <font>
      <sz val="9"/>
      <name val="Arial"/>
      <family val="0"/>
    </font>
    <font>
      <sz val="9"/>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1" fillId="0" borderId="6" xfId="0" applyNumberFormat="1" applyFont="1" applyBorder="1" applyAlignment="1">
      <alignment/>
    </xf>
    <xf numFmtId="37" fontId="11" fillId="0" borderId="6" xfId="0" applyNumberFormat="1" applyFont="1" applyBorder="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4" fontId="3" fillId="0" borderId="0" xfId="0" applyNumberFormat="1" applyFont="1" applyAlignment="1">
      <alignment horizontal="right"/>
    </xf>
    <xf numFmtId="37" fontId="3" fillId="0" borderId="8" xfId="0" applyNumberFormat="1" applyFont="1" applyBorder="1" applyAlignment="1" quotePrefix="1">
      <alignment horizontal="right"/>
    </xf>
    <xf numFmtId="37" fontId="3" fillId="0" borderId="5"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6" xfId="0" applyNumberFormat="1" applyFont="1" applyBorder="1" applyAlignment="1">
      <alignment/>
    </xf>
    <xf numFmtId="37" fontId="11" fillId="0" borderId="0" xfId="0" applyNumberFormat="1" applyFont="1" applyBorder="1" applyAlignment="1">
      <alignment/>
    </xf>
    <xf numFmtId="37" fontId="21" fillId="0" borderId="0" xfId="0" applyNumberFormat="1" applyFont="1" applyBorder="1" applyAlignment="1">
      <alignment horizontal="right"/>
    </xf>
    <xf numFmtId="37" fontId="21" fillId="0" borderId="6" xfId="0" applyNumberFormat="1" applyFont="1" applyBorder="1" applyAlignment="1" quotePrefix="1">
      <alignment/>
    </xf>
    <xf numFmtId="37" fontId="3" fillId="0" borderId="6" xfId="0" applyNumberFormat="1" applyFont="1" applyBorder="1" applyAlignment="1">
      <alignment horizontal="left"/>
    </xf>
    <xf numFmtId="37" fontId="3" fillId="0" borderId="0" xfId="0" applyNumberFormat="1" applyFont="1" applyBorder="1" applyAlignment="1">
      <alignment/>
    </xf>
    <xf numFmtId="37" fontId="3" fillId="0" borderId="6" xfId="0" applyNumberFormat="1" applyFont="1" applyBorder="1" applyAlignment="1">
      <alignment/>
    </xf>
    <xf numFmtId="37" fontId="3" fillId="0" borderId="7" xfId="0" applyNumberFormat="1" applyFont="1" applyBorder="1" applyAlignment="1">
      <alignment horizontal="righ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7" xfId="0" applyNumberFormat="1" applyFont="1" applyBorder="1" applyAlignment="1">
      <alignment/>
    </xf>
    <xf numFmtId="0" fontId="3" fillId="0" borderId="7" xfId="0" applyFont="1" applyBorder="1" applyAlignment="1">
      <alignment/>
    </xf>
    <xf numFmtId="4" fontId="3" fillId="0" borderId="7"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6" xfId="0" applyNumberFormat="1" applyFont="1" applyBorder="1" applyAlignment="1">
      <alignment horizontal="right"/>
    </xf>
    <xf numFmtId="15" fontId="15" fillId="0" borderId="0" xfId="0" applyNumberFormat="1" applyFont="1" applyAlignment="1" quotePrefix="1">
      <alignment horizontal="left"/>
    </xf>
    <xf numFmtId="37" fontId="11" fillId="0" borderId="8" xfId="0" applyNumberFormat="1" applyFont="1" applyBorder="1" applyAlignment="1">
      <alignment/>
    </xf>
    <xf numFmtId="39" fontId="3" fillId="0" borderId="0" xfId="0" applyNumberFormat="1" applyFont="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15</xdr:col>
      <xdr:colOff>638175</xdr:colOff>
      <xdr:row>45</xdr:row>
      <xdr:rowOff>0</xdr:rowOff>
    </xdr:to>
    <xdr:sp>
      <xdr:nvSpPr>
        <xdr:cNvPr id="1"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15</xdr:col>
      <xdr:colOff>590550</xdr:colOff>
      <xdr:row>45</xdr:row>
      <xdr:rowOff>0</xdr:rowOff>
    </xdr:to>
    <xdr:sp>
      <xdr:nvSpPr>
        <xdr:cNvPr id="2"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15</xdr:col>
      <xdr:colOff>590550</xdr:colOff>
      <xdr:row>45</xdr:row>
      <xdr:rowOff>0</xdr:rowOff>
    </xdr:to>
    <xdr:sp>
      <xdr:nvSpPr>
        <xdr:cNvPr id="3"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15</xdr:col>
      <xdr:colOff>647700</xdr:colOff>
      <xdr:row>45</xdr:row>
      <xdr:rowOff>0</xdr:rowOff>
    </xdr:to>
    <xdr:sp>
      <xdr:nvSpPr>
        <xdr:cNvPr id="4" name="Text 22"/>
        <xdr:cNvSpPr txBox="1">
          <a:spLocks noChangeArrowheads="1"/>
        </xdr:cNvSpPr>
      </xdr:nvSpPr>
      <xdr:spPr>
        <a:xfrm>
          <a:off x="285750" y="71151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15</xdr:col>
      <xdr:colOff>638175</xdr:colOff>
      <xdr:row>45</xdr:row>
      <xdr:rowOff>0</xdr:rowOff>
    </xdr:to>
    <xdr:sp>
      <xdr:nvSpPr>
        <xdr:cNvPr id="5"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15</xdr:col>
      <xdr:colOff>647700</xdr:colOff>
      <xdr:row>45</xdr:row>
      <xdr:rowOff>0</xdr:rowOff>
    </xdr:to>
    <xdr:sp>
      <xdr:nvSpPr>
        <xdr:cNvPr id="6" name="Text 22"/>
        <xdr:cNvSpPr txBox="1">
          <a:spLocks noChangeArrowheads="1"/>
        </xdr:cNvSpPr>
      </xdr:nvSpPr>
      <xdr:spPr>
        <a:xfrm>
          <a:off x="285750" y="71151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45</xdr:row>
      <xdr:rowOff>0</xdr:rowOff>
    </xdr:from>
    <xdr:to>
      <xdr:col>15</xdr:col>
      <xdr:colOff>619125</xdr:colOff>
      <xdr:row>45</xdr:row>
      <xdr:rowOff>0</xdr:rowOff>
    </xdr:to>
    <xdr:sp>
      <xdr:nvSpPr>
        <xdr:cNvPr id="7"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15</xdr:col>
      <xdr:colOff>628650</xdr:colOff>
      <xdr:row>45</xdr:row>
      <xdr:rowOff>0</xdr:rowOff>
    </xdr:to>
    <xdr:sp>
      <xdr:nvSpPr>
        <xdr:cNvPr id="8"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45</xdr:row>
      <xdr:rowOff>0</xdr:rowOff>
    </xdr:from>
    <xdr:to>
      <xdr:col>15</xdr:col>
      <xdr:colOff>619125</xdr:colOff>
      <xdr:row>45</xdr:row>
      <xdr:rowOff>0</xdr:rowOff>
    </xdr:to>
    <xdr:sp>
      <xdr:nvSpPr>
        <xdr:cNvPr id="9"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15</xdr:col>
      <xdr:colOff>581025</xdr:colOff>
      <xdr:row>45</xdr:row>
      <xdr:rowOff>0</xdr:rowOff>
    </xdr:to>
    <xdr:sp>
      <xdr:nvSpPr>
        <xdr:cNvPr id="10" name="Text 22"/>
        <xdr:cNvSpPr txBox="1">
          <a:spLocks noChangeArrowheads="1"/>
        </xdr:cNvSpPr>
      </xdr:nvSpPr>
      <xdr:spPr>
        <a:xfrm>
          <a:off x="219075" y="71151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15</xdr:col>
      <xdr:colOff>590550</xdr:colOff>
      <xdr:row>45</xdr:row>
      <xdr:rowOff>0</xdr:rowOff>
    </xdr:to>
    <xdr:sp>
      <xdr:nvSpPr>
        <xdr:cNvPr id="11"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15</xdr:col>
      <xdr:colOff>581025</xdr:colOff>
      <xdr:row>45</xdr:row>
      <xdr:rowOff>0</xdr:rowOff>
    </xdr:to>
    <xdr:sp>
      <xdr:nvSpPr>
        <xdr:cNvPr id="12" name="Text 22"/>
        <xdr:cNvSpPr txBox="1">
          <a:spLocks noChangeArrowheads="1"/>
        </xdr:cNvSpPr>
      </xdr:nvSpPr>
      <xdr:spPr>
        <a:xfrm>
          <a:off x="219075" y="71151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15</xdr:col>
      <xdr:colOff>600075</xdr:colOff>
      <xdr:row>45</xdr:row>
      <xdr:rowOff>0</xdr:rowOff>
    </xdr:to>
    <xdr:sp>
      <xdr:nvSpPr>
        <xdr:cNvPr id="13"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15</xdr:col>
      <xdr:colOff>628650</xdr:colOff>
      <xdr:row>45</xdr:row>
      <xdr:rowOff>0</xdr:rowOff>
    </xdr:to>
    <xdr:sp>
      <xdr:nvSpPr>
        <xdr:cNvPr id="14"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45</xdr:row>
      <xdr:rowOff>0</xdr:rowOff>
    </xdr:from>
    <xdr:to>
      <xdr:col>15</xdr:col>
      <xdr:colOff>628650</xdr:colOff>
      <xdr:row>45</xdr:row>
      <xdr:rowOff>0</xdr:rowOff>
    </xdr:to>
    <xdr:sp>
      <xdr:nvSpPr>
        <xdr:cNvPr id="15"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15</xdr:col>
      <xdr:colOff>638175</xdr:colOff>
      <xdr:row>45</xdr:row>
      <xdr:rowOff>0</xdr:rowOff>
    </xdr:to>
    <xdr:sp>
      <xdr:nvSpPr>
        <xdr:cNvPr id="16"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45</xdr:row>
      <xdr:rowOff>0</xdr:rowOff>
    </xdr:from>
    <xdr:to>
      <xdr:col>15</xdr:col>
      <xdr:colOff>609600</xdr:colOff>
      <xdr:row>45</xdr:row>
      <xdr:rowOff>0</xdr:rowOff>
    </xdr:to>
    <xdr:sp>
      <xdr:nvSpPr>
        <xdr:cNvPr id="17"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45</xdr:row>
      <xdr:rowOff>0</xdr:rowOff>
    </xdr:from>
    <xdr:to>
      <xdr:col>15</xdr:col>
      <xdr:colOff>628650</xdr:colOff>
      <xdr:row>45</xdr:row>
      <xdr:rowOff>0</xdr:rowOff>
    </xdr:to>
    <xdr:sp>
      <xdr:nvSpPr>
        <xdr:cNvPr id="18"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45</xdr:row>
      <xdr:rowOff>0</xdr:rowOff>
    </xdr:from>
    <xdr:to>
      <xdr:col>15</xdr:col>
      <xdr:colOff>619125</xdr:colOff>
      <xdr:row>45</xdr:row>
      <xdr:rowOff>0</xdr:rowOff>
    </xdr:to>
    <xdr:sp>
      <xdr:nvSpPr>
        <xdr:cNvPr id="19"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15</xdr:col>
      <xdr:colOff>638175</xdr:colOff>
      <xdr:row>45</xdr:row>
      <xdr:rowOff>0</xdr:rowOff>
    </xdr:to>
    <xdr:sp>
      <xdr:nvSpPr>
        <xdr:cNvPr id="20"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45</xdr:row>
      <xdr:rowOff>0</xdr:rowOff>
    </xdr:from>
    <xdr:to>
      <xdr:col>15</xdr:col>
      <xdr:colOff>619125</xdr:colOff>
      <xdr:row>45</xdr:row>
      <xdr:rowOff>0</xdr:rowOff>
    </xdr:to>
    <xdr:sp>
      <xdr:nvSpPr>
        <xdr:cNvPr id="21"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15</xdr:col>
      <xdr:colOff>628650</xdr:colOff>
      <xdr:row>45</xdr:row>
      <xdr:rowOff>0</xdr:rowOff>
    </xdr:to>
    <xdr:sp>
      <xdr:nvSpPr>
        <xdr:cNvPr id="22"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15</xdr:col>
      <xdr:colOff>600075</xdr:colOff>
      <xdr:row>45</xdr:row>
      <xdr:rowOff>0</xdr:rowOff>
    </xdr:to>
    <xdr:sp>
      <xdr:nvSpPr>
        <xdr:cNvPr id="23"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15</xdr:col>
      <xdr:colOff>600075</xdr:colOff>
      <xdr:row>45</xdr:row>
      <xdr:rowOff>0</xdr:rowOff>
    </xdr:to>
    <xdr:sp>
      <xdr:nvSpPr>
        <xdr:cNvPr id="24"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15</xdr:col>
      <xdr:colOff>600075</xdr:colOff>
      <xdr:row>45</xdr:row>
      <xdr:rowOff>0</xdr:rowOff>
    </xdr:to>
    <xdr:sp>
      <xdr:nvSpPr>
        <xdr:cNvPr id="25"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15</xdr:col>
      <xdr:colOff>600075</xdr:colOff>
      <xdr:row>45</xdr:row>
      <xdr:rowOff>0</xdr:rowOff>
    </xdr:to>
    <xdr:sp>
      <xdr:nvSpPr>
        <xdr:cNvPr id="26"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195</xdr:row>
      <xdr:rowOff>19050</xdr:rowOff>
    </xdr:from>
    <xdr:to>
      <xdr:col>13</xdr:col>
      <xdr:colOff>514350</xdr:colOff>
      <xdr:row>203</xdr:row>
      <xdr:rowOff>95250</xdr:rowOff>
    </xdr:to>
    <xdr:sp>
      <xdr:nvSpPr>
        <xdr:cNvPr id="27" name="Text 22"/>
        <xdr:cNvSpPr txBox="1">
          <a:spLocks noChangeArrowheads="1"/>
        </xdr:cNvSpPr>
      </xdr:nvSpPr>
      <xdr:spPr>
        <a:xfrm>
          <a:off x="276225" y="31518225"/>
          <a:ext cx="6143625" cy="1371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report has been prepared in accordance with MASB 26 "Interim Financial Reporting" and paragraph 9.22 of the Kuala Lumpur Stock Exchange Listing Requirements, and should be read in conjunction with the audited financial statements of the Group for the year ended 31 December 2001.
The accounting policies and methods of computation adopted by the Group in this interim financial report are consistent with those adopted in the financial statements for the  year ended 31 December 2001.</a:t>
          </a:r>
        </a:p>
      </xdr:txBody>
    </xdr:sp>
    <xdr:clientData/>
  </xdr:twoCellAnchor>
  <xdr:twoCellAnchor>
    <xdr:from>
      <xdr:col>1</xdr:col>
      <xdr:colOff>19050</xdr:colOff>
      <xdr:row>483</xdr:row>
      <xdr:rowOff>9525</xdr:rowOff>
    </xdr:from>
    <xdr:to>
      <xdr:col>13</xdr:col>
      <xdr:colOff>581025</xdr:colOff>
      <xdr:row>484</xdr:row>
      <xdr:rowOff>47625</xdr:rowOff>
    </xdr:to>
    <xdr:sp>
      <xdr:nvSpPr>
        <xdr:cNvPr id="28" name="Text 22"/>
        <xdr:cNvSpPr txBox="1">
          <a:spLocks noChangeArrowheads="1"/>
        </xdr:cNvSpPr>
      </xdr:nvSpPr>
      <xdr:spPr>
        <a:xfrm>
          <a:off x="228600" y="77562075"/>
          <a:ext cx="625792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204</xdr:row>
      <xdr:rowOff>0</xdr:rowOff>
    </xdr:from>
    <xdr:to>
      <xdr:col>13</xdr:col>
      <xdr:colOff>523875</xdr:colOff>
      <xdr:row>207</xdr:row>
      <xdr:rowOff>76200</xdr:rowOff>
    </xdr:to>
    <xdr:sp>
      <xdr:nvSpPr>
        <xdr:cNvPr id="29" name="Text 22"/>
        <xdr:cNvSpPr txBox="1">
          <a:spLocks noChangeArrowheads="1"/>
        </xdr:cNvSpPr>
      </xdr:nvSpPr>
      <xdr:spPr>
        <a:xfrm>
          <a:off x="285750" y="32956500"/>
          <a:ext cx="61436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Qualification of Audit Report</a:t>
          </a:r>
          <a:r>
            <a:rPr lang="en-US" cap="none" sz="1000" b="0" i="0" u="none" baseline="0">
              <a:latin typeface="Times New Roman"/>
              <a:ea typeface="Times New Roman"/>
              <a:cs typeface="Times New Roman"/>
            </a:rPr>
            <a:t>
The audited financial statements for the year ended 31 December 2001 were reported on without any qualification.
.
</a:t>
          </a:r>
        </a:p>
      </xdr:txBody>
    </xdr:sp>
    <xdr:clientData/>
  </xdr:twoCellAnchor>
  <xdr:twoCellAnchor>
    <xdr:from>
      <xdr:col>1</xdr:col>
      <xdr:colOff>66675</xdr:colOff>
      <xdr:row>212</xdr:row>
      <xdr:rowOff>19050</xdr:rowOff>
    </xdr:from>
    <xdr:to>
      <xdr:col>14</xdr:col>
      <xdr:colOff>0</xdr:colOff>
      <xdr:row>216</xdr:row>
      <xdr:rowOff>47625</xdr:rowOff>
    </xdr:to>
    <xdr:sp>
      <xdr:nvSpPr>
        <xdr:cNvPr id="30" name="Text 22"/>
        <xdr:cNvSpPr txBox="1">
          <a:spLocks noChangeArrowheads="1"/>
        </xdr:cNvSpPr>
      </xdr:nvSpPr>
      <xdr:spPr>
        <a:xfrm>
          <a:off x="276225" y="34270950"/>
          <a:ext cx="6210300"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the current quarter and financial year-to-date relates to the profit on disposal of investment in subsidiaries.
</a:t>
          </a:r>
        </a:p>
      </xdr:txBody>
    </xdr:sp>
    <xdr:clientData/>
  </xdr:twoCellAnchor>
  <xdr:twoCellAnchor>
    <xdr:from>
      <xdr:col>1</xdr:col>
      <xdr:colOff>38100</xdr:colOff>
      <xdr:row>416</xdr:row>
      <xdr:rowOff>0</xdr:rowOff>
    </xdr:from>
    <xdr:to>
      <xdr:col>13</xdr:col>
      <xdr:colOff>495300</xdr:colOff>
      <xdr:row>417</xdr:row>
      <xdr:rowOff>38100</xdr:rowOff>
    </xdr:to>
    <xdr:sp>
      <xdr:nvSpPr>
        <xdr:cNvPr id="31" name="Text 22"/>
        <xdr:cNvSpPr txBox="1">
          <a:spLocks noChangeArrowheads="1"/>
        </xdr:cNvSpPr>
      </xdr:nvSpPr>
      <xdr:spPr>
        <a:xfrm>
          <a:off x="247650" y="67075050"/>
          <a:ext cx="61531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421</xdr:row>
      <xdr:rowOff>0</xdr:rowOff>
    </xdr:from>
    <xdr:to>
      <xdr:col>13</xdr:col>
      <xdr:colOff>581025</xdr:colOff>
      <xdr:row>421</xdr:row>
      <xdr:rowOff>0</xdr:rowOff>
    </xdr:to>
    <xdr:sp>
      <xdr:nvSpPr>
        <xdr:cNvPr id="32" name="Text 22"/>
        <xdr:cNvSpPr txBox="1">
          <a:spLocks noChangeArrowheads="1"/>
        </xdr:cNvSpPr>
      </xdr:nvSpPr>
      <xdr:spPr>
        <a:xfrm>
          <a:off x="257175" y="678846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57150</xdr:colOff>
      <xdr:row>430</xdr:row>
      <xdr:rowOff>9525</xdr:rowOff>
    </xdr:from>
    <xdr:to>
      <xdr:col>13</xdr:col>
      <xdr:colOff>552450</xdr:colOff>
      <xdr:row>434</xdr:row>
      <xdr:rowOff>9525</xdr:rowOff>
    </xdr:to>
    <xdr:sp>
      <xdr:nvSpPr>
        <xdr:cNvPr id="33" name="Text 22"/>
        <xdr:cNvSpPr txBox="1">
          <a:spLocks noChangeArrowheads="1"/>
        </xdr:cNvSpPr>
      </xdr:nvSpPr>
      <xdr:spPr>
        <a:xfrm>
          <a:off x="266700" y="69370575"/>
          <a:ext cx="6191250"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Item 4 above.</a:t>
          </a:r>
        </a:p>
      </xdr:txBody>
    </xdr:sp>
    <xdr:clientData/>
  </xdr:twoCellAnchor>
  <xdr:twoCellAnchor>
    <xdr:from>
      <xdr:col>1</xdr:col>
      <xdr:colOff>47625</xdr:colOff>
      <xdr:row>434</xdr:row>
      <xdr:rowOff>9525</xdr:rowOff>
    </xdr:from>
    <xdr:to>
      <xdr:col>13</xdr:col>
      <xdr:colOff>581025</xdr:colOff>
      <xdr:row>435</xdr:row>
      <xdr:rowOff>85725</xdr:rowOff>
    </xdr:to>
    <xdr:sp>
      <xdr:nvSpPr>
        <xdr:cNvPr id="34" name="Text 22"/>
        <xdr:cNvSpPr txBox="1">
          <a:spLocks noChangeArrowheads="1"/>
        </xdr:cNvSpPr>
      </xdr:nvSpPr>
      <xdr:spPr>
        <a:xfrm>
          <a:off x="257175" y="70113525"/>
          <a:ext cx="622935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0</xdr:col>
      <xdr:colOff>200025</xdr:colOff>
      <xdr:row>446</xdr:row>
      <xdr:rowOff>9525</xdr:rowOff>
    </xdr:from>
    <xdr:to>
      <xdr:col>14</xdr:col>
      <xdr:colOff>0</xdr:colOff>
      <xdr:row>447</xdr:row>
      <xdr:rowOff>47625</xdr:rowOff>
    </xdr:to>
    <xdr:sp>
      <xdr:nvSpPr>
        <xdr:cNvPr id="35" name="Text 22"/>
        <xdr:cNvSpPr txBox="1">
          <a:spLocks noChangeArrowheads="1"/>
        </xdr:cNvSpPr>
      </xdr:nvSpPr>
      <xdr:spPr>
        <a:xfrm>
          <a:off x="200025" y="72113775"/>
          <a:ext cx="628650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504</xdr:row>
      <xdr:rowOff>9525</xdr:rowOff>
    </xdr:from>
    <xdr:to>
      <xdr:col>13</xdr:col>
      <xdr:colOff>552450</xdr:colOff>
      <xdr:row>507</xdr:row>
      <xdr:rowOff>0</xdr:rowOff>
    </xdr:to>
    <xdr:sp>
      <xdr:nvSpPr>
        <xdr:cNvPr id="36" name="Text 22"/>
        <xdr:cNvSpPr txBox="1">
          <a:spLocks noChangeArrowheads="1"/>
        </xdr:cNvSpPr>
      </xdr:nvSpPr>
      <xdr:spPr>
        <a:xfrm>
          <a:off x="266700" y="80448150"/>
          <a:ext cx="6191250" cy="533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507</xdr:row>
      <xdr:rowOff>0</xdr:rowOff>
    </xdr:from>
    <xdr:to>
      <xdr:col>13</xdr:col>
      <xdr:colOff>581025</xdr:colOff>
      <xdr:row>507</xdr:row>
      <xdr:rowOff>0</xdr:rowOff>
    </xdr:to>
    <xdr:sp>
      <xdr:nvSpPr>
        <xdr:cNvPr id="37" name="Text 22"/>
        <xdr:cNvSpPr txBox="1">
          <a:spLocks noChangeArrowheads="1"/>
        </xdr:cNvSpPr>
      </xdr:nvSpPr>
      <xdr:spPr>
        <a:xfrm>
          <a:off x="428625" y="80981550"/>
          <a:ext cx="60579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507</xdr:row>
      <xdr:rowOff>0</xdr:rowOff>
    </xdr:from>
    <xdr:to>
      <xdr:col>13</xdr:col>
      <xdr:colOff>581025</xdr:colOff>
      <xdr:row>507</xdr:row>
      <xdr:rowOff>0</xdr:rowOff>
    </xdr:to>
    <xdr:sp>
      <xdr:nvSpPr>
        <xdr:cNvPr id="38" name="Text 22"/>
        <xdr:cNvSpPr txBox="1">
          <a:spLocks noChangeArrowheads="1"/>
        </xdr:cNvSpPr>
      </xdr:nvSpPr>
      <xdr:spPr>
        <a:xfrm>
          <a:off x="428625" y="80981550"/>
          <a:ext cx="60579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507</xdr:row>
      <xdr:rowOff>0</xdr:rowOff>
    </xdr:from>
    <xdr:to>
      <xdr:col>13</xdr:col>
      <xdr:colOff>581025</xdr:colOff>
      <xdr:row>507</xdr:row>
      <xdr:rowOff>0</xdr:rowOff>
    </xdr:to>
    <xdr:sp>
      <xdr:nvSpPr>
        <xdr:cNvPr id="39" name="Text 22"/>
        <xdr:cNvSpPr txBox="1">
          <a:spLocks noChangeArrowheads="1"/>
        </xdr:cNvSpPr>
      </xdr:nvSpPr>
      <xdr:spPr>
        <a:xfrm>
          <a:off x="428625" y="80981550"/>
          <a:ext cx="60579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507</xdr:row>
      <xdr:rowOff>0</xdr:rowOff>
    </xdr:from>
    <xdr:to>
      <xdr:col>13</xdr:col>
      <xdr:colOff>581025</xdr:colOff>
      <xdr:row>507</xdr:row>
      <xdr:rowOff>0</xdr:rowOff>
    </xdr:to>
    <xdr:sp>
      <xdr:nvSpPr>
        <xdr:cNvPr id="40" name="Text 22"/>
        <xdr:cNvSpPr txBox="1">
          <a:spLocks noChangeArrowheads="1"/>
        </xdr:cNvSpPr>
      </xdr:nvSpPr>
      <xdr:spPr>
        <a:xfrm>
          <a:off x="428625" y="80981550"/>
          <a:ext cx="60579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507</xdr:row>
      <xdr:rowOff>0</xdr:rowOff>
    </xdr:from>
    <xdr:to>
      <xdr:col>13</xdr:col>
      <xdr:colOff>552450</xdr:colOff>
      <xdr:row>511</xdr:row>
      <xdr:rowOff>0</xdr:rowOff>
    </xdr:to>
    <xdr:sp>
      <xdr:nvSpPr>
        <xdr:cNvPr id="41" name="Text 22"/>
        <xdr:cNvSpPr txBox="1">
          <a:spLocks noChangeArrowheads="1"/>
        </xdr:cNvSpPr>
      </xdr:nvSpPr>
      <xdr:spPr>
        <a:xfrm>
          <a:off x="257175" y="80981550"/>
          <a:ext cx="620077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1</xdr:col>
      <xdr:colOff>28575</xdr:colOff>
      <xdr:row>511</xdr:row>
      <xdr:rowOff>0</xdr:rowOff>
    </xdr:from>
    <xdr:to>
      <xdr:col>14</xdr:col>
      <xdr:colOff>0</xdr:colOff>
      <xdr:row>512</xdr:row>
      <xdr:rowOff>47625</xdr:rowOff>
    </xdr:to>
    <xdr:sp>
      <xdr:nvSpPr>
        <xdr:cNvPr id="42" name="Text 22"/>
        <xdr:cNvSpPr txBox="1">
          <a:spLocks noChangeArrowheads="1"/>
        </xdr:cNvSpPr>
      </xdr:nvSpPr>
      <xdr:spPr>
        <a:xfrm>
          <a:off x="238125" y="81505425"/>
          <a:ext cx="6248400"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0</xdr:colOff>
      <xdr:row>449</xdr:row>
      <xdr:rowOff>133350</xdr:rowOff>
    </xdr:from>
    <xdr:to>
      <xdr:col>13</xdr:col>
      <xdr:colOff>476250</xdr:colOff>
      <xdr:row>452</xdr:row>
      <xdr:rowOff>76200</xdr:rowOff>
    </xdr:to>
    <xdr:sp>
      <xdr:nvSpPr>
        <xdr:cNvPr id="43" name="Text 22"/>
        <xdr:cNvSpPr txBox="1">
          <a:spLocks noChangeArrowheads="1"/>
        </xdr:cNvSpPr>
      </xdr:nvSpPr>
      <xdr:spPr>
        <a:xfrm>
          <a:off x="428625" y="72723375"/>
          <a:ext cx="5953125" cy="42862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456</xdr:row>
      <xdr:rowOff>0</xdr:rowOff>
    </xdr:from>
    <xdr:to>
      <xdr:col>13</xdr:col>
      <xdr:colOff>533400</xdr:colOff>
      <xdr:row>456</xdr:row>
      <xdr:rowOff>0</xdr:rowOff>
    </xdr:to>
    <xdr:sp>
      <xdr:nvSpPr>
        <xdr:cNvPr id="44" name="Text 22"/>
        <xdr:cNvSpPr txBox="1">
          <a:spLocks noChangeArrowheads="1"/>
        </xdr:cNvSpPr>
      </xdr:nvSpPr>
      <xdr:spPr>
        <a:xfrm>
          <a:off x="685800" y="73523475"/>
          <a:ext cx="57531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480</xdr:row>
      <xdr:rowOff>0</xdr:rowOff>
    </xdr:from>
    <xdr:to>
      <xdr:col>14</xdr:col>
      <xdr:colOff>0</xdr:colOff>
      <xdr:row>482</xdr:row>
      <xdr:rowOff>47625</xdr:rowOff>
    </xdr:to>
    <xdr:sp>
      <xdr:nvSpPr>
        <xdr:cNvPr id="45" name="Text 22"/>
        <xdr:cNvSpPr txBox="1">
          <a:spLocks noChangeArrowheads="1"/>
        </xdr:cNvSpPr>
      </xdr:nvSpPr>
      <xdr:spPr>
        <a:xfrm>
          <a:off x="400050" y="77066775"/>
          <a:ext cx="6086475" cy="371475"/>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456</xdr:row>
      <xdr:rowOff>0</xdr:rowOff>
    </xdr:from>
    <xdr:to>
      <xdr:col>13</xdr:col>
      <xdr:colOff>533400</xdr:colOff>
      <xdr:row>465</xdr:row>
      <xdr:rowOff>114300</xdr:rowOff>
    </xdr:to>
    <xdr:sp>
      <xdr:nvSpPr>
        <xdr:cNvPr id="46" name="Text 22"/>
        <xdr:cNvSpPr txBox="1">
          <a:spLocks noChangeArrowheads="1"/>
        </xdr:cNvSpPr>
      </xdr:nvSpPr>
      <xdr:spPr>
        <a:xfrm>
          <a:off x="685800" y="73523475"/>
          <a:ext cx="5753100" cy="1438275"/>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474</xdr:row>
      <xdr:rowOff>0</xdr:rowOff>
    </xdr:from>
    <xdr:to>
      <xdr:col>14</xdr:col>
      <xdr:colOff>0</xdr:colOff>
      <xdr:row>479</xdr:row>
      <xdr:rowOff>28575</xdr:rowOff>
    </xdr:to>
    <xdr:sp>
      <xdr:nvSpPr>
        <xdr:cNvPr id="47" name="Text 22"/>
        <xdr:cNvSpPr txBox="1">
          <a:spLocks noChangeArrowheads="1"/>
        </xdr:cNvSpPr>
      </xdr:nvSpPr>
      <xdr:spPr>
        <a:xfrm>
          <a:off x="695325" y="76095225"/>
          <a:ext cx="5791200" cy="83820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9525</xdr:colOff>
      <xdr:row>512</xdr:row>
      <xdr:rowOff>66675</xdr:rowOff>
    </xdr:from>
    <xdr:to>
      <xdr:col>13</xdr:col>
      <xdr:colOff>523875</xdr:colOff>
      <xdr:row>513</xdr:row>
      <xdr:rowOff>152400</xdr:rowOff>
    </xdr:to>
    <xdr:sp>
      <xdr:nvSpPr>
        <xdr:cNvPr id="48" name="Text 22"/>
        <xdr:cNvSpPr txBox="1">
          <a:spLocks noChangeArrowheads="1"/>
        </xdr:cNvSpPr>
      </xdr:nvSpPr>
      <xdr:spPr>
        <a:xfrm>
          <a:off x="219075" y="81734025"/>
          <a:ext cx="6210300" cy="247650"/>
        </a:xfrm>
        <a:prstGeom prst="rect">
          <a:avLst/>
        </a:prstGeom>
        <a:solidFill>
          <a:srgbClr val="FFFFFF"/>
        </a:solidFill>
        <a:ln w="1" cmpd="sng">
          <a:noFill/>
        </a:ln>
      </xdr:spPr>
      <xdr:txBody>
        <a:bodyPr vertOverflow="clip" wrap="square"/>
        <a:p>
          <a:pPr algn="just">
            <a:defRPr/>
          </a:pPr>
          <a:r>
            <a:rPr lang="en-US" cap="none" sz="1000" b="0" i="0" u="none" baseline="0"/>
            <a:t>The Board of Directors do not recommend any interim dividend for the financial quarter ended 30 September 2002.</a:t>
          </a:r>
        </a:p>
      </xdr:txBody>
    </xdr:sp>
    <xdr:clientData/>
  </xdr:twoCellAnchor>
  <xdr:twoCellAnchor>
    <xdr:from>
      <xdr:col>2</xdr:col>
      <xdr:colOff>466725</xdr:colOff>
      <xdr:row>466</xdr:row>
      <xdr:rowOff>0</xdr:rowOff>
    </xdr:from>
    <xdr:to>
      <xdr:col>13</xdr:col>
      <xdr:colOff>428625</xdr:colOff>
      <xdr:row>467</xdr:row>
      <xdr:rowOff>57150</xdr:rowOff>
    </xdr:to>
    <xdr:sp>
      <xdr:nvSpPr>
        <xdr:cNvPr id="49" name="Text 22"/>
        <xdr:cNvSpPr txBox="1">
          <a:spLocks noChangeArrowheads="1"/>
        </xdr:cNvSpPr>
      </xdr:nvSpPr>
      <xdr:spPr>
        <a:xfrm>
          <a:off x="895350" y="74990325"/>
          <a:ext cx="5438775" cy="20955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468</xdr:row>
      <xdr:rowOff>28575</xdr:rowOff>
    </xdr:from>
    <xdr:to>
      <xdr:col>13</xdr:col>
      <xdr:colOff>485775</xdr:colOff>
      <xdr:row>470</xdr:row>
      <xdr:rowOff>47625</xdr:rowOff>
    </xdr:to>
    <xdr:sp>
      <xdr:nvSpPr>
        <xdr:cNvPr id="50" name="Text 22"/>
        <xdr:cNvSpPr txBox="1">
          <a:spLocks noChangeArrowheads="1"/>
        </xdr:cNvSpPr>
      </xdr:nvSpPr>
      <xdr:spPr>
        <a:xfrm>
          <a:off x="904875" y="75323700"/>
          <a:ext cx="5486400" cy="20955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471</xdr:row>
      <xdr:rowOff>0</xdr:rowOff>
    </xdr:from>
    <xdr:to>
      <xdr:col>13</xdr:col>
      <xdr:colOff>533400</xdr:colOff>
      <xdr:row>473</xdr:row>
      <xdr:rowOff>47625</xdr:rowOff>
    </xdr:to>
    <xdr:sp>
      <xdr:nvSpPr>
        <xdr:cNvPr id="51" name="Text 22"/>
        <xdr:cNvSpPr txBox="1">
          <a:spLocks noChangeArrowheads="1"/>
        </xdr:cNvSpPr>
      </xdr:nvSpPr>
      <xdr:spPr>
        <a:xfrm>
          <a:off x="685800" y="75638025"/>
          <a:ext cx="5753100" cy="352425"/>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483</xdr:row>
      <xdr:rowOff>0</xdr:rowOff>
    </xdr:from>
    <xdr:to>
      <xdr:col>13</xdr:col>
      <xdr:colOff>542925</xdr:colOff>
      <xdr:row>483</xdr:row>
      <xdr:rowOff>0</xdr:rowOff>
    </xdr:to>
    <xdr:sp>
      <xdr:nvSpPr>
        <xdr:cNvPr id="52" name="Text 22"/>
        <xdr:cNvSpPr txBox="1">
          <a:spLocks noChangeArrowheads="1"/>
        </xdr:cNvSpPr>
      </xdr:nvSpPr>
      <xdr:spPr>
        <a:xfrm>
          <a:off x="219075" y="77552550"/>
          <a:ext cx="622935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453</xdr:row>
      <xdr:rowOff>19050</xdr:rowOff>
    </xdr:from>
    <xdr:to>
      <xdr:col>13</xdr:col>
      <xdr:colOff>581025</xdr:colOff>
      <xdr:row>456</xdr:row>
      <xdr:rowOff>0</xdr:rowOff>
    </xdr:to>
    <xdr:sp>
      <xdr:nvSpPr>
        <xdr:cNvPr id="53" name="Text 22"/>
        <xdr:cNvSpPr txBox="1">
          <a:spLocks noChangeArrowheads="1"/>
        </xdr:cNvSpPr>
      </xdr:nvSpPr>
      <xdr:spPr>
        <a:xfrm>
          <a:off x="419100" y="73171050"/>
          <a:ext cx="6067425" cy="352425"/>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446</xdr:row>
      <xdr:rowOff>0</xdr:rowOff>
    </xdr:from>
    <xdr:to>
      <xdr:col>13</xdr:col>
      <xdr:colOff>552450</xdr:colOff>
      <xdr:row>446</xdr:row>
      <xdr:rowOff>0</xdr:rowOff>
    </xdr:to>
    <xdr:sp>
      <xdr:nvSpPr>
        <xdr:cNvPr id="54" name="Text 22"/>
        <xdr:cNvSpPr txBox="1">
          <a:spLocks noChangeArrowheads="1"/>
        </xdr:cNvSpPr>
      </xdr:nvSpPr>
      <xdr:spPr>
        <a:xfrm>
          <a:off x="714375" y="72104250"/>
          <a:ext cx="574357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446</xdr:row>
      <xdr:rowOff>0</xdr:rowOff>
    </xdr:from>
    <xdr:to>
      <xdr:col>13</xdr:col>
      <xdr:colOff>552450</xdr:colOff>
      <xdr:row>446</xdr:row>
      <xdr:rowOff>0</xdr:rowOff>
    </xdr:to>
    <xdr:sp>
      <xdr:nvSpPr>
        <xdr:cNvPr id="55" name="Text 22"/>
        <xdr:cNvSpPr txBox="1">
          <a:spLocks noChangeArrowheads="1"/>
        </xdr:cNvSpPr>
      </xdr:nvSpPr>
      <xdr:spPr>
        <a:xfrm>
          <a:off x="733425" y="72104250"/>
          <a:ext cx="572452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446</xdr:row>
      <xdr:rowOff>0</xdr:rowOff>
    </xdr:from>
    <xdr:to>
      <xdr:col>14</xdr:col>
      <xdr:colOff>0</xdr:colOff>
      <xdr:row>446</xdr:row>
      <xdr:rowOff>0</xdr:rowOff>
    </xdr:to>
    <xdr:sp>
      <xdr:nvSpPr>
        <xdr:cNvPr id="56" name="Text 22"/>
        <xdr:cNvSpPr txBox="1">
          <a:spLocks noChangeArrowheads="1"/>
        </xdr:cNvSpPr>
      </xdr:nvSpPr>
      <xdr:spPr>
        <a:xfrm>
          <a:off x="704850" y="72104250"/>
          <a:ext cx="57816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446</xdr:row>
      <xdr:rowOff>0</xdr:rowOff>
    </xdr:from>
    <xdr:to>
      <xdr:col>13</xdr:col>
      <xdr:colOff>314325</xdr:colOff>
      <xdr:row>446</xdr:row>
      <xdr:rowOff>0</xdr:rowOff>
    </xdr:to>
    <xdr:sp>
      <xdr:nvSpPr>
        <xdr:cNvPr id="57" name="Text 22"/>
        <xdr:cNvSpPr txBox="1">
          <a:spLocks noChangeArrowheads="1"/>
        </xdr:cNvSpPr>
      </xdr:nvSpPr>
      <xdr:spPr>
        <a:xfrm>
          <a:off x="409575" y="72104250"/>
          <a:ext cx="581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446</xdr:row>
      <xdr:rowOff>0</xdr:rowOff>
    </xdr:from>
    <xdr:to>
      <xdr:col>13</xdr:col>
      <xdr:colOff>514350</xdr:colOff>
      <xdr:row>446</xdr:row>
      <xdr:rowOff>0</xdr:rowOff>
    </xdr:to>
    <xdr:sp>
      <xdr:nvSpPr>
        <xdr:cNvPr id="58" name="Text 22"/>
        <xdr:cNvSpPr txBox="1">
          <a:spLocks noChangeArrowheads="1"/>
        </xdr:cNvSpPr>
      </xdr:nvSpPr>
      <xdr:spPr>
        <a:xfrm>
          <a:off x="609600" y="72104250"/>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446</xdr:row>
      <xdr:rowOff>0</xdr:rowOff>
    </xdr:from>
    <xdr:to>
      <xdr:col>13</xdr:col>
      <xdr:colOff>514350</xdr:colOff>
      <xdr:row>446</xdr:row>
      <xdr:rowOff>0</xdr:rowOff>
    </xdr:to>
    <xdr:sp>
      <xdr:nvSpPr>
        <xdr:cNvPr id="59" name="Text 22"/>
        <xdr:cNvSpPr txBox="1">
          <a:spLocks noChangeArrowheads="1"/>
        </xdr:cNvSpPr>
      </xdr:nvSpPr>
      <xdr:spPr>
        <a:xfrm>
          <a:off x="609600" y="72104250"/>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446</xdr:row>
      <xdr:rowOff>0</xdr:rowOff>
    </xdr:from>
    <xdr:to>
      <xdr:col>13</xdr:col>
      <xdr:colOff>514350</xdr:colOff>
      <xdr:row>446</xdr:row>
      <xdr:rowOff>0</xdr:rowOff>
    </xdr:to>
    <xdr:sp>
      <xdr:nvSpPr>
        <xdr:cNvPr id="60" name="Text 22"/>
        <xdr:cNvSpPr txBox="1">
          <a:spLocks noChangeArrowheads="1"/>
        </xdr:cNvSpPr>
      </xdr:nvSpPr>
      <xdr:spPr>
        <a:xfrm>
          <a:off x="609600" y="72104250"/>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446</xdr:row>
      <xdr:rowOff>0</xdr:rowOff>
    </xdr:from>
    <xdr:to>
      <xdr:col>13</xdr:col>
      <xdr:colOff>352425</xdr:colOff>
      <xdr:row>446</xdr:row>
      <xdr:rowOff>0</xdr:rowOff>
    </xdr:to>
    <xdr:sp>
      <xdr:nvSpPr>
        <xdr:cNvPr id="61" name="Text 22"/>
        <xdr:cNvSpPr txBox="1">
          <a:spLocks noChangeArrowheads="1"/>
        </xdr:cNvSpPr>
      </xdr:nvSpPr>
      <xdr:spPr>
        <a:xfrm>
          <a:off x="447675" y="72104250"/>
          <a:ext cx="581025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38100</xdr:colOff>
      <xdr:row>427</xdr:row>
      <xdr:rowOff>85725</xdr:rowOff>
    </xdr:from>
    <xdr:to>
      <xdr:col>13</xdr:col>
      <xdr:colOff>514350</xdr:colOff>
      <xdr:row>429</xdr:row>
      <xdr:rowOff>114300</xdr:rowOff>
    </xdr:to>
    <xdr:sp>
      <xdr:nvSpPr>
        <xdr:cNvPr id="62" name="Text 22"/>
        <xdr:cNvSpPr txBox="1">
          <a:spLocks noChangeArrowheads="1"/>
        </xdr:cNvSpPr>
      </xdr:nvSpPr>
      <xdr:spPr>
        <a:xfrm>
          <a:off x="247650" y="68951475"/>
          <a:ext cx="6172200" cy="36195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rate in view of the absence of tax loss relief for losses of some subsidiaries and the disallowance of certain expenses for tax purposes.</a:t>
          </a:r>
        </a:p>
      </xdr:txBody>
    </xdr:sp>
    <xdr:clientData/>
  </xdr:twoCellAnchor>
  <xdr:twoCellAnchor>
    <xdr:from>
      <xdr:col>1</xdr:col>
      <xdr:colOff>0</xdr:colOff>
      <xdr:row>496</xdr:row>
      <xdr:rowOff>0</xdr:rowOff>
    </xdr:from>
    <xdr:to>
      <xdr:col>13</xdr:col>
      <xdr:colOff>533400</xdr:colOff>
      <xdr:row>504</xdr:row>
      <xdr:rowOff>19050</xdr:rowOff>
    </xdr:to>
    <xdr:sp>
      <xdr:nvSpPr>
        <xdr:cNvPr id="63" name="Text 22"/>
        <xdr:cNvSpPr txBox="1">
          <a:spLocks noChangeArrowheads="1"/>
        </xdr:cNvSpPr>
      </xdr:nvSpPr>
      <xdr:spPr>
        <a:xfrm>
          <a:off x="209550" y="79333725"/>
          <a:ext cx="6229350" cy="11239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S$73 million term loans are repayable semi-annually over a period of 3 to 5 years commencing from the second quarter of year 2004.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at the end of the third year from the date of issue on 19 July 2001. 
</a:t>
          </a:r>
        </a:p>
      </xdr:txBody>
    </xdr:sp>
    <xdr:clientData/>
  </xdr:twoCellAnchor>
  <xdr:twoCellAnchor>
    <xdr:from>
      <xdr:col>0</xdr:col>
      <xdr:colOff>190500</xdr:colOff>
      <xdr:row>447</xdr:row>
      <xdr:rowOff>152400</xdr:rowOff>
    </xdr:from>
    <xdr:to>
      <xdr:col>13</xdr:col>
      <xdr:colOff>523875</xdr:colOff>
      <xdr:row>449</xdr:row>
      <xdr:rowOff>47625</xdr:rowOff>
    </xdr:to>
    <xdr:sp>
      <xdr:nvSpPr>
        <xdr:cNvPr id="64" name="Text 22"/>
        <xdr:cNvSpPr txBox="1">
          <a:spLocks noChangeArrowheads="1"/>
        </xdr:cNvSpPr>
      </xdr:nvSpPr>
      <xdr:spPr>
        <a:xfrm>
          <a:off x="190500" y="72418575"/>
          <a:ext cx="6238875" cy="219075"/>
        </a:xfrm>
        <a:prstGeom prst="rect">
          <a:avLst/>
        </a:prstGeom>
        <a:solidFill>
          <a:srgbClr val="FFFFFF"/>
        </a:solidFill>
        <a:ln w="1" cmpd="sng">
          <a:noFill/>
        </a:ln>
      </xdr:spPr>
      <xdr:txBody>
        <a:bodyPr vertOverflow="clip" wrap="square"/>
        <a:p>
          <a:pPr algn="just">
            <a:defRPr/>
          </a:pPr>
          <a:r>
            <a:rPr lang="en-US" cap="none" sz="1000" b="0" i="0" u="none" baseline="0"/>
            <a:t>There are no corporate proposals announced as at the date of this announcement other than the following :-
 </a:t>
          </a:r>
        </a:p>
      </xdr:txBody>
    </xdr:sp>
    <xdr:clientData/>
  </xdr:twoCellAnchor>
  <xdr:twoCellAnchor>
    <xdr:from>
      <xdr:col>1</xdr:col>
      <xdr:colOff>19050</xdr:colOff>
      <xdr:row>208</xdr:row>
      <xdr:rowOff>0</xdr:rowOff>
    </xdr:from>
    <xdr:to>
      <xdr:col>13</xdr:col>
      <xdr:colOff>514350</xdr:colOff>
      <xdr:row>211</xdr:row>
      <xdr:rowOff>123825</xdr:rowOff>
    </xdr:to>
    <xdr:sp>
      <xdr:nvSpPr>
        <xdr:cNvPr id="65" name="Text 22"/>
        <xdr:cNvSpPr txBox="1">
          <a:spLocks noChangeArrowheads="1"/>
        </xdr:cNvSpPr>
      </xdr:nvSpPr>
      <xdr:spPr>
        <a:xfrm>
          <a:off x="228600" y="33604200"/>
          <a:ext cx="6191250"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66675</xdr:colOff>
      <xdr:row>217</xdr:row>
      <xdr:rowOff>19050</xdr:rowOff>
    </xdr:from>
    <xdr:to>
      <xdr:col>14</xdr:col>
      <xdr:colOff>0</xdr:colOff>
      <xdr:row>220</xdr:row>
      <xdr:rowOff>57150</xdr:rowOff>
    </xdr:to>
    <xdr:sp>
      <xdr:nvSpPr>
        <xdr:cNvPr id="66" name="Text 22"/>
        <xdr:cNvSpPr txBox="1">
          <a:spLocks noChangeArrowheads="1"/>
        </xdr:cNvSpPr>
      </xdr:nvSpPr>
      <xdr:spPr>
        <a:xfrm>
          <a:off x="276225" y="35080575"/>
          <a:ext cx="621030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 Reported in Prior Interim Periods</a:t>
          </a:r>
          <a:r>
            <a:rPr lang="en-US" cap="none" sz="1000" b="0" i="0" u="none" baseline="0">
              <a:latin typeface="Times New Roman"/>
              <a:ea typeface="Times New Roman"/>
              <a:cs typeface="Times New Roman"/>
            </a:rPr>
            <a:t>
There were no material changes in estimates of amounts reported in prior interim periods.
</a:t>
          </a:r>
        </a:p>
      </xdr:txBody>
    </xdr:sp>
    <xdr:clientData/>
  </xdr:twoCellAnchor>
  <xdr:twoCellAnchor>
    <xdr:from>
      <xdr:col>1</xdr:col>
      <xdr:colOff>38100</xdr:colOff>
      <xdr:row>221</xdr:row>
      <xdr:rowOff>19050</xdr:rowOff>
    </xdr:from>
    <xdr:to>
      <xdr:col>13</xdr:col>
      <xdr:colOff>561975</xdr:colOff>
      <xdr:row>224</xdr:row>
      <xdr:rowOff>152400</xdr:rowOff>
    </xdr:to>
    <xdr:sp>
      <xdr:nvSpPr>
        <xdr:cNvPr id="67" name="Text 22"/>
        <xdr:cNvSpPr txBox="1">
          <a:spLocks noChangeArrowheads="1"/>
        </xdr:cNvSpPr>
      </xdr:nvSpPr>
      <xdr:spPr>
        <a:xfrm>
          <a:off x="247650" y="35728275"/>
          <a:ext cx="621982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Issuances, Cancellations, Repurchases, Resale and Repayments of 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for the current financial year-to-date other than as mentioned below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225</xdr:row>
      <xdr:rowOff>76200</xdr:rowOff>
    </xdr:from>
    <xdr:to>
      <xdr:col>13</xdr:col>
      <xdr:colOff>561975</xdr:colOff>
      <xdr:row>230</xdr:row>
      <xdr:rowOff>66675</xdr:rowOff>
    </xdr:to>
    <xdr:sp>
      <xdr:nvSpPr>
        <xdr:cNvPr id="68" name="Text 22"/>
        <xdr:cNvSpPr txBox="1">
          <a:spLocks noChangeArrowheads="1"/>
        </xdr:cNvSpPr>
      </xdr:nvSpPr>
      <xdr:spPr>
        <a:xfrm>
          <a:off x="476250" y="36433125"/>
          <a:ext cx="5991225"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year-to-date, the paid-up share capital of the Company was increased from RM193,133,670 to RM194,578,670 as a result of the exercise of 1,360,000,  79,000, 5,000 and 1,000 ordinary shares of RM1.00 each at an option price of RM2.54, RM4.00, RM4.29 and RM4.56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230</xdr:row>
      <xdr:rowOff>152400</xdr:rowOff>
    </xdr:from>
    <xdr:to>
      <xdr:col>13</xdr:col>
      <xdr:colOff>561975</xdr:colOff>
      <xdr:row>233</xdr:row>
      <xdr:rowOff>47625</xdr:rowOff>
    </xdr:to>
    <xdr:sp>
      <xdr:nvSpPr>
        <xdr:cNvPr id="69" name="Text 22"/>
        <xdr:cNvSpPr txBox="1">
          <a:spLocks noChangeArrowheads="1"/>
        </xdr:cNvSpPr>
      </xdr:nvSpPr>
      <xdr:spPr>
        <a:xfrm>
          <a:off x="428625" y="37252275"/>
          <a:ext cx="6038850" cy="38100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September 2002 was 37,350,630. Each warrant entitles the holder the right to subscribe for a new ordinary share of RM1.00 each in the Company at an exercise price of RM9.50 per share.
</a:t>
          </a:r>
        </a:p>
      </xdr:txBody>
    </xdr:sp>
    <xdr:clientData/>
  </xdr:twoCellAnchor>
  <xdr:twoCellAnchor>
    <xdr:from>
      <xdr:col>1</xdr:col>
      <xdr:colOff>38100</xdr:colOff>
      <xdr:row>234</xdr:row>
      <xdr:rowOff>19050</xdr:rowOff>
    </xdr:from>
    <xdr:to>
      <xdr:col>13</xdr:col>
      <xdr:colOff>561975</xdr:colOff>
      <xdr:row>237</xdr:row>
      <xdr:rowOff>152400</xdr:rowOff>
    </xdr:to>
    <xdr:sp>
      <xdr:nvSpPr>
        <xdr:cNvPr id="70" name="Text 22"/>
        <xdr:cNvSpPr txBox="1">
          <a:spLocks noChangeArrowheads="1"/>
        </xdr:cNvSpPr>
      </xdr:nvSpPr>
      <xdr:spPr>
        <a:xfrm>
          <a:off x="247650" y="37766625"/>
          <a:ext cx="621982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Paid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Since the end of the previous financial year, the Company paid a first and final tax-exempt dividend of 8 sen per share in respect of the financial year ended 31 December 2001 on 16 August 2002.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239</xdr:row>
      <xdr:rowOff>0</xdr:rowOff>
    </xdr:from>
    <xdr:to>
      <xdr:col>14</xdr:col>
      <xdr:colOff>0</xdr:colOff>
      <xdr:row>242</xdr:row>
      <xdr:rowOff>133350</xdr:rowOff>
    </xdr:to>
    <xdr:sp>
      <xdr:nvSpPr>
        <xdr:cNvPr id="71" name="Text 22"/>
        <xdr:cNvSpPr txBox="1">
          <a:spLocks noChangeArrowheads="1"/>
        </xdr:cNvSpPr>
      </xdr:nvSpPr>
      <xdr:spPr>
        <a:xfrm>
          <a:off x="276225" y="38557200"/>
          <a:ext cx="6210300"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Segmental Reporting
</a:t>
          </a:r>
          <a:r>
            <a:rPr lang="en-US" cap="none" sz="1000" b="0" i="0" u="none" baseline="0">
              <a:latin typeface="Times New Roman"/>
              <a:ea typeface="Times New Roman"/>
              <a:cs typeface="Times New Roman"/>
            </a:rPr>
            <a:t>The Group's segmental report for the financial year-to-date are as follows :-</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267</xdr:row>
      <xdr:rowOff>0</xdr:rowOff>
    </xdr:from>
    <xdr:to>
      <xdr:col>13</xdr:col>
      <xdr:colOff>571500</xdr:colOff>
      <xdr:row>271</xdr:row>
      <xdr:rowOff>28575</xdr:rowOff>
    </xdr:to>
    <xdr:sp>
      <xdr:nvSpPr>
        <xdr:cNvPr id="72" name="Text 22"/>
        <xdr:cNvSpPr txBox="1">
          <a:spLocks noChangeArrowheads="1"/>
        </xdr:cNvSpPr>
      </xdr:nvSpPr>
      <xdr:spPr>
        <a:xfrm>
          <a:off x="276225" y="43024425"/>
          <a:ext cx="620077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Valuation of Property, Plant and Equipment
</a:t>
          </a:r>
          <a:r>
            <a:rPr lang="en-US" cap="none" sz="1000" b="0" i="0" u="none" baseline="0">
              <a:latin typeface="Times New Roman"/>
              <a:ea typeface="Times New Roman"/>
              <a:cs typeface="Times New Roman"/>
            </a:rPr>
            <a:t>The valuation of property, plant and equipment has been brought forward without any amendments from the previous financial statements.</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357</xdr:row>
      <xdr:rowOff>0</xdr:rowOff>
    </xdr:from>
    <xdr:to>
      <xdr:col>13</xdr:col>
      <xdr:colOff>523875</xdr:colOff>
      <xdr:row>364</xdr:row>
      <xdr:rowOff>104775</xdr:rowOff>
    </xdr:to>
    <xdr:sp>
      <xdr:nvSpPr>
        <xdr:cNvPr id="73" name="Text 22"/>
        <xdr:cNvSpPr txBox="1">
          <a:spLocks noChangeArrowheads="1"/>
        </xdr:cNvSpPr>
      </xdr:nvSpPr>
      <xdr:spPr>
        <a:xfrm>
          <a:off x="495300" y="57521475"/>
          <a:ext cx="5934075" cy="123825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363</xdr:row>
      <xdr:rowOff>9525</xdr:rowOff>
    </xdr:from>
    <xdr:to>
      <xdr:col>13</xdr:col>
      <xdr:colOff>523875</xdr:colOff>
      <xdr:row>368</xdr:row>
      <xdr:rowOff>47625</xdr:rowOff>
    </xdr:to>
    <xdr:sp>
      <xdr:nvSpPr>
        <xdr:cNvPr id="74" name="Text 22"/>
        <xdr:cNvSpPr txBox="1">
          <a:spLocks noChangeArrowheads="1"/>
        </xdr:cNvSpPr>
      </xdr:nvSpPr>
      <xdr:spPr>
        <a:xfrm>
          <a:off x="495300" y="58502550"/>
          <a:ext cx="5934075" cy="847725"/>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66675</xdr:colOff>
      <xdr:row>272</xdr:row>
      <xdr:rowOff>0</xdr:rowOff>
    </xdr:from>
    <xdr:to>
      <xdr:col>13</xdr:col>
      <xdr:colOff>552450</xdr:colOff>
      <xdr:row>275</xdr:row>
      <xdr:rowOff>28575</xdr:rowOff>
    </xdr:to>
    <xdr:sp>
      <xdr:nvSpPr>
        <xdr:cNvPr id="75" name="Text 22"/>
        <xdr:cNvSpPr txBox="1">
          <a:spLocks noChangeArrowheads="1"/>
        </xdr:cNvSpPr>
      </xdr:nvSpPr>
      <xdr:spPr>
        <a:xfrm>
          <a:off x="276225" y="43834050"/>
          <a:ext cx="618172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1000" b="0" i="0" u="none" baseline="0">
              <a:latin typeface="Times New Roman"/>
              <a:ea typeface="Times New Roman"/>
              <a:cs typeface="Times New Roman"/>
            </a:rPr>
            <a:t>There were no material subsequent events to be disclosed as at the date of this report.</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277</xdr:row>
      <xdr:rowOff>142875</xdr:rowOff>
    </xdr:from>
    <xdr:to>
      <xdr:col>13</xdr:col>
      <xdr:colOff>571500</xdr:colOff>
      <xdr:row>280</xdr:row>
      <xdr:rowOff>9525</xdr:rowOff>
    </xdr:to>
    <xdr:sp>
      <xdr:nvSpPr>
        <xdr:cNvPr id="76" name="Text 22"/>
        <xdr:cNvSpPr txBox="1">
          <a:spLocks noChangeArrowheads="1"/>
        </xdr:cNvSpPr>
      </xdr:nvSpPr>
      <xdr:spPr>
        <a:xfrm>
          <a:off x="276225" y="44786550"/>
          <a:ext cx="6200775" cy="352425"/>
        </a:xfrm>
        <a:prstGeom prst="rect">
          <a:avLst/>
        </a:prstGeom>
        <a:solidFill>
          <a:srgbClr val="FFFFFF"/>
        </a:solidFill>
        <a:ln w="1" cmpd="sng">
          <a:noFill/>
        </a:ln>
      </xdr:spPr>
      <xdr:txBody>
        <a:bodyPr vertOverflow="clip" wrap="square"/>
        <a:p>
          <a:pPr algn="just">
            <a:defRPr/>
          </a:pPr>
          <a:r>
            <a:rPr lang="en-US" cap="none" sz="1000" b="0" i="0" u="none" baseline="0"/>
            <a:t>There were no business combinations, acquisition or disposal of subsidiaries and long term investments, restructuring and discontinuing operations for the current financial year-to-date other than the following :-</a:t>
          </a:r>
        </a:p>
      </xdr:txBody>
    </xdr:sp>
    <xdr:clientData/>
  </xdr:twoCellAnchor>
  <xdr:twoCellAnchor>
    <xdr:from>
      <xdr:col>2</xdr:col>
      <xdr:colOff>114300</xdr:colOff>
      <xdr:row>306</xdr:row>
      <xdr:rowOff>19050</xdr:rowOff>
    </xdr:from>
    <xdr:to>
      <xdr:col>13</xdr:col>
      <xdr:colOff>552450</xdr:colOff>
      <xdr:row>310</xdr:row>
      <xdr:rowOff>76200</xdr:rowOff>
    </xdr:to>
    <xdr:sp>
      <xdr:nvSpPr>
        <xdr:cNvPr id="77" name="Text 22"/>
        <xdr:cNvSpPr txBox="1">
          <a:spLocks noChangeArrowheads="1"/>
        </xdr:cNvSpPr>
      </xdr:nvSpPr>
      <xdr:spPr>
        <a:xfrm>
          <a:off x="542925" y="49282350"/>
          <a:ext cx="5915025" cy="70485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311</xdr:row>
      <xdr:rowOff>19050</xdr:rowOff>
    </xdr:from>
    <xdr:to>
      <xdr:col>13</xdr:col>
      <xdr:colOff>533400</xdr:colOff>
      <xdr:row>315</xdr:row>
      <xdr:rowOff>66675</xdr:rowOff>
    </xdr:to>
    <xdr:sp>
      <xdr:nvSpPr>
        <xdr:cNvPr id="78" name="Text 22"/>
        <xdr:cNvSpPr txBox="1">
          <a:spLocks noChangeArrowheads="1"/>
        </xdr:cNvSpPr>
      </xdr:nvSpPr>
      <xdr:spPr>
        <a:xfrm>
          <a:off x="523875" y="50091975"/>
          <a:ext cx="5915025" cy="695325"/>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316</xdr:row>
      <xdr:rowOff>9525</xdr:rowOff>
    </xdr:from>
    <xdr:to>
      <xdr:col>13</xdr:col>
      <xdr:colOff>552450</xdr:colOff>
      <xdr:row>319</xdr:row>
      <xdr:rowOff>57150</xdr:rowOff>
    </xdr:to>
    <xdr:sp>
      <xdr:nvSpPr>
        <xdr:cNvPr id="79" name="Text 22"/>
        <xdr:cNvSpPr txBox="1">
          <a:spLocks noChangeArrowheads="1"/>
        </xdr:cNvSpPr>
      </xdr:nvSpPr>
      <xdr:spPr>
        <a:xfrm>
          <a:off x="504825" y="50892075"/>
          <a:ext cx="5953125" cy="53340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320</xdr:row>
      <xdr:rowOff>9525</xdr:rowOff>
    </xdr:from>
    <xdr:to>
      <xdr:col>14</xdr:col>
      <xdr:colOff>0</xdr:colOff>
      <xdr:row>321</xdr:row>
      <xdr:rowOff>76200</xdr:rowOff>
    </xdr:to>
    <xdr:sp>
      <xdr:nvSpPr>
        <xdr:cNvPr id="80" name="Text 22"/>
        <xdr:cNvSpPr txBox="1">
          <a:spLocks noChangeArrowheads="1"/>
        </xdr:cNvSpPr>
      </xdr:nvSpPr>
      <xdr:spPr>
        <a:xfrm>
          <a:off x="485775" y="51539775"/>
          <a:ext cx="6000750" cy="22860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30 May 2002;
 </a:t>
          </a:r>
        </a:p>
      </xdr:txBody>
    </xdr:sp>
    <xdr:clientData/>
  </xdr:twoCellAnchor>
  <xdr:twoCellAnchor>
    <xdr:from>
      <xdr:col>2</xdr:col>
      <xdr:colOff>114300</xdr:colOff>
      <xdr:row>281</xdr:row>
      <xdr:rowOff>9525</xdr:rowOff>
    </xdr:from>
    <xdr:to>
      <xdr:col>13</xdr:col>
      <xdr:colOff>552450</xdr:colOff>
      <xdr:row>288</xdr:row>
      <xdr:rowOff>19050</xdr:rowOff>
    </xdr:to>
    <xdr:sp>
      <xdr:nvSpPr>
        <xdr:cNvPr id="81" name="Text 22"/>
        <xdr:cNvSpPr txBox="1">
          <a:spLocks noChangeArrowheads="1"/>
        </xdr:cNvSpPr>
      </xdr:nvSpPr>
      <xdr:spPr>
        <a:xfrm>
          <a:off x="542925" y="45300900"/>
          <a:ext cx="5915025" cy="10668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288</xdr:row>
      <xdr:rowOff>19050</xdr:rowOff>
    </xdr:from>
    <xdr:to>
      <xdr:col>13</xdr:col>
      <xdr:colOff>533400</xdr:colOff>
      <xdr:row>299</xdr:row>
      <xdr:rowOff>0</xdr:rowOff>
    </xdr:to>
    <xdr:sp>
      <xdr:nvSpPr>
        <xdr:cNvPr id="82" name="Text 22"/>
        <xdr:cNvSpPr txBox="1">
          <a:spLocks noChangeArrowheads="1"/>
        </xdr:cNvSpPr>
      </xdr:nvSpPr>
      <xdr:spPr>
        <a:xfrm>
          <a:off x="523875" y="46367700"/>
          <a:ext cx="5915025" cy="17621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85725</xdr:colOff>
      <xdr:row>322</xdr:row>
      <xdr:rowOff>38100</xdr:rowOff>
    </xdr:from>
    <xdr:to>
      <xdr:col>13</xdr:col>
      <xdr:colOff>523875</xdr:colOff>
      <xdr:row>328</xdr:row>
      <xdr:rowOff>133350</xdr:rowOff>
    </xdr:to>
    <xdr:sp>
      <xdr:nvSpPr>
        <xdr:cNvPr id="83" name="Text 22"/>
        <xdr:cNvSpPr txBox="1">
          <a:spLocks noChangeArrowheads="1"/>
        </xdr:cNvSpPr>
      </xdr:nvSpPr>
      <xdr:spPr>
        <a:xfrm>
          <a:off x="514350" y="51892200"/>
          <a:ext cx="5915025" cy="106680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329</xdr:row>
      <xdr:rowOff>0</xdr:rowOff>
    </xdr:from>
    <xdr:to>
      <xdr:col>13</xdr:col>
      <xdr:colOff>514350</xdr:colOff>
      <xdr:row>332</xdr:row>
      <xdr:rowOff>47625</xdr:rowOff>
    </xdr:to>
    <xdr:sp>
      <xdr:nvSpPr>
        <xdr:cNvPr id="84" name="Text 22"/>
        <xdr:cNvSpPr txBox="1">
          <a:spLocks noChangeArrowheads="1"/>
        </xdr:cNvSpPr>
      </xdr:nvSpPr>
      <xdr:spPr>
        <a:xfrm>
          <a:off x="504825" y="52987575"/>
          <a:ext cx="5915025" cy="53340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333</xdr:row>
      <xdr:rowOff>38100</xdr:rowOff>
    </xdr:from>
    <xdr:to>
      <xdr:col>13</xdr:col>
      <xdr:colOff>523875</xdr:colOff>
      <xdr:row>337</xdr:row>
      <xdr:rowOff>133350</xdr:rowOff>
    </xdr:to>
    <xdr:sp>
      <xdr:nvSpPr>
        <xdr:cNvPr id="85" name="Text 22"/>
        <xdr:cNvSpPr txBox="1">
          <a:spLocks noChangeArrowheads="1"/>
        </xdr:cNvSpPr>
      </xdr:nvSpPr>
      <xdr:spPr>
        <a:xfrm>
          <a:off x="495300" y="53673375"/>
          <a:ext cx="5934075" cy="74295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344</xdr:row>
      <xdr:rowOff>19050</xdr:rowOff>
    </xdr:from>
    <xdr:to>
      <xdr:col>13</xdr:col>
      <xdr:colOff>504825</xdr:colOff>
      <xdr:row>349</xdr:row>
      <xdr:rowOff>19050</xdr:rowOff>
    </xdr:to>
    <xdr:sp>
      <xdr:nvSpPr>
        <xdr:cNvPr id="86" name="Text 22"/>
        <xdr:cNvSpPr txBox="1">
          <a:spLocks noChangeArrowheads="1"/>
        </xdr:cNvSpPr>
      </xdr:nvSpPr>
      <xdr:spPr>
        <a:xfrm>
          <a:off x="476250" y="55435500"/>
          <a:ext cx="5934075" cy="809625"/>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348</xdr:row>
      <xdr:rowOff>142875</xdr:rowOff>
    </xdr:from>
    <xdr:to>
      <xdr:col>13</xdr:col>
      <xdr:colOff>504825</xdr:colOff>
      <xdr:row>352</xdr:row>
      <xdr:rowOff>66675</xdr:rowOff>
    </xdr:to>
    <xdr:sp>
      <xdr:nvSpPr>
        <xdr:cNvPr id="87" name="Text 22"/>
        <xdr:cNvSpPr txBox="1">
          <a:spLocks noChangeArrowheads="1"/>
        </xdr:cNvSpPr>
      </xdr:nvSpPr>
      <xdr:spPr>
        <a:xfrm>
          <a:off x="476250" y="56207025"/>
          <a:ext cx="5934075" cy="57150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353</xdr:row>
      <xdr:rowOff>9525</xdr:rowOff>
    </xdr:from>
    <xdr:to>
      <xdr:col>13</xdr:col>
      <xdr:colOff>533400</xdr:colOff>
      <xdr:row>356</xdr:row>
      <xdr:rowOff>95250</xdr:rowOff>
    </xdr:to>
    <xdr:sp>
      <xdr:nvSpPr>
        <xdr:cNvPr id="88" name="Text 22"/>
        <xdr:cNvSpPr txBox="1">
          <a:spLocks noChangeArrowheads="1"/>
        </xdr:cNvSpPr>
      </xdr:nvSpPr>
      <xdr:spPr>
        <a:xfrm>
          <a:off x="504825" y="56883300"/>
          <a:ext cx="5934075" cy="57150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339</xdr:row>
      <xdr:rowOff>19050</xdr:rowOff>
    </xdr:from>
    <xdr:to>
      <xdr:col>13</xdr:col>
      <xdr:colOff>542925</xdr:colOff>
      <xdr:row>343</xdr:row>
      <xdr:rowOff>66675</xdr:rowOff>
    </xdr:to>
    <xdr:sp>
      <xdr:nvSpPr>
        <xdr:cNvPr id="89" name="Text 22"/>
        <xdr:cNvSpPr txBox="1">
          <a:spLocks noChangeArrowheads="1"/>
        </xdr:cNvSpPr>
      </xdr:nvSpPr>
      <xdr:spPr>
        <a:xfrm>
          <a:off x="514350" y="54625875"/>
          <a:ext cx="5934075" cy="695325"/>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28575</xdr:colOff>
      <xdr:row>371</xdr:row>
      <xdr:rowOff>0</xdr:rowOff>
    </xdr:from>
    <xdr:to>
      <xdr:col>14</xdr:col>
      <xdr:colOff>0</xdr:colOff>
      <xdr:row>374</xdr:row>
      <xdr:rowOff>38100</xdr:rowOff>
    </xdr:to>
    <xdr:sp>
      <xdr:nvSpPr>
        <xdr:cNvPr id="90" name="Text 22"/>
        <xdr:cNvSpPr txBox="1">
          <a:spLocks noChangeArrowheads="1"/>
        </xdr:cNvSpPr>
      </xdr:nvSpPr>
      <xdr:spPr>
        <a:xfrm>
          <a:off x="238125" y="59788425"/>
          <a:ext cx="624840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report.
</a:t>
          </a:r>
        </a:p>
      </xdr:txBody>
    </xdr:sp>
    <xdr:clientData/>
  </xdr:twoCellAnchor>
  <xdr:twoCellAnchor>
    <xdr:from>
      <xdr:col>1</xdr:col>
      <xdr:colOff>57150</xdr:colOff>
      <xdr:row>375</xdr:row>
      <xdr:rowOff>19050</xdr:rowOff>
    </xdr:from>
    <xdr:to>
      <xdr:col>13</xdr:col>
      <xdr:colOff>552450</xdr:colOff>
      <xdr:row>380</xdr:row>
      <xdr:rowOff>66675</xdr:rowOff>
    </xdr:to>
    <xdr:sp>
      <xdr:nvSpPr>
        <xdr:cNvPr id="91" name="Text 22"/>
        <xdr:cNvSpPr txBox="1">
          <a:spLocks noChangeArrowheads="1"/>
        </xdr:cNvSpPr>
      </xdr:nvSpPr>
      <xdr:spPr>
        <a:xfrm>
          <a:off x="266700" y="60455175"/>
          <a:ext cx="6191250" cy="857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RM901.8 million for the current financial year-to-date,  representing an increase of 12.9% over prior year's RM798.9 million.  It registered a profit before taxation of RM68.4 million as against previous year's of RM59.8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380</xdr:row>
      <xdr:rowOff>66675</xdr:rowOff>
    </xdr:from>
    <xdr:to>
      <xdr:col>13</xdr:col>
      <xdr:colOff>542925</xdr:colOff>
      <xdr:row>394</xdr:row>
      <xdr:rowOff>0</xdr:rowOff>
    </xdr:to>
    <xdr:sp>
      <xdr:nvSpPr>
        <xdr:cNvPr id="92" name="Text 22"/>
        <xdr:cNvSpPr txBox="1">
          <a:spLocks noChangeArrowheads="1"/>
        </xdr:cNvSpPr>
      </xdr:nvSpPr>
      <xdr:spPr>
        <a:xfrm>
          <a:off x="266700" y="61312425"/>
          <a:ext cx="6181725" cy="22002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Group's strategy of introducing innovative new products and launching effective marketing promotions to create news and excitement at the restaurants continue to bear dividends. New products introduction such as Popcorn Chicken, Sesame Surprise Pizza and Sausage Stuffed Cheesy Crust Pizza, the popular consumer contest called 'Scratch &amp; Win' and highly successful Colonel's Wholesome 3 Course Meal increased restaurants' transactions.
Business and operating conditions in Singapore continue to be difficult and this has considerably affected the performance of our operations there. Concerted efforts are been taken to develop effective marketing promotions focussing in improving restaurants' throughput and thus profitability. 
The integrated poultry sector benefited from the improved throughput at the KFC and Pizza Hut restaurants.Though market conditions were difficult caused by the prolonged chicken glut in the first half of the year, the sales growth of  its better margin halal further processed poultry products through effective marketing promotions and new products introduction had, to a certain extent, mitigated some of the adverse effects of the depressed chicken prices.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394</xdr:row>
      <xdr:rowOff>19050</xdr:rowOff>
    </xdr:from>
    <xdr:to>
      <xdr:col>13</xdr:col>
      <xdr:colOff>533400</xdr:colOff>
      <xdr:row>400</xdr:row>
      <xdr:rowOff>152400</xdr:rowOff>
    </xdr:to>
    <xdr:sp>
      <xdr:nvSpPr>
        <xdr:cNvPr id="93" name="Text 22"/>
        <xdr:cNvSpPr txBox="1">
          <a:spLocks noChangeArrowheads="1"/>
        </xdr:cNvSpPr>
      </xdr:nvSpPr>
      <xdr:spPr>
        <a:xfrm>
          <a:off x="257175" y="63531750"/>
          <a:ext cx="6181725" cy="1104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RM331.9 million in the current quarter as against RM298.2 million in the preceding quarter.  Its profit before taxation decreased to RM17.7 million as against RM27.9 million in the previous quarter.This was principally attributed to the inclusion of the full quarter performance of the Singapore operations and the reduced exceptional gain from disposal of investment in the current quarter.</a:t>
          </a:r>
        </a:p>
      </xdr:txBody>
    </xdr:sp>
    <xdr:clientData/>
  </xdr:twoCellAnchor>
  <xdr:twoCellAnchor>
    <xdr:from>
      <xdr:col>1</xdr:col>
      <xdr:colOff>28575</xdr:colOff>
      <xdr:row>412</xdr:row>
      <xdr:rowOff>19050</xdr:rowOff>
    </xdr:from>
    <xdr:to>
      <xdr:col>13</xdr:col>
      <xdr:colOff>466725</xdr:colOff>
      <xdr:row>415</xdr:row>
      <xdr:rowOff>0</xdr:rowOff>
    </xdr:to>
    <xdr:sp>
      <xdr:nvSpPr>
        <xdr:cNvPr id="94" name="Text 22"/>
        <xdr:cNvSpPr txBox="1">
          <a:spLocks noChangeArrowheads="1"/>
        </xdr:cNvSpPr>
      </xdr:nvSpPr>
      <xdr:spPr>
        <a:xfrm>
          <a:off x="238125" y="66446400"/>
          <a:ext cx="6134100"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Not applicable.</a:t>
          </a:r>
        </a:p>
      </xdr:txBody>
    </xdr:sp>
    <xdr:clientData/>
  </xdr:twoCellAnchor>
  <xdr:twoCellAnchor>
    <xdr:from>
      <xdr:col>0</xdr:col>
      <xdr:colOff>200025</xdr:colOff>
      <xdr:row>514</xdr:row>
      <xdr:rowOff>0</xdr:rowOff>
    </xdr:from>
    <xdr:to>
      <xdr:col>13</xdr:col>
      <xdr:colOff>409575</xdr:colOff>
      <xdr:row>515</xdr:row>
      <xdr:rowOff>38100</xdr:rowOff>
    </xdr:to>
    <xdr:sp>
      <xdr:nvSpPr>
        <xdr:cNvPr id="95" name="Text 22"/>
        <xdr:cNvSpPr txBox="1">
          <a:spLocks noChangeArrowheads="1"/>
        </xdr:cNvSpPr>
      </xdr:nvSpPr>
      <xdr:spPr>
        <a:xfrm>
          <a:off x="200025" y="81991200"/>
          <a:ext cx="61150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369</xdr:row>
      <xdr:rowOff>9525</xdr:rowOff>
    </xdr:from>
    <xdr:to>
      <xdr:col>14</xdr:col>
      <xdr:colOff>0</xdr:colOff>
      <xdr:row>370</xdr:row>
      <xdr:rowOff>76200</xdr:rowOff>
    </xdr:to>
    <xdr:sp>
      <xdr:nvSpPr>
        <xdr:cNvPr id="96" name="Text 22"/>
        <xdr:cNvSpPr txBox="1">
          <a:spLocks noChangeArrowheads="1"/>
        </xdr:cNvSpPr>
      </xdr:nvSpPr>
      <xdr:spPr>
        <a:xfrm>
          <a:off x="485775" y="59474100"/>
          <a:ext cx="6000750" cy="22860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299</xdr:row>
      <xdr:rowOff>57150</xdr:rowOff>
    </xdr:from>
    <xdr:to>
      <xdr:col>13</xdr:col>
      <xdr:colOff>571500</xdr:colOff>
      <xdr:row>306</xdr:row>
      <xdr:rowOff>0</xdr:rowOff>
    </xdr:to>
    <xdr:sp>
      <xdr:nvSpPr>
        <xdr:cNvPr id="97" name="Text 22"/>
        <xdr:cNvSpPr txBox="1">
          <a:spLocks noChangeArrowheads="1"/>
        </xdr:cNvSpPr>
      </xdr:nvSpPr>
      <xdr:spPr>
        <a:xfrm>
          <a:off x="542925" y="48186975"/>
          <a:ext cx="5934075" cy="1076325"/>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28575</xdr:colOff>
      <xdr:row>401</xdr:row>
      <xdr:rowOff>9525</xdr:rowOff>
    </xdr:from>
    <xdr:to>
      <xdr:col>13</xdr:col>
      <xdr:colOff>552450</xdr:colOff>
      <xdr:row>411</xdr:row>
      <xdr:rowOff>152400</xdr:rowOff>
    </xdr:to>
    <xdr:sp>
      <xdr:nvSpPr>
        <xdr:cNvPr id="98" name="Text 22"/>
        <xdr:cNvSpPr txBox="1">
          <a:spLocks noChangeArrowheads="1"/>
        </xdr:cNvSpPr>
      </xdr:nvSpPr>
      <xdr:spPr>
        <a:xfrm>
          <a:off x="238125" y="64655700"/>
          <a:ext cx="6219825" cy="1762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Despite the prevailing soft economy in the US and the fear of war outbreak in Iraq, the Malaysian economy is expected to strengthen in 2002 following increase in external demand as the current economic upturn is taking place amidst global excess capacity, particularly in the technology sector. However, the recovery of the local economy is expected to be modest and the growth projection for 2002 is based on stronger growth in private consumption, a modest recovery in private investment, sustained public sector expenditure and a moderate growth in exports.  The recent bonus payout and proposed salary increment to employees in the public sector under the 2003 Budget also boosted domestic consumption.  Given this positive operating and business environment, the Board barring any unforeseen circumstances, is optimistic of achieving satisfactory results for the balance of the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1"/>
  <sheetViews>
    <sheetView showGridLines="0" tabSelected="1" workbookViewId="0" topLeftCell="A1">
      <selection activeCell="E10" sqref="E10"/>
    </sheetView>
  </sheetViews>
  <sheetFormatPr defaultColWidth="9.140625" defaultRowHeight="12.75"/>
  <cols>
    <col min="1" max="1" width="3.140625" style="34" customWidth="1"/>
    <col min="2" max="2" width="3.28125" style="35" customWidth="1"/>
    <col min="3" max="3" width="9.140625" style="35" customWidth="1"/>
    <col min="4" max="4" width="8.8515625" style="35" customWidth="1"/>
    <col min="5" max="5" width="15.28125" style="35" customWidth="1"/>
    <col min="6" max="6" width="10.57421875" style="35" customWidth="1"/>
    <col min="7" max="7" width="7.421875" style="35" customWidth="1"/>
    <col min="8" max="8" width="9.421875" style="35" customWidth="1"/>
    <col min="9" max="9" width="1.1484375" style="35" customWidth="1"/>
    <col min="10" max="10" width="8.57421875" style="35" customWidth="1"/>
    <col min="11" max="11" width="0.5625" style="35" customWidth="1"/>
    <col min="12" max="12" width="10.28125" style="35" customWidth="1"/>
    <col min="13" max="13" width="0.85546875" style="35" customWidth="1"/>
    <col min="14" max="14" width="8.7109375" style="35" customWidth="1"/>
    <col min="15" max="15" width="2.28125" style="35" customWidth="1"/>
    <col min="16" max="16" width="9.8515625" style="35" hidden="1" customWidth="1"/>
    <col min="17" max="17" width="1.7109375" style="35" customWidth="1"/>
    <col min="18" max="16384" width="9.140625" style="35" customWidth="1"/>
  </cols>
  <sheetData>
    <row r="1" spans="1:17" ht="12.75">
      <c r="A1" s="44" t="s">
        <v>72</v>
      </c>
      <c r="Q1" s="35" t="s">
        <v>5</v>
      </c>
    </row>
    <row r="2" ht="12.75">
      <c r="A2" s="47" t="s">
        <v>232</v>
      </c>
    </row>
    <row r="3" ht="12.75">
      <c r="A3" s="99" t="s">
        <v>231</v>
      </c>
    </row>
    <row r="4" ht="12.75">
      <c r="A4" s="44"/>
    </row>
    <row r="5" spans="1:18" ht="14.25" customHeight="1">
      <c r="A5" s="47" t="s">
        <v>233</v>
      </c>
      <c r="B5" s="48"/>
      <c r="C5" s="48"/>
      <c r="D5" s="48"/>
      <c r="E5" s="48"/>
      <c r="F5" s="46"/>
      <c r="G5" s="46"/>
      <c r="H5" s="46"/>
      <c r="I5" s="46"/>
      <c r="J5" s="46"/>
      <c r="K5" s="46"/>
      <c r="R5" s="35" t="s">
        <v>5</v>
      </c>
    </row>
    <row r="6" spans="1:18" ht="14.25" customHeight="1">
      <c r="A6" s="47"/>
      <c r="B6" s="48"/>
      <c r="C6" s="48"/>
      <c r="D6" s="48"/>
      <c r="E6" s="48"/>
      <c r="F6" s="46"/>
      <c r="G6" s="46"/>
      <c r="H6" s="46"/>
      <c r="I6" s="46"/>
      <c r="J6" s="46"/>
      <c r="K6" s="46"/>
      <c r="R6" s="35" t="s">
        <v>5</v>
      </c>
    </row>
    <row r="7" spans="1:18" ht="10.5" customHeight="1">
      <c r="A7" s="47"/>
      <c r="B7" s="48"/>
      <c r="C7" s="48"/>
      <c r="D7" s="48"/>
      <c r="E7" s="48"/>
      <c r="F7" s="46"/>
      <c r="G7" s="46" t="s">
        <v>5</v>
      </c>
      <c r="H7" s="41"/>
      <c r="I7" s="45"/>
      <c r="J7" s="41"/>
      <c r="K7" s="45"/>
      <c r="M7" s="41"/>
      <c r="R7" s="35" t="s">
        <v>5</v>
      </c>
    </row>
    <row r="8" spans="3:22" ht="10.5" customHeight="1">
      <c r="C8" s="35" t="s">
        <v>5</v>
      </c>
      <c r="F8" s="35" t="s">
        <v>5</v>
      </c>
      <c r="G8" s="41" t="s">
        <v>5</v>
      </c>
      <c r="H8" s="41" t="s">
        <v>0</v>
      </c>
      <c r="I8" s="41"/>
      <c r="J8" s="41" t="s">
        <v>79</v>
      </c>
      <c r="K8" s="41"/>
      <c r="L8" s="41" t="s">
        <v>0</v>
      </c>
      <c r="M8" s="41"/>
      <c r="N8" s="41" t="s">
        <v>79</v>
      </c>
      <c r="O8" s="41"/>
      <c r="P8" s="41" t="s">
        <v>0</v>
      </c>
      <c r="Q8" s="35" t="s">
        <v>5</v>
      </c>
      <c r="S8" s="35" t="s">
        <v>5</v>
      </c>
      <c r="T8" s="35" t="s">
        <v>5</v>
      </c>
      <c r="U8" s="35" t="s">
        <v>5</v>
      </c>
      <c r="V8" s="35" t="s">
        <v>5</v>
      </c>
    </row>
    <row r="9" spans="6:19" ht="10.5" customHeight="1">
      <c r="F9" s="35" t="s">
        <v>5</v>
      </c>
      <c r="G9" s="41" t="s">
        <v>5</v>
      </c>
      <c r="H9" s="41" t="s">
        <v>1</v>
      </c>
      <c r="I9" s="41"/>
      <c r="J9" s="41" t="s">
        <v>1</v>
      </c>
      <c r="K9" s="41"/>
      <c r="L9" s="41" t="s">
        <v>1</v>
      </c>
      <c r="M9" s="41"/>
      <c r="N9" s="41" t="s">
        <v>1</v>
      </c>
      <c r="O9" s="41"/>
      <c r="P9" s="41"/>
      <c r="R9" s="35" t="s">
        <v>5</v>
      </c>
      <c r="S9" s="35" t="s">
        <v>5</v>
      </c>
    </row>
    <row r="10" spans="3:18" ht="10.5" customHeight="1">
      <c r="C10" s="35" t="s">
        <v>5</v>
      </c>
      <c r="F10" s="35" t="s">
        <v>5</v>
      </c>
      <c r="G10" s="41" t="s">
        <v>5</v>
      </c>
      <c r="H10" s="41" t="s">
        <v>2</v>
      </c>
      <c r="I10" s="41"/>
      <c r="J10" s="41" t="s">
        <v>2</v>
      </c>
      <c r="K10" s="41"/>
      <c r="L10" s="41" t="s">
        <v>3</v>
      </c>
      <c r="N10" s="41" t="s">
        <v>3</v>
      </c>
      <c r="O10" s="41"/>
      <c r="P10" s="41" t="s">
        <v>3</v>
      </c>
      <c r="R10" s="35" t="s">
        <v>5</v>
      </c>
    </row>
    <row r="11" spans="7:16" ht="10.5" customHeight="1">
      <c r="G11" s="49"/>
      <c r="H11" s="49" t="s">
        <v>122</v>
      </c>
      <c r="I11" s="49"/>
      <c r="J11" s="49" t="s">
        <v>123</v>
      </c>
      <c r="K11" s="49"/>
      <c r="L11" s="49" t="s">
        <v>122</v>
      </c>
      <c r="M11" s="50"/>
      <c r="N11" s="49" t="s">
        <v>123</v>
      </c>
      <c r="O11" s="49"/>
      <c r="P11" s="49" t="s">
        <v>69</v>
      </c>
    </row>
    <row r="12" spans="3:16" ht="10.5" customHeight="1">
      <c r="C12" s="35" t="s">
        <v>5</v>
      </c>
      <c r="G12" s="50"/>
      <c r="H12" s="50" t="s">
        <v>4</v>
      </c>
      <c r="I12" s="50"/>
      <c r="J12" s="50" t="s">
        <v>4</v>
      </c>
      <c r="K12" s="50"/>
      <c r="L12" s="50" t="s">
        <v>4</v>
      </c>
      <c r="M12" s="50"/>
      <c r="N12" s="50" t="s">
        <v>4</v>
      </c>
      <c r="O12" s="50"/>
      <c r="P12" s="50" t="s">
        <v>4</v>
      </c>
    </row>
    <row r="13" ht="9.75" customHeight="1"/>
    <row r="14" spans="1:20" ht="12.75" customHeight="1" thickBot="1">
      <c r="A14" s="35" t="s">
        <v>63</v>
      </c>
      <c r="G14" s="42"/>
      <c r="H14" s="42">
        <v>331934</v>
      </c>
      <c r="I14" s="42"/>
      <c r="J14" s="42">
        <v>273624</v>
      </c>
      <c r="K14" s="42"/>
      <c r="L14" s="42">
        <v>901842</v>
      </c>
      <c r="M14" s="52"/>
      <c r="N14" s="42">
        <v>798895</v>
      </c>
      <c r="O14" s="42"/>
      <c r="P14" s="51">
        <v>635030</v>
      </c>
      <c r="Q14" s="35" t="s">
        <v>5</v>
      </c>
      <c r="R14" s="35" t="s">
        <v>5</v>
      </c>
      <c r="S14" s="35" t="s">
        <v>5</v>
      </c>
      <c r="T14" s="35" t="s">
        <v>5</v>
      </c>
    </row>
    <row r="15" spans="7:18" ht="12.75" customHeight="1" thickTop="1">
      <c r="G15" s="53"/>
      <c r="H15" s="53"/>
      <c r="I15" s="53"/>
      <c r="J15" s="53"/>
      <c r="K15" s="53"/>
      <c r="L15" s="53"/>
      <c r="M15" s="52"/>
      <c r="N15" s="53"/>
      <c r="O15" s="53"/>
      <c r="P15" s="53"/>
      <c r="Q15" s="35" t="s">
        <v>5</v>
      </c>
      <c r="R15" s="35" t="s">
        <v>5</v>
      </c>
    </row>
    <row r="16" spans="1:18" ht="12.75" customHeight="1" thickBot="1">
      <c r="A16" s="34" t="s">
        <v>153</v>
      </c>
      <c r="G16" s="54"/>
      <c r="H16" s="54">
        <v>-312217</v>
      </c>
      <c r="I16" s="54"/>
      <c r="J16" s="54">
        <v>-246752</v>
      </c>
      <c r="K16" s="54"/>
      <c r="L16" s="79">
        <v>-828874</v>
      </c>
      <c r="M16" s="52"/>
      <c r="N16" s="54">
        <v>-724314</v>
      </c>
      <c r="O16" s="54"/>
      <c r="P16" s="55" t="s">
        <v>48</v>
      </c>
      <c r="Q16" s="35" t="s">
        <v>5</v>
      </c>
      <c r="R16" s="35" t="s">
        <v>5</v>
      </c>
    </row>
    <row r="17" spans="7:16" ht="12.75" customHeight="1" thickTop="1">
      <c r="G17" s="52"/>
      <c r="H17" s="52"/>
      <c r="I17" s="52"/>
      <c r="J17" s="52"/>
      <c r="K17" s="52"/>
      <c r="L17" s="52"/>
      <c r="M17" s="52"/>
      <c r="N17" s="52"/>
      <c r="O17" s="52"/>
      <c r="P17" s="52"/>
    </row>
    <row r="18" spans="1:18" ht="12.75" customHeight="1" thickBot="1">
      <c r="A18" s="35" t="s">
        <v>154</v>
      </c>
      <c r="G18" s="42"/>
      <c r="H18" s="56">
        <v>957</v>
      </c>
      <c r="I18" s="42"/>
      <c r="J18" s="56">
        <v>470</v>
      </c>
      <c r="K18" s="42"/>
      <c r="L18" s="57">
        <v>2390</v>
      </c>
      <c r="M18" s="52"/>
      <c r="N18" s="56">
        <v>1564</v>
      </c>
      <c r="O18" s="42"/>
      <c r="P18" s="51">
        <v>3770</v>
      </c>
      <c r="Q18" s="35" t="s">
        <v>5</v>
      </c>
      <c r="R18" s="35" t="s">
        <v>5</v>
      </c>
    </row>
    <row r="19" spans="7:18" ht="12.75" customHeight="1" thickTop="1">
      <c r="G19" s="52"/>
      <c r="H19" s="52"/>
      <c r="I19" s="52"/>
      <c r="J19" s="52"/>
      <c r="K19" s="52"/>
      <c r="L19" s="52"/>
      <c r="M19" s="52"/>
      <c r="N19" s="52"/>
      <c r="O19" s="52"/>
      <c r="P19" s="52"/>
      <c r="R19" s="35" t="s">
        <v>5</v>
      </c>
    </row>
    <row r="20" spans="1:18" ht="12.75" customHeight="1">
      <c r="A20" s="35" t="s">
        <v>155</v>
      </c>
      <c r="G20" s="52"/>
      <c r="H20" s="42">
        <f>SUM(H14:H19)</f>
        <v>20674</v>
      </c>
      <c r="I20" s="52"/>
      <c r="J20" s="42">
        <f>SUM(J14:J19)</f>
        <v>27342</v>
      </c>
      <c r="K20" s="52"/>
      <c r="L20" s="42">
        <f>SUM(L14:L19)</f>
        <v>75358</v>
      </c>
      <c r="M20" s="52"/>
      <c r="N20" s="42">
        <f>SUM(N14:N19)</f>
        <v>76145</v>
      </c>
      <c r="O20" s="52"/>
      <c r="P20" s="52"/>
      <c r="R20" s="35" t="s">
        <v>5</v>
      </c>
    </row>
    <row r="21" spans="7:16" ht="12.75" customHeight="1">
      <c r="G21" s="52"/>
      <c r="H21" s="52"/>
      <c r="I21" s="52"/>
      <c r="J21" s="52"/>
      <c r="K21" s="52"/>
      <c r="L21" s="52"/>
      <c r="M21" s="52"/>
      <c r="N21" s="52"/>
      <c r="O21" s="52"/>
      <c r="P21" s="52"/>
    </row>
    <row r="22" spans="1:18" ht="12.75" customHeight="1">
      <c r="A22" s="35" t="s">
        <v>88</v>
      </c>
      <c r="G22" s="52"/>
      <c r="H22" s="52">
        <v>-6614</v>
      </c>
      <c r="I22" s="52"/>
      <c r="J22" s="52">
        <v>-6370</v>
      </c>
      <c r="K22" s="52"/>
      <c r="L22" s="52">
        <v>-17810</v>
      </c>
      <c r="M22" s="52"/>
      <c r="N22" s="52">
        <v>-12931</v>
      </c>
      <c r="O22" s="52"/>
      <c r="P22" s="52">
        <v>-17579</v>
      </c>
      <c r="R22" s="35" t="s">
        <v>5</v>
      </c>
    </row>
    <row r="23" spans="1:16" ht="12.75" customHeight="1">
      <c r="A23" s="34" t="s">
        <v>156</v>
      </c>
      <c r="G23" s="52"/>
      <c r="H23" s="52">
        <v>145</v>
      </c>
      <c r="I23" s="52"/>
      <c r="J23" s="52">
        <v>544</v>
      </c>
      <c r="K23" s="52"/>
      <c r="L23" s="52">
        <v>624</v>
      </c>
      <c r="M23" s="52"/>
      <c r="N23" s="52">
        <v>784</v>
      </c>
      <c r="O23" s="52"/>
      <c r="P23" s="52"/>
    </row>
    <row r="24" spans="1:16" ht="12.75" customHeight="1">
      <c r="A24" s="34" t="s">
        <v>158</v>
      </c>
      <c r="G24" s="52"/>
      <c r="H24" s="52">
        <v>-1193</v>
      </c>
      <c r="I24" s="52"/>
      <c r="J24" s="52">
        <v>-1397</v>
      </c>
      <c r="K24" s="52"/>
      <c r="L24" s="52">
        <v>-3897</v>
      </c>
      <c r="M24" s="52"/>
      <c r="N24" s="52">
        <v>-4192</v>
      </c>
      <c r="O24" s="52"/>
      <c r="P24" s="52"/>
    </row>
    <row r="25" spans="1:16" ht="12.75" customHeight="1">
      <c r="A25" s="35" t="s">
        <v>9</v>
      </c>
      <c r="G25" s="52"/>
      <c r="H25" s="79">
        <v>725</v>
      </c>
      <c r="I25" s="52"/>
      <c r="J25" s="79" t="s">
        <v>76</v>
      </c>
      <c r="K25" s="52"/>
      <c r="L25" s="79">
        <v>7237</v>
      </c>
      <c r="M25" s="52"/>
      <c r="N25" s="79" t="s">
        <v>76</v>
      </c>
      <c r="O25" s="52"/>
      <c r="P25" s="52"/>
    </row>
    <row r="26" spans="1:16" ht="12.75" customHeight="1">
      <c r="A26" s="35" t="s">
        <v>8</v>
      </c>
      <c r="G26" s="52"/>
      <c r="H26" s="78">
        <v>20</v>
      </c>
      <c r="I26" s="52"/>
      <c r="J26" s="78">
        <v>15</v>
      </c>
      <c r="K26" s="52"/>
      <c r="L26" s="78">
        <v>21</v>
      </c>
      <c r="M26" s="52"/>
      <c r="N26" s="78">
        <v>15</v>
      </c>
      <c r="O26" s="52"/>
      <c r="P26" s="52"/>
    </row>
    <row r="27" spans="1:16" ht="12.75" customHeight="1">
      <c r="A27" s="35"/>
      <c r="G27" s="52"/>
      <c r="H27" s="79"/>
      <c r="I27" s="52"/>
      <c r="J27" s="79"/>
      <c r="K27" s="52"/>
      <c r="L27" s="79"/>
      <c r="M27" s="52"/>
      <c r="N27" s="79"/>
      <c r="O27" s="52"/>
      <c r="P27" s="52"/>
    </row>
    <row r="28" spans="1:16" ht="12.75" customHeight="1">
      <c r="A28" s="35" t="s">
        <v>229</v>
      </c>
      <c r="G28" s="52"/>
      <c r="H28" s="79">
        <f>SUM(H20:H26)</f>
        <v>13757</v>
      </c>
      <c r="I28" s="52"/>
      <c r="J28" s="79">
        <f>SUM(J20:J26)</f>
        <v>20134</v>
      </c>
      <c r="K28" s="52"/>
      <c r="L28" s="79">
        <f>SUM(L20:L26)</f>
        <v>61533</v>
      </c>
      <c r="M28" s="52"/>
      <c r="N28" s="79">
        <f>SUM(N20:N26)</f>
        <v>59821</v>
      </c>
      <c r="O28" s="52"/>
      <c r="P28" s="52"/>
    </row>
    <row r="29" spans="1:16" ht="12.75" customHeight="1">
      <c r="A29" s="35"/>
      <c r="G29" s="52"/>
      <c r="H29" s="79"/>
      <c r="I29" s="52"/>
      <c r="J29" s="79"/>
      <c r="K29" s="52"/>
      <c r="L29" s="79"/>
      <c r="M29" s="52"/>
      <c r="N29" s="79"/>
      <c r="O29" s="52"/>
      <c r="P29" s="52"/>
    </row>
    <row r="30" spans="1:18" ht="12.75" customHeight="1">
      <c r="A30" s="35" t="s">
        <v>230</v>
      </c>
      <c r="G30" s="52"/>
      <c r="H30" s="78">
        <v>3938</v>
      </c>
      <c r="I30" s="52"/>
      <c r="J30" s="78" t="s">
        <v>76</v>
      </c>
      <c r="K30" s="52"/>
      <c r="L30" s="78">
        <v>6898</v>
      </c>
      <c r="M30" s="52"/>
      <c r="N30" s="78" t="s">
        <v>97</v>
      </c>
      <c r="O30" s="52"/>
      <c r="P30" s="56">
        <v>21106</v>
      </c>
      <c r="R30" s="35" t="s">
        <v>5</v>
      </c>
    </row>
    <row r="31" spans="7:15" ht="12.75" customHeight="1">
      <c r="G31" s="52"/>
      <c r="I31" s="52"/>
      <c r="K31" s="52"/>
      <c r="O31" s="52"/>
    </row>
    <row r="32" spans="1:15" ht="12.75" customHeight="1">
      <c r="A32" s="35" t="s">
        <v>128</v>
      </c>
      <c r="G32" s="52"/>
      <c r="H32" s="52">
        <f>SUM(H28:H30)</f>
        <v>17695</v>
      </c>
      <c r="I32" s="52"/>
      <c r="J32" s="52">
        <f>SUM(J28:J30)</f>
        <v>20134</v>
      </c>
      <c r="K32" s="52"/>
      <c r="L32" s="52">
        <f>SUM(L28:L30)</f>
        <v>68431</v>
      </c>
      <c r="N32" s="52">
        <f>SUM(N28:N30)</f>
        <v>59821</v>
      </c>
      <c r="O32" s="52"/>
    </row>
    <row r="33" spans="1:15" ht="12.75" customHeight="1">
      <c r="A33" s="35"/>
      <c r="G33" s="52"/>
      <c r="I33" s="52"/>
      <c r="K33" s="52"/>
      <c r="O33" s="52"/>
    </row>
    <row r="34" spans="1:16" ht="12.75" customHeight="1">
      <c r="A34" s="35" t="s">
        <v>157</v>
      </c>
      <c r="G34" s="42"/>
      <c r="H34" s="56">
        <v>-5713</v>
      </c>
      <c r="I34" s="42"/>
      <c r="J34" s="56">
        <v>-7950</v>
      </c>
      <c r="K34" s="42"/>
      <c r="L34" s="56">
        <v>-21249</v>
      </c>
      <c r="M34" s="52"/>
      <c r="N34" s="56">
        <v>-21250</v>
      </c>
      <c r="O34" s="42"/>
      <c r="P34" s="56">
        <v>-900</v>
      </c>
    </row>
    <row r="35" spans="7:16" ht="12.75" customHeight="1">
      <c r="G35" s="52"/>
      <c r="H35" s="52"/>
      <c r="I35" s="52"/>
      <c r="J35" s="52"/>
      <c r="K35" s="52"/>
      <c r="L35" s="52"/>
      <c r="M35" s="52"/>
      <c r="N35" s="52"/>
      <c r="O35" s="52"/>
      <c r="P35" s="52"/>
    </row>
    <row r="36" spans="1:18" ht="12.75" customHeight="1">
      <c r="A36" s="35" t="s">
        <v>159</v>
      </c>
      <c r="H36" s="52">
        <f>H32+H34</f>
        <v>11982</v>
      </c>
      <c r="J36" s="52">
        <f>J32+J34</f>
        <v>12184</v>
      </c>
      <c r="L36" s="52">
        <f>L32+L34</f>
        <v>47182</v>
      </c>
      <c r="M36" s="52"/>
      <c r="N36" s="52">
        <f>N32+N34</f>
        <v>38571</v>
      </c>
      <c r="P36" s="52">
        <f>SUM(P34:P34)</f>
        <v>-900</v>
      </c>
      <c r="R36" s="35" t="s">
        <v>5</v>
      </c>
    </row>
    <row r="37" spans="7:18" ht="12.75" customHeight="1">
      <c r="G37" s="52"/>
      <c r="H37" s="52"/>
      <c r="I37" s="52"/>
      <c r="J37" s="52"/>
      <c r="K37" s="52"/>
      <c r="L37" s="52"/>
      <c r="M37" s="52"/>
      <c r="N37" s="52"/>
      <c r="O37" s="52"/>
      <c r="P37" s="52"/>
      <c r="R37" s="35" t="s">
        <v>5</v>
      </c>
    </row>
    <row r="38" spans="1:18" ht="12.75" customHeight="1">
      <c r="A38" s="35" t="s">
        <v>160</v>
      </c>
      <c r="G38" s="42"/>
      <c r="H38" s="56">
        <v>-118</v>
      </c>
      <c r="I38" s="42"/>
      <c r="J38" s="56">
        <v>-1234</v>
      </c>
      <c r="K38" s="42"/>
      <c r="L38" s="56">
        <v>-2552</v>
      </c>
      <c r="M38" s="42"/>
      <c r="N38" s="56">
        <v>-3658</v>
      </c>
      <c r="O38" s="42"/>
      <c r="P38" s="56">
        <v>-4455</v>
      </c>
      <c r="R38" s="35" t="s">
        <v>5</v>
      </c>
    </row>
    <row r="39" spans="7:16" ht="12.75" customHeight="1">
      <c r="G39" s="52"/>
      <c r="H39" s="52"/>
      <c r="I39" s="52"/>
      <c r="J39" s="52"/>
      <c r="K39" s="52"/>
      <c r="L39" s="52"/>
      <c r="M39" s="52"/>
      <c r="N39" s="52"/>
      <c r="O39" s="52"/>
      <c r="P39" s="52"/>
    </row>
    <row r="40" spans="1:16" ht="12.75" customHeight="1" thickBot="1">
      <c r="A40" s="34" t="s">
        <v>150</v>
      </c>
      <c r="H40" s="51">
        <f>H36+H38</f>
        <v>11864</v>
      </c>
      <c r="J40" s="51">
        <f>+J36+J38</f>
        <v>10950</v>
      </c>
      <c r="L40" s="51">
        <f>SUM(L36:L38)</f>
        <v>44630</v>
      </c>
      <c r="M40" s="42"/>
      <c r="N40" s="51">
        <f>SUM(N36:N38)</f>
        <v>34913</v>
      </c>
      <c r="P40" s="42"/>
    </row>
    <row r="41" ht="12.75" customHeight="1" thickBot="1" thickTop="1">
      <c r="P41" s="58" t="e">
        <f>SUM(#REF!)</f>
        <v>#REF!</v>
      </c>
    </row>
    <row r="42" spans="1:16" ht="12.75" customHeight="1" thickTop="1">
      <c r="A42" s="35" t="s">
        <v>161</v>
      </c>
      <c r="N42" s="35" t="s">
        <v>5</v>
      </c>
      <c r="P42" s="35" t="s">
        <v>5</v>
      </c>
    </row>
    <row r="43" ht="12.75" customHeight="1"/>
    <row r="44" spans="2:16" ht="12.75" customHeight="1">
      <c r="B44" s="35" t="s">
        <v>6</v>
      </c>
      <c r="C44" s="35" t="s">
        <v>162</v>
      </c>
      <c r="G44" s="39"/>
      <c r="H44" s="39">
        <f>H533</f>
        <v>6.114297788566098</v>
      </c>
      <c r="I44" s="39"/>
      <c r="J44" s="39">
        <f>J533</f>
        <v>5.684030211009889</v>
      </c>
      <c r="K44" s="39"/>
      <c r="L44" s="39">
        <f>L533</f>
        <v>23.000767894782953</v>
      </c>
      <c r="M44" s="39"/>
      <c r="N44" s="39">
        <f>N533</f>
        <v>18.12297230657427</v>
      </c>
      <c r="O44" s="39"/>
      <c r="P44" s="39"/>
    </row>
    <row r="45" spans="7:16" ht="12.75" customHeight="1">
      <c r="G45" s="39"/>
      <c r="H45" s="39"/>
      <c r="I45" s="39"/>
      <c r="J45" s="39"/>
      <c r="K45" s="39"/>
      <c r="L45" s="39"/>
      <c r="M45" s="39"/>
      <c r="N45" s="39"/>
      <c r="O45" s="39"/>
      <c r="P45" s="39"/>
    </row>
    <row r="46" spans="2:14" ht="12.75" customHeight="1">
      <c r="B46" s="35" t="s">
        <v>7</v>
      </c>
      <c r="C46" s="35" t="s">
        <v>163</v>
      </c>
      <c r="H46" s="43">
        <f>H535</f>
        <v>6.051301407243812</v>
      </c>
      <c r="I46" s="39"/>
      <c r="J46" s="43">
        <f>J535</f>
        <v>5.598331237154515</v>
      </c>
      <c r="K46" s="39"/>
      <c r="L46" s="43">
        <f>L535</f>
        <v>22.76378808203737</v>
      </c>
      <c r="M46" s="39"/>
      <c r="N46" s="43">
        <f>N535</f>
        <v>17.849729541805985</v>
      </c>
    </row>
    <row r="48" ht="12.75">
      <c r="A48" s="34" t="s">
        <v>180</v>
      </c>
    </row>
    <row r="49" ht="12.75">
      <c r="A49" s="34" t="s">
        <v>181</v>
      </c>
    </row>
    <row r="51" ht="12.75">
      <c r="A51" s="44" t="s">
        <v>72</v>
      </c>
    </row>
    <row r="52" spans="1:12" ht="12.75">
      <c r="A52" s="4" t="s">
        <v>234</v>
      </c>
      <c r="B52" s="5"/>
      <c r="C52" s="5"/>
      <c r="D52" s="5"/>
      <c r="E52" s="5"/>
      <c r="F52" s="5"/>
      <c r="G52" s="5"/>
      <c r="H52" s="5"/>
      <c r="I52" s="5"/>
      <c r="J52" s="5"/>
      <c r="K52" s="5"/>
      <c r="L52" s="5"/>
    </row>
    <row r="53" spans="1:12" ht="12.75">
      <c r="A53" s="6"/>
      <c r="B53" s="5"/>
      <c r="C53" s="5"/>
      <c r="D53" s="5"/>
      <c r="E53" s="5"/>
      <c r="F53" s="5"/>
      <c r="G53" s="5"/>
      <c r="H53" s="5"/>
      <c r="I53" s="5"/>
      <c r="J53" s="5"/>
      <c r="K53" s="5"/>
      <c r="L53" s="5"/>
    </row>
    <row r="54" spans="1:12" ht="12.75">
      <c r="A54" s="6"/>
      <c r="B54" s="5"/>
      <c r="C54" s="5"/>
      <c r="D54" s="5"/>
      <c r="E54" s="5"/>
      <c r="F54" s="5"/>
      <c r="H54" s="11" t="s">
        <v>10</v>
      </c>
      <c r="I54" s="11" t="s">
        <v>5</v>
      </c>
      <c r="J54" s="11"/>
      <c r="K54" s="11"/>
      <c r="L54" s="11" t="s">
        <v>10</v>
      </c>
    </row>
    <row r="55" spans="1:12" ht="12.75">
      <c r="A55" s="6"/>
      <c r="B55" s="5"/>
      <c r="C55" s="5"/>
      <c r="D55" s="5"/>
      <c r="E55" s="5"/>
      <c r="F55" s="5"/>
      <c r="H55" s="11" t="s">
        <v>11</v>
      </c>
      <c r="I55" s="11"/>
      <c r="J55" s="11"/>
      <c r="K55" s="11"/>
      <c r="L55" s="11" t="s">
        <v>13</v>
      </c>
    </row>
    <row r="56" spans="1:12" ht="12.75">
      <c r="A56" s="6"/>
      <c r="B56" s="5"/>
      <c r="C56" s="5"/>
      <c r="D56" s="5"/>
      <c r="E56" s="5"/>
      <c r="F56" s="5"/>
      <c r="H56" s="11" t="s">
        <v>0</v>
      </c>
      <c r="I56" s="11"/>
      <c r="J56" s="11"/>
      <c r="K56" s="11"/>
      <c r="L56" s="11" t="s">
        <v>12</v>
      </c>
    </row>
    <row r="57" spans="1:12" ht="12.75">
      <c r="A57" s="6"/>
      <c r="B57" s="5"/>
      <c r="C57" s="5"/>
      <c r="D57" s="5"/>
      <c r="E57" s="5"/>
      <c r="F57" s="5"/>
      <c r="H57" s="11" t="s">
        <v>2</v>
      </c>
      <c r="I57" s="11"/>
      <c r="J57" s="11"/>
      <c r="K57" s="11"/>
      <c r="L57" s="11" t="s">
        <v>14</v>
      </c>
    </row>
    <row r="58" spans="1:12" ht="12.75">
      <c r="A58" s="6"/>
      <c r="B58" s="5"/>
      <c r="C58" s="5"/>
      <c r="D58" s="5"/>
      <c r="E58" s="5"/>
      <c r="F58" s="5"/>
      <c r="H58" s="12" t="s">
        <v>122</v>
      </c>
      <c r="I58" s="11"/>
      <c r="J58" s="11"/>
      <c r="K58" s="11"/>
      <c r="L58" s="12" t="s">
        <v>99</v>
      </c>
    </row>
    <row r="59" spans="1:12" ht="12.75">
      <c r="A59" s="6"/>
      <c r="B59" s="5"/>
      <c r="C59" s="5"/>
      <c r="D59" s="5"/>
      <c r="E59" s="5"/>
      <c r="F59" s="5"/>
      <c r="H59" s="11" t="s">
        <v>4</v>
      </c>
      <c r="I59" s="11" t="s">
        <v>5</v>
      </c>
      <c r="J59" s="11"/>
      <c r="K59" s="11"/>
      <c r="L59" s="11" t="s">
        <v>4</v>
      </c>
    </row>
    <row r="60" spans="1:12" ht="12.75">
      <c r="A60" s="6"/>
      <c r="B60" s="5"/>
      <c r="C60" s="5"/>
      <c r="D60" s="5"/>
      <c r="E60" s="5"/>
      <c r="F60" s="5"/>
      <c r="H60" s="10"/>
      <c r="I60" s="10"/>
      <c r="J60" s="10"/>
      <c r="K60" s="10"/>
      <c r="L60" s="10"/>
    </row>
    <row r="61" spans="1:18" ht="12.75">
      <c r="A61" s="5" t="s">
        <v>85</v>
      </c>
      <c r="C61" s="5"/>
      <c r="D61" s="5"/>
      <c r="E61" s="5"/>
      <c r="F61" s="5"/>
      <c r="H61" s="14">
        <v>660585</v>
      </c>
      <c r="I61" s="14"/>
      <c r="J61" s="14"/>
      <c r="K61" s="14"/>
      <c r="L61" s="14">
        <v>522481</v>
      </c>
      <c r="R61" s="35" t="s">
        <v>5</v>
      </c>
    </row>
    <row r="62" spans="1:18" ht="12.75">
      <c r="A62" s="5" t="s">
        <v>119</v>
      </c>
      <c r="C62" s="5"/>
      <c r="D62" s="5"/>
      <c r="E62" s="5"/>
      <c r="F62" s="5"/>
      <c r="H62" s="14">
        <v>132637</v>
      </c>
      <c r="I62" s="14"/>
      <c r="J62" s="14"/>
      <c r="K62" s="14"/>
      <c r="L62" s="59" t="s">
        <v>78</v>
      </c>
      <c r="R62" s="35" t="s">
        <v>5</v>
      </c>
    </row>
    <row r="63" spans="1:18" ht="12.75">
      <c r="A63" s="5" t="s">
        <v>15</v>
      </c>
      <c r="C63" s="5"/>
      <c r="D63" s="5"/>
      <c r="E63" s="5"/>
      <c r="F63" s="5"/>
      <c r="H63" s="14">
        <v>2767</v>
      </c>
      <c r="I63" s="14"/>
      <c r="J63" s="14"/>
      <c r="K63" s="14"/>
      <c r="L63" s="14">
        <v>2771</v>
      </c>
      <c r="R63" s="35" t="s">
        <v>5</v>
      </c>
    </row>
    <row r="64" spans="1:12" ht="12.75">
      <c r="A64" s="35" t="s">
        <v>95</v>
      </c>
      <c r="H64" s="14">
        <v>51388</v>
      </c>
      <c r="I64" s="14"/>
      <c r="J64" s="14"/>
      <c r="K64" s="14"/>
      <c r="L64" s="14">
        <v>68170</v>
      </c>
    </row>
    <row r="65" spans="1:18" ht="12.75" customHeight="1">
      <c r="A65" s="5" t="s">
        <v>16</v>
      </c>
      <c r="C65" s="5"/>
      <c r="D65" s="5"/>
      <c r="E65" s="5"/>
      <c r="F65" s="5"/>
      <c r="H65" s="14">
        <v>16872</v>
      </c>
      <c r="I65" s="14"/>
      <c r="J65" s="14"/>
      <c r="K65" s="14"/>
      <c r="L65" s="14">
        <v>16828</v>
      </c>
      <c r="R65" s="35" t="s">
        <v>5</v>
      </c>
    </row>
    <row r="66" spans="1:18" ht="12.75">
      <c r="A66" s="6"/>
      <c r="B66" s="5"/>
      <c r="C66" s="5"/>
      <c r="D66" s="5"/>
      <c r="E66" s="5"/>
      <c r="F66" s="5"/>
      <c r="H66" s="14"/>
      <c r="I66" s="14"/>
      <c r="J66" s="14"/>
      <c r="K66" s="14"/>
      <c r="L66" s="14"/>
      <c r="R66" s="35" t="s">
        <v>5</v>
      </c>
    </row>
    <row r="67" spans="1:12" ht="12.75">
      <c r="A67" s="5" t="s">
        <v>17</v>
      </c>
      <c r="B67" s="5"/>
      <c r="D67" s="5"/>
      <c r="E67" s="5"/>
      <c r="F67" s="5"/>
      <c r="H67" s="14"/>
      <c r="I67" s="14"/>
      <c r="J67" s="14"/>
      <c r="K67" s="14"/>
      <c r="L67" s="14"/>
    </row>
    <row r="68" spans="1:12" ht="12.75">
      <c r="A68" s="5"/>
      <c r="B68" s="7" t="s">
        <v>86</v>
      </c>
      <c r="D68" s="5"/>
      <c r="E68" s="5"/>
      <c r="F68" s="5"/>
      <c r="H68" s="15">
        <v>52115</v>
      </c>
      <c r="I68" s="14"/>
      <c r="J68" s="14"/>
      <c r="K68" s="14"/>
      <c r="L68" s="15">
        <v>56785</v>
      </c>
    </row>
    <row r="69" spans="1:12" ht="12.75">
      <c r="A69" s="5"/>
      <c r="B69" s="7" t="s">
        <v>164</v>
      </c>
      <c r="D69" s="5"/>
      <c r="E69" s="5"/>
      <c r="F69" s="5"/>
      <c r="H69" s="66">
        <v>97882</v>
      </c>
      <c r="I69" s="14"/>
      <c r="J69" s="14"/>
      <c r="K69" s="14"/>
      <c r="L69" s="16">
        <v>211255</v>
      </c>
    </row>
    <row r="70" spans="1:12" ht="12.75">
      <c r="A70" s="5"/>
      <c r="B70" s="7" t="s">
        <v>66</v>
      </c>
      <c r="D70" s="5"/>
      <c r="E70" s="5"/>
      <c r="F70" s="5"/>
      <c r="H70" s="16">
        <v>22564</v>
      </c>
      <c r="I70" s="14"/>
      <c r="J70" s="14"/>
      <c r="K70" s="14"/>
      <c r="L70" s="16">
        <v>24565</v>
      </c>
    </row>
    <row r="71" spans="1:12" ht="12.75">
      <c r="A71" s="5"/>
      <c r="B71" s="7" t="s">
        <v>49</v>
      </c>
      <c r="D71" s="5"/>
      <c r="E71" s="5"/>
      <c r="F71" s="5"/>
      <c r="H71" s="16">
        <v>37467</v>
      </c>
      <c r="I71" s="14"/>
      <c r="J71" s="14"/>
      <c r="K71" s="14"/>
      <c r="L71" s="16">
        <v>43794</v>
      </c>
    </row>
    <row r="72" spans="1:12" ht="12.75">
      <c r="A72" s="6"/>
      <c r="B72" s="5"/>
      <c r="C72" s="5"/>
      <c r="D72" s="5"/>
      <c r="E72" s="5"/>
      <c r="F72" s="5"/>
      <c r="H72" s="18">
        <f>SUM(H68:H71)</f>
        <v>210028</v>
      </c>
      <c r="I72" s="14"/>
      <c r="J72" s="14"/>
      <c r="K72" s="14"/>
      <c r="L72" s="18">
        <f>SUM(L68:L71)</f>
        <v>336399</v>
      </c>
    </row>
    <row r="73" spans="1:12" ht="12.75">
      <c r="A73" s="5" t="s">
        <v>18</v>
      </c>
      <c r="B73" s="5"/>
      <c r="D73" s="5"/>
      <c r="E73" s="5"/>
      <c r="F73" s="5"/>
      <c r="H73" s="14"/>
      <c r="I73" s="14"/>
      <c r="J73" s="14"/>
      <c r="K73" s="14"/>
      <c r="L73" s="14"/>
    </row>
    <row r="74" spans="1:12" ht="12.75">
      <c r="A74" s="5"/>
      <c r="B74" s="7" t="s">
        <v>165</v>
      </c>
      <c r="D74" s="5"/>
      <c r="E74" s="5"/>
      <c r="F74" s="5"/>
      <c r="H74" s="15">
        <v>164992</v>
      </c>
      <c r="I74" s="14"/>
      <c r="J74" s="14"/>
      <c r="K74" s="14"/>
      <c r="L74" s="15">
        <v>140604</v>
      </c>
    </row>
    <row r="75" spans="1:12" ht="12.75">
      <c r="A75" s="5"/>
      <c r="B75" s="7" t="s">
        <v>64</v>
      </c>
      <c r="D75" s="5"/>
      <c r="E75" s="5"/>
      <c r="F75" s="5"/>
      <c r="H75" s="16">
        <v>396</v>
      </c>
      <c r="I75" s="14"/>
      <c r="J75" s="14"/>
      <c r="K75" s="14"/>
      <c r="L75" s="16">
        <v>5924</v>
      </c>
    </row>
    <row r="76" spans="1:12" ht="12.75">
      <c r="A76" s="5"/>
      <c r="B76" s="7" t="s">
        <v>166</v>
      </c>
      <c r="D76" s="5"/>
      <c r="E76" s="5"/>
      <c r="F76" s="5"/>
      <c r="H76" s="16">
        <v>10743</v>
      </c>
      <c r="I76" s="14"/>
      <c r="J76" s="14"/>
      <c r="K76" s="14"/>
      <c r="L76" s="16">
        <v>15983</v>
      </c>
    </row>
    <row r="77" spans="1:12" ht="12.75">
      <c r="A77" s="5"/>
      <c r="B77" s="7" t="s">
        <v>50</v>
      </c>
      <c r="D77" s="5"/>
      <c r="E77" s="5"/>
      <c r="F77" s="5"/>
      <c r="H77" s="16">
        <v>0</v>
      </c>
      <c r="I77" s="14"/>
      <c r="J77" s="14"/>
      <c r="K77" s="14"/>
      <c r="L77" s="17">
        <v>15451</v>
      </c>
    </row>
    <row r="78" spans="1:12" ht="12.75">
      <c r="A78" s="6"/>
      <c r="B78" s="5"/>
      <c r="C78" s="5"/>
      <c r="D78" s="5"/>
      <c r="E78" s="5"/>
      <c r="F78" s="5"/>
      <c r="H78" s="18">
        <f>SUM(H74:H77)</f>
        <v>176131</v>
      </c>
      <c r="I78" s="14"/>
      <c r="J78" s="14"/>
      <c r="K78" s="14"/>
      <c r="L78" s="18">
        <f>SUM(L74:L77)</f>
        <v>177962</v>
      </c>
    </row>
    <row r="79" spans="1:12" ht="12.75">
      <c r="A79" s="6"/>
      <c r="B79" s="5"/>
      <c r="C79" s="5"/>
      <c r="D79" s="5"/>
      <c r="E79" s="5"/>
      <c r="F79" s="5"/>
      <c r="H79" s="14"/>
      <c r="I79" s="14"/>
      <c r="J79" s="14"/>
      <c r="K79" s="14"/>
      <c r="L79" s="19"/>
    </row>
    <row r="80" spans="1:12" ht="12.75">
      <c r="A80" s="5" t="s">
        <v>103</v>
      </c>
      <c r="C80" s="5"/>
      <c r="D80" s="5"/>
      <c r="E80" s="5"/>
      <c r="F80" s="5"/>
      <c r="H80" s="14">
        <f>+H72-H78</f>
        <v>33897</v>
      </c>
      <c r="I80" s="14"/>
      <c r="J80" s="14"/>
      <c r="K80" s="14"/>
      <c r="L80" s="14">
        <f>+L72-L78</f>
        <v>158437</v>
      </c>
    </row>
    <row r="81" spans="1:12" ht="13.5" thickBot="1">
      <c r="A81" s="9"/>
      <c r="B81" s="5"/>
      <c r="C81" s="5"/>
      <c r="D81" s="5"/>
      <c r="E81" s="5"/>
      <c r="F81" s="5"/>
      <c r="H81" s="20">
        <f>SUM(H61:H65)+H80</f>
        <v>898146</v>
      </c>
      <c r="I81" s="14"/>
      <c r="J81" s="14"/>
      <c r="K81" s="14"/>
      <c r="L81" s="20">
        <f>SUM(L61:L65)+L80</f>
        <v>768687</v>
      </c>
    </row>
    <row r="82" spans="1:12" ht="13.5" thickTop="1">
      <c r="A82" s="5"/>
      <c r="B82" s="5"/>
      <c r="D82" s="5"/>
      <c r="E82" s="5"/>
      <c r="F82" s="5"/>
      <c r="H82" s="14"/>
      <c r="I82" s="14"/>
      <c r="J82" s="14"/>
      <c r="K82" s="14"/>
      <c r="L82" s="5"/>
    </row>
    <row r="83" spans="1:12" ht="12.75">
      <c r="A83" s="5" t="s">
        <v>20</v>
      </c>
      <c r="B83" s="5"/>
      <c r="D83" s="5"/>
      <c r="E83" s="5"/>
      <c r="F83" s="5"/>
      <c r="H83" s="14">
        <v>194579</v>
      </c>
      <c r="I83" s="14"/>
      <c r="J83" s="14"/>
      <c r="K83" s="14"/>
      <c r="L83" s="14">
        <v>193134</v>
      </c>
    </row>
    <row r="84" spans="1:12" ht="12.75">
      <c r="A84" s="5" t="s">
        <v>21</v>
      </c>
      <c r="B84" s="5"/>
      <c r="D84" s="5"/>
      <c r="E84" s="5"/>
      <c r="F84" s="5"/>
      <c r="H84" s="14"/>
      <c r="I84" s="14"/>
      <c r="J84" s="14"/>
      <c r="K84" s="14"/>
      <c r="L84" s="14"/>
    </row>
    <row r="85" spans="1:12" ht="12.75">
      <c r="A85" s="5"/>
      <c r="B85" s="7" t="s">
        <v>47</v>
      </c>
      <c r="D85" s="5"/>
      <c r="E85" s="5"/>
      <c r="F85" s="5"/>
      <c r="H85" s="14">
        <v>12212</v>
      </c>
      <c r="I85" s="14"/>
      <c r="J85" s="14"/>
      <c r="K85" s="14"/>
      <c r="L85" s="14">
        <v>9860</v>
      </c>
    </row>
    <row r="86" spans="1:12" ht="12.75">
      <c r="A86" s="5"/>
      <c r="B86" s="7" t="s">
        <v>22</v>
      </c>
      <c r="D86" s="5"/>
      <c r="E86" s="5"/>
      <c r="F86" s="5"/>
      <c r="H86" s="14">
        <v>1790</v>
      </c>
      <c r="I86" s="14"/>
      <c r="J86" s="14"/>
      <c r="K86" s="14"/>
      <c r="L86" s="14">
        <v>58188</v>
      </c>
    </row>
    <row r="87" spans="1:12" ht="12.75">
      <c r="A87" s="5"/>
      <c r="B87" s="7" t="s">
        <v>87</v>
      </c>
      <c r="D87" s="5"/>
      <c r="E87" s="5"/>
      <c r="F87" s="5"/>
      <c r="H87" s="14">
        <v>214</v>
      </c>
      <c r="I87" s="14"/>
      <c r="J87" s="14"/>
      <c r="K87" s="14"/>
      <c r="L87" s="14">
        <v>214</v>
      </c>
    </row>
    <row r="88" spans="1:12" ht="12.75">
      <c r="A88" s="5"/>
      <c r="B88" s="7" t="s">
        <v>80</v>
      </c>
      <c r="D88" s="5"/>
      <c r="E88" s="5"/>
      <c r="F88" s="5"/>
      <c r="H88" s="22">
        <f>J176</f>
        <v>184856</v>
      </c>
      <c r="I88" s="14"/>
      <c r="J88" s="14"/>
      <c r="K88" s="14"/>
      <c r="L88" s="22">
        <v>131005</v>
      </c>
    </row>
    <row r="89" spans="1:12" ht="12.75">
      <c r="A89" s="5" t="s">
        <v>19</v>
      </c>
      <c r="B89" s="5"/>
      <c r="C89" s="7"/>
      <c r="D89" s="5"/>
      <c r="E89" s="5"/>
      <c r="F89" s="5"/>
      <c r="H89" s="14">
        <f>SUM(H83:H88)</f>
        <v>393651</v>
      </c>
      <c r="I89" s="14"/>
      <c r="J89" s="14"/>
      <c r="K89" s="14"/>
      <c r="L89" s="14">
        <f>SUM(L83:L88)</f>
        <v>392401</v>
      </c>
    </row>
    <row r="90" spans="1:12" ht="12.75">
      <c r="A90" s="5"/>
      <c r="B90" s="5"/>
      <c r="C90" s="7"/>
      <c r="D90" s="5"/>
      <c r="E90" s="5"/>
      <c r="F90" s="5"/>
      <c r="H90" s="14"/>
      <c r="I90" s="14"/>
      <c r="J90" s="14"/>
      <c r="K90" s="14"/>
      <c r="L90" s="14"/>
    </row>
    <row r="91" spans="1:12" ht="12.75">
      <c r="A91" s="5" t="s">
        <v>23</v>
      </c>
      <c r="C91" s="5"/>
      <c r="D91" s="5"/>
      <c r="E91" s="5"/>
      <c r="F91" s="5"/>
      <c r="H91" s="14">
        <v>7876</v>
      </c>
      <c r="I91" s="14"/>
      <c r="J91" s="14"/>
      <c r="K91" s="14"/>
      <c r="L91" s="14">
        <v>42845</v>
      </c>
    </row>
    <row r="92" spans="1:12" ht="12.75">
      <c r="A92" s="5" t="s">
        <v>24</v>
      </c>
      <c r="C92" s="5"/>
      <c r="D92" s="5"/>
      <c r="E92" s="5"/>
      <c r="F92" s="5"/>
      <c r="H92" s="14">
        <v>469978</v>
      </c>
      <c r="I92" s="14"/>
      <c r="J92" s="14"/>
      <c r="K92" s="14"/>
      <c r="L92" s="14">
        <v>307007</v>
      </c>
    </row>
    <row r="93" spans="1:12" ht="12.75">
      <c r="A93" s="5" t="s">
        <v>25</v>
      </c>
      <c r="C93" s="5"/>
      <c r="D93" s="5"/>
      <c r="E93" s="5"/>
      <c r="F93" s="5"/>
      <c r="H93" s="14">
        <v>1082</v>
      </c>
      <c r="I93" s="14"/>
      <c r="J93" s="14"/>
      <c r="K93" s="14"/>
      <c r="L93" s="14">
        <v>1082</v>
      </c>
    </row>
    <row r="94" spans="1:12" ht="12.75">
      <c r="A94" s="5" t="s">
        <v>90</v>
      </c>
      <c r="C94" s="5"/>
      <c r="D94" s="5"/>
      <c r="E94" s="5"/>
      <c r="F94" s="5"/>
      <c r="H94" s="14">
        <v>25559</v>
      </c>
      <c r="I94" s="14"/>
      <c r="J94" s="14"/>
      <c r="K94" s="14"/>
      <c r="L94" s="14">
        <v>25352</v>
      </c>
    </row>
    <row r="95" spans="1:12" ht="13.5" thickBot="1">
      <c r="A95" s="5"/>
      <c r="C95" s="5"/>
      <c r="D95" s="5"/>
      <c r="E95" s="5"/>
      <c r="F95" s="5"/>
      <c r="H95" s="20">
        <f>SUM(H89:H94)</f>
        <v>898146</v>
      </c>
      <c r="I95" s="14"/>
      <c r="J95" s="14"/>
      <c r="K95" s="14"/>
      <c r="L95" s="20">
        <f>SUM(L89:L94)</f>
        <v>768687</v>
      </c>
    </row>
    <row r="96" spans="1:12" ht="13.5" thickTop="1">
      <c r="A96" s="5"/>
      <c r="C96" s="5"/>
      <c r="D96" s="5"/>
      <c r="E96" s="5"/>
      <c r="F96" s="5"/>
      <c r="H96" s="14"/>
      <c r="I96" s="14"/>
      <c r="J96" s="14"/>
      <c r="K96" s="14"/>
      <c r="L96" s="19"/>
    </row>
    <row r="97" spans="1:12" ht="12.75">
      <c r="A97" s="5" t="s">
        <v>237</v>
      </c>
      <c r="C97" s="5"/>
      <c r="D97" s="5"/>
      <c r="E97" s="5"/>
      <c r="F97" s="5"/>
      <c r="H97" s="101">
        <f>(H89-H64-H65)/H83</f>
        <v>1.672282209282605</v>
      </c>
      <c r="I97" s="14"/>
      <c r="J97" s="14"/>
      <c r="K97" s="14"/>
      <c r="L97" s="101">
        <f>(L89-L64-L65)/L83</f>
        <v>1.59165657004981</v>
      </c>
    </row>
    <row r="98" spans="1:12" ht="12.75">
      <c r="A98" s="5"/>
      <c r="C98" s="5"/>
      <c r="D98" s="5"/>
      <c r="E98" s="5"/>
      <c r="F98" s="5"/>
      <c r="H98" s="14"/>
      <c r="I98" s="14"/>
      <c r="J98" s="14"/>
      <c r="K98" s="14"/>
      <c r="L98" s="19"/>
    </row>
    <row r="99" spans="1:12" ht="12.75">
      <c r="A99" s="34" t="s">
        <v>182</v>
      </c>
      <c r="C99" s="5"/>
      <c r="D99" s="5"/>
      <c r="E99" s="5"/>
      <c r="F99" s="5"/>
      <c r="H99" s="14"/>
      <c r="I99" s="14"/>
      <c r="J99" s="14"/>
      <c r="K99" s="14"/>
      <c r="L99" s="19"/>
    </row>
    <row r="100" spans="1:12" ht="12.75">
      <c r="A100" s="34" t="s">
        <v>181</v>
      </c>
      <c r="C100" s="5"/>
      <c r="D100" s="5"/>
      <c r="E100" s="5"/>
      <c r="F100" s="5"/>
      <c r="H100" s="14"/>
      <c r="I100" s="14"/>
      <c r="J100" s="14"/>
      <c r="K100" s="14"/>
      <c r="L100" s="19"/>
    </row>
    <row r="101" spans="3:12" ht="12.75">
      <c r="C101" s="5"/>
      <c r="D101" s="5"/>
      <c r="E101" s="5"/>
      <c r="F101" s="5"/>
      <c r="H101" s="14"/>
      <c r="I101" s="14"/>
      <c r="J101" s="14"/>
      <c r="K101" s="14"/>
      <c r="L101" s="19"/>
    </row>
    <row r="102" spans="1:12" ht="12.75">
      <c r="A102" s="44" t="s">
        <v>72</v>
      </c>
      <c r="B102" s="5"/>
      <c r="C102" s="5"/>
      <c r="D102" s="5"/>
      <c r="E102" s="5"/>
      <c r="F102" s="5"/>
      <c r="H102" s="60"/>
      <c r="I102" s="38"/>
      <c r="J102" s="38"/>
      <c r="K102" s="38"/>
      <c r="L102" s="38"/>
    </row>
    <row r="103" spans="1:8" ht="12.75">
      <c r="A103" s="47" t="s">
        <v>235</v>
      </c>
      <c r="H103" s="77"/>
    </row>
    <row r="104" ht="12.75">
      <c r="H104" s="77"/>
    </row>
    <row r="105" spans="8:12" ht="12.75">
      <c r="H105" s="77"/>
      <c r="L105" s="50" t="s">
        <v>126</v>
      </c>
    </row>
    <row r="106" spans="8:12" ht="12.75">
      <c r="H106" s="77"/>
      <c r="L106" s="50" t="s">
        <v>3</v>
      </c>
    </row>
    <row r="107" spans="8:12" ht="12.75">
      <c r="H107" s="77"/>
      <c r="L107" s="87" t="s">
        <v>122</v>
      </c>
    </row>
    <row r="108" spans="8:12" ht="12.75">
      <c r="H108" s="77"/>
      <c r="L108" s="50" t="s">
        <v>4</v>
      </c>
    </row>
    <row r="109" ht="12.75">
      <c r="H109" s="77"/>
    </row>
    <row r="110" spans="1:8" ht="12.75">
      <c r="A110" s="44" t="s">
        <v>127</v>
      </c>
      <c r="H110" s="77"/>
    </row>
    <row r="111" spans="1:12" ht="12.75">
      <c r="A111" s="34" t="s">
        <v>128</v>
      </c>
      <c r="H111" s="77"/>
      <c r="L111" s="52">
        <f>L32</f>
        <v>68431</v>
      </c>
    </row>
    <row r="112" spans="8:12" ht="12.75">
      <c r="H112" s="77"/>
      <c r="L112" s="52"/>
    </row>
    <row r="113" spans="1:12" ht="12.75">
      <c r="A113" s="34" t="s">
        <v>152</v>
      </c>
      <c r="H113" s="77"/>
      <c r="L113" s="52"/>
    </row>
    <row r="114" spans="1:12" ht="12.75">
      <c r="A114" s="34" t="s">
        <v>129</v>
      </c>
      <c r="H114" s="77"/>
      <c r="L114" s="52">
        <v>44001</v>
      </c>
    </row>
    <row r="115" spans="1:12" ht="12.75">
      <c r="A115" s="34" t="s">
        <v>130</v>
      </c>
      <c r="H115" s="77"/>
      <c r="L115" s="52">
        <f>-L22</f>
        <v>17810</v>
      </c>
    </row>
    <row r="116" spans="1:12" ht="12.75">
      <c r="A116" s="34" t="s">
        <v>131</v>
      </c>
      <c r="H116" s="77"/>
      <c r="L116" s="52">
        <f>-L23</f>
        <v>-624</v>
      </c>
    </row>
    <row r="117" spans="1:12" ht="12.75">
      <c r="A117" s="34" t="s">
        <v>223</v>
      </c>
      <c r="H117" s="77"/>
      <c r="L117" s="52">
        <f>-L25</f>
        <v>-7237</v>
      </c>
    </row>
    <row r="118" spans="1:12" ht="12.75">
      <c r="A118" s="34" t="s">
        <v>224</v>
      </c>
      <c r="H118" s="77"/>
      <c r="L118" s="52">
        <f>-L30</f>
        <v>-6898</v>
      </c>
    </row>
    <row r="119" spans="1:12" ht="12.75">
      <c r="A119" s="34" t="s">
        <v>228</v>
      </c>
      <c r="H119" s="77"/>
      <c r="L119" s="52">
        <f>-L26</f>
        <v>-21</v>
      </c>
    </row>
    <row r="120" spans="1:12" ht="12.75">
      <c r="A120" s="34" t="s">
        <v>240</v>
      </c>
      <c r="H120" s="77"/>
      <c r="L120" s="52">
        <v>-579</v>
      </c>
    </row>
    <row r="121" spans="1:12" ht="12.75">
      <c r="A121" s="34" t="s">
        <v>218</v>
      </c>
      <c r="H121" s="77"/>
      <c r="L121" s="52">
        <f>-L24</f>
        <v>3897</v>
      </c>
    </row>
    <row r="122" spans="1:12" ht="12.75">
      <c r="A122" s="34" t="s">
        <v>219</v>
      </c>
      <c r="H122" s="77"/>
      <c r="L122" s="52">
        <v>1148</v>
      </c>
    </row>
    <row r="123" spans="1:12" ht="12.75">
      <c r="A123" s="34" t="s">
        <v>132</v>
      </c>
      <c r="H123" s="77"/>
      <c r="L123" s="100">
        <f>SUM(L111:L122)</f>
        <v>119928</v>
      </c>
    </row>
    <row r="124" spans="8:12" ht="12.75">
      <c r="H124" s="77"/>
      <c r="L124" s="52"/>
    </row>
    <row r="125" spans="1:12" ht="12.75">
      <c r="A125" s="34" t="s">
        <v>133</v>
      </c>
      <c r="H125" s="77"/>
      <c r="L125" s="52"/>
    </row>
    <row r="126" spans="1:12" ht="12.75">
      <c r="A126" s="34" t="s">
        <v>134</v>
      </c>
      <c r="H126" s="77"/>
      <c r="L126" s="52">
        <v>50906</v>
      </c>
    </row>
    <row r="127" spans="1:12" ht="12.75">
      <c r="A127" s="34" t="s">
        <v>135</v>
      </c>
      <c r="H127" s="77"/>
      <c r="L127" s="56">
        <v>45243</v>
      </c>
    </row>
    <row r="128" spans="1:12" ht="12.75">
      <c r="A128" s="34" t="s">
        <v>136</v>
      </c>
      <c r="H128" s="77"/>
      <c r="L128" s="52">
        <f>SUM(L123:L127)</f>
        <v>216077</v>
      </c>
    </row>
    <row r="129" spans="8:12" ht="12.75">
      <c r="H129" s="77"/>
      <c r="L129" s="52"/>
    </row>
    <row r="130" spans="1:12" ht="12.75">
      <c r="A130" s="34" t="s">
        <v>143</v>
      </c>
      <c r="H130" s="77"/>
      <c r="L130" s="52">
        <f>-L115</f>
        <v>-17810</v>
      </c>
    </row>
    <row r="131" spans="1:12" ht="12.75">
      <c r="A131" s="34" t="s">
        <v>209</v>
      </c>
      <c r="H131" s="77"/>
      <c r="L131" s="56">
        <v>-24613</v>
      </c>
    </row>
    <row r="132" spans="1:12" ht="12.75">
      <c r="A132" s="34" t="s">
        <v>137</v>
      </c>
      <c r="H132" s="77"/>
      <c r="L132" s="56">
        <f>SUM(L128:L131)</f>
        <v>173654</v>
      </c>
    </row>
    <row r="133" spans="8:12" ht="12.75">
      <c r="H133" s="77"/>
      <c r="L133" s="52"/>
    </row>
    <row r="134" spans="1:12" ht="12.75">
      <c r="A134" s="44" t="s">
        <v>138</v>
      </c>
      <c r="H134" s="77"/>
      <c r="L134" s="52"/>
    </row>
    <row r="135" spans="1:12" ht="12.75">
      <c r="A135" s="34" t="s">
        <v>139</v>
      </c>
      <c r="H135" s="77"/>
      <c r="L135" s="42">
        <v>-26277</v>
      </c>
    </row>
    <row r="136" spans="1:12" ht="12.75">
      <c r="A136" s="34" t="s">
        <v>241</v>
      </c>
      <c r="H136" s="77"/>
      <c r="L136" s="42">
        <v>764</v>
      </c>
    </row>
    <row r="137" spans="1:12" ht="12.75">
      <c r="A137" s="34" t="s">
        <v>221</v>
      </c>
      <c r="H137" s="77"/>
      <c r="L137" s="42">
        <v>-1919</v>
      </c>
    </row>
    <row r="138" spans="1:12" ht="12.75">
      <c r="A138" s="34" t="s">
        <v>243</v>
      </c>
      <c r="H138" s="77"/>
      <c r="L138" s="42">
        <v>-198708</v>
      </c>
    </row>
    <row r="139" spans="1:12" ht="12.75">
      <c r="A139" s="34" t="s">
        <v>244</v>
      </c>
      <c r="H139" s="77"/>
      <c r="L139" s="42">
        <v>-66073</v>
      </c>
    </row>
    <row r="140" spans="1:12" ht="12.75">
      <c r="A140" s="34" t="s">
        <v>238</v>
      </c>
      <c r="H140" s="77"/>
      <c r="L140" s="42">
        <v>-35291</v>
      </c>
    </row>
    <row r="141" spans="1:12" ht="12.75">
      <c r="A141" s="34" t="s">
        <v>222</v>
      </c>
      <c r="H141" s="77"/>
      <c r="L141" s="42">
        <f>-L119</f>
        <v>21</v>
      </c>
    </row>
    <row r="142" spans="1:12" ht="12.75">
      <c r="A142" s="34" t="s">
        <v>140</v>
      </c>
      <c r="H142" s="77"/>
      <c r="L142" s="56">
        <f>-L116</f>
        <v>624</v>
      </c>
    </row>
    <row r="143" spans="1:12" ht="12.75">
      <c r="A143" s="34" t="s">
        <v>141</v>
      </c>
      <c r="H143" s="77"/>
      <c r="L143" s="56">
        <f>SUM(L135:L142)</f>
        <v>-326859</v>
      </c>
    </row>
    <row r="144" spans="8:12" ht="12.75">
      <c r="H144" s="77"/>
      <c r="L144" s="52"/>
    </row>
    <row r="145" spans="1:12" ht="12.75">
      <c r="A145" s="44" t="s">
        <v>142</v>
      </c>
      <c r="H145" s="77"/>
      <c r="L145" s="52"/>
    </row>
    <row r="146" spans="1:12" ht="12.75">
      <c r="A146" s="34" t="s">
        <v>220</v>
      </c>
      <c r="H146" s="77"/>
      <c r="L146" s="52">
        <f>L172</f>
        <v>3797</v>
      </c>
    </row>
    <row r="147" spans="1:12" ht="12.75">
      <c r="A147" s="34" t="s">
        <v>227</v>
      </c>
      <c r="H147" s="77"/>
      <c r="L147" s="52">
        <v>156220</v>
      </c>
    </row>
    <row r="148" spans="1:12" ht="12.75">
      <c r="A148" s="34" t="s">
        <v>211</v>
      </c>
      <c r="H148" s="77"/>
      <c r="L148" s="56">
        <v>-15451</v>
      </c>
    </row>
    <row r="149" spans="1:12" ht="12.75">
      <c r="A149" s="34" t="s">
        <v>144</v>
      </c>
      <c r="H149" s="77"/>
      <c r="L149" s="56">
        <f>SUM(L146:L148)</f>
        <v>144566</v>
      </c>
    </row>
    <row r="150" spans="8:12" ht="12.75">
      <c r="H150" s="77"/>
      <c r="L150" s="52"/>
    </row>
    <row r="151" spans="1:12" ht="12.75">
      <c r="A151" s="34" t="s">
        <v>167</v>
      </c>
      <c r="H151" s="77"/>
      <c r="L151" s="52">
        <f>L132+L143+L149</f>
        <v>-8639</v>
      </c>
    </row>
    <row r="152" spans="1:12" ht="12.75">
      <c r="A152" s="34" t="s">
        <v>145</v>
      </c>
      <c r="H152" s="77"/>
      <c r="L152" s="52">
        <v>68274</v>
      </c>
    </row>
    <row r="153" spans="1:12" ht="13.5" thickBot="1">
      <c r="A153" s="34" t="s">
        <v>146</v>
      </c>
      <c r="H153" s="77"/>
      <c r="L153" s="58">
        <f>SUM(L151:L152)</f>
        <v>59635</v>
      </c>
    </row>
    <row r="154" spans="8:12" ht="13.5" thickTop="1">
      <c r="H154" s="77"/>
      <c r="L154" s="52"/>
    </row>
    <row r="155" spans="1:12" ht="12.75">
      <c r="A155" s="34" t="s">
        <v>183</v>
      </c>
      <c r="H155" s="77"/>
      <c r="L155" s="52"/>
    </row>
    <row r="156" spans="1:12" ht="12.75">
      <c r="A156" s="34" t="s">
        <v>217</v>
      </c>
      <c r="H156" s="77"/>
      <c r="L156" s="52"/>
    </row>
    <row r="157" spans="8:12" ht="12.75">
      <c r="H157" s="77"/>
      <c r="L157" s="52"/>
    </row>
    <row r="158" spans="1:12" ht="12.75">
      <c r="A158" s="44" t="s">
        <v>72</v>
      </c>
      <c r="H158" s="77"/>
      <c r="L158" s="52"/>
    </row>
    <row r="159" spans="1:12" ht="12.75">
      <c r="A159" s="47" t="s">
        <v>236</v>
      </c>
      <c r="H159" s="77"/>
      <c r="L159" s="52"/>
    </row>
    <row r="160" spans="8:12" ht="12.75">
      <c r="H160" s="77"/>
      <c r="L160" s="52"/>
    </row>
    <row r="161" spans="5:12" ht="12.75">
      <c r="E161" s="86"/>
      <c r="K161" s="86"/>
      <c r="L161" s="89"/>
    </row>
    <row r="162" spans="5:12" ht="12.75">
      <c r="E162" s="86"/>
      <c r="F162" s="90" t="s">
        <v>176</v>
      </c>
      <c r="G162" s="86"/>
      <c r="H162" s="86"/>
      <c r="I162" s="86"/>
      <c r="J162" s="86" t="s">
        <v>147</v>
      </c>
      <c r="K162" s="86"/>
      <c r="L162" s="89"/>
    </row>
    <row r="163" spans="5:12" ht="12.75">
      <c r="E163" s="86"/>
      <c r="F163" s="88"/>
      <c r="G163" s="86"/>
      <c r="H163" s="86" t="s">
        <v>174</v>
      </c>
      <c r="K163" s="86"/>
      <c r="L163" s="89"/>
    </row>
    <row r="164" spans="5:12" ht="12.75">
      <c r="E164" s="88" t="s">
        <v>216</v>
      </c>
      <c r="F164" s="88" t="s">
        <v>170</v>
      </c>
      <c r="G164" s="86" t="s">
        <v>172</v>
      </c>
      <c r="H164" s="86" t="s">
        <v>175</v>
      </c>
      <c r="I164" s="86"/>
      <c r="J164" s="88" t="s">
        <v>177</v>
      </c>
      <c r="K164" s="86"/>
      <c r="L164" s="89"/>
    </row>
    <row r="165" spans="5:12" ht="12.75">
      <c r="E165" s="44" t="s">
        <v>215</v>
      </c>
      <c r="F165" s="86" t="s">
        <v>171</v>
      </c>
      <c r="G165" s="86" t="s">
        <v>173</v>
      </c>
      <c r="H165" s="86" t="s">
        <v>173</v>
      </c>
      <c r="I165" s="86"/>
      <c r="J165" s="88" t="s">
        <v>178</v>
      </c>
      <c r="K165" s="86"/>
      <c r="L165" s="89" t="s">
        <v>148</v>
      </c>
    </row>
    <row r="166" spans="5:12" ht="12.75">
      <c r="E166" s="44" t="s">
        <v>212</v>
      </c>
      <c r="F166" s="86" t="s">
        <v>4</v>
      </c>
      <c r="G166" s="86" t="s">
        <v>4</v>
      </c>
      <c r="H166" s="88" t="s">
        <v>4</v>
      </c>
      <c r="I166" s="86"/>
      <c r="J166" s="88" t="s">
        <v>4</v>
      </c>
      <c r="K166" s="86"/>
      <c r="L166" s="89" t="s">
        <v>4</v>
      </c>
    </row>
    <row r="167" spans="8:12" ht="12.75">
      <c r="H167" s="77"/>
      <c r="J167" s="77"/>
      <c r="L167" s="52"/>
    </row>
    <row r="168" spans="1:12" ht="12.75">
      <c r="A168" s="34" t="s">
        <v>149</v>
      </c>
      <c r="E168" s="52">
        <v>193134</v>
      </c>
      <c r="F168" s="52">
        <v>9860</v>
      </c>
      <c r="G168" s="52">
        <v>58188</v>
      </c>
      <c r="H168" s="52">
        <v>214</v>
      </c>
      <c r="I168" s="52"/>
      <c r="J168" s="52">
        <v>131005</v>
      </c>
      <c r="K168" s="52"/>
      <c r="L168" s="52">
        <f>SUM(E168:J168)</f>
        <v>392401</v>
      </c>
    </row>
    <row r="169" spans="5:12" ht="12.75">
      <c r="E169" s="52"/>
      <c r="F169" s="52"/>
      <c r="G169" s="52"/>
      <c r="H169" s="52"/>
      <c r="I169" s="52"/>
      <c r="J169" s="52"/>
      <c r="K169" s="52"/>
      <c r="L169" s="52"/>
    </row>
    <row r="170" spans="1:12" ht="12.75">
      <c r="A170" s="34" t="s">
        <v>150</v>
      </c>
      <c r="E170" s="53" t="s">
        <v>48</v>
      </c>
      <c r="F170" s="53" t="s">
        <v>48</v>
      </c>
      <c r="G170" s="53" t="s">
        <v>48</v>
      </c>
      <c r="H170" s="53" t="s">
        <v>48</v>
      </c>
      <c r="I170" s="52"/>
      <c r="J170" s="52">
        <f>L40</f>
        <v>44630</v>
      </c>
      <c r="K170" s="52"/>
      <c r="L170" s="52">
        <f>SUM(E170:J170)</f>
        <v>44630</v>
      </c>
    </row>
    <row r="171" spans="8:12" ht="12.75">
      <c r="H171" s="52"/>
      <c r="I171" s="52"/>
      <c r="J171" s="52"/>
      <c r="K171" s="52"/>
      <c r="L171" s="52"/>
    </row>
    <row r="172" spans="1:12" ht="12.75">
      <c r="A172" s="34" t="s">
        <v>169</v>
      </c>
      <c r="E172" s="53">
        <v>1445</v>
      </c>
      <c r="F172" s="53">
        <v>2352</v>
      </c>
      <c r="G172" s="53" t="s">
        <v>48</v>
      </c>
      <c r="H172" s="53" t="s">
        <v>48</v>
      </c>
      <c r="I172" s="52"/>
      <c r="J172" s="91" t="s">
        <v>48</v>
      </c>
      <c r="K172" s="52"/>
      <c r="L172" s="52">
        <f>SUM(E172:J172)</f>
        <v>3797</v>
      </c>
    </row>
    <row r="173" spans="5:12" ht="12.75">
      <c r="E173" s="53"/>
      <c r="F173" s="53"/>
      <c r="G173" s="53"/>
      <c r="H173" s="53"/>
      <c r="I173" s="52"/>
      <c r="J173" s="91"/>
      <c r="K173" s="52"/>
      <c r="L173" s="52"/>
    </row>
    <row r="174" spans="1:12" ht="12.75">
      <c r="A174" s="34" t="s">
        <v>225</v>
      </c>
      <c r="E174" s="53" t="s">
        <v>48</v>
      </c>
      <c r="F174" s="53" t="s">
        <v>48</v>
      </c>
      <c r="G174" s="53">
        <v>-56398</v>
      </c>
      <c r="H174" s="53" t="s">
        <v>48</v>
      </c>
      <c r="I174" s="53"/>
      <c r="J174" s="53">
        <v>9221</v>
      </c>
      <c r="K174" s="52"/>
      <c r="L174" s="52">
        <f>SUM(E174:J174)</f>
        <v>-47177</v>
      </c>
    </row>
    <row r="175" spans="5:12" ht="12.75">
      <c r="E175" s="52"/>
      <c r="F175" s="52"/>
      <c r="G175" s="52"/>
      <c r="H175" s="52"/>
      <c r="I175" s="52"/>
      <c r="J175" s="52"/>
      <c r="K175" s="52"/>
      <c r="L175" s="52"/>
    </row>
    <row r="176" spans="1:12" ht="13.5" thickBot="1">
      <c r="A176" s="34" t="s">
        <v>151</v>
      </c>
      <c r="E176" s="58">
        <f>SUM(E168:E175)</f>
        <v>194579</v>
      </c>
      <c r="F176" s="58">
        <f>SUM(F168:F175)</f>
        <v>12212</v>
      </c>
      <c r="G176" s="58">
        <f>SUM(G168:G175)</f>
        <v>1790</v>
      </c>
      <c r="H176" s="58">
        <f>SUM(H168:H175)</f>
        <v>214</v>
      </c>
      <c r="I176" s="58"/>
      <c r="J176" s="58">
        <f>SUM(J168:J175)</f>
        <v>184856</v>
      </c>
      <c r="K176" s="58"/>
      <c r="L176" s="58">
        <f>SUM(L168:L175)</f>
        <v>393651</v>
      </c>
    </row>
    <row r="177" spans="5:12" ht="13.5" thickTop="1">
      <c r="E177" s="52"/>
      <c r="F177" s="52"/>
      <c r="G177" s="52"/>
      <c r="H177" s="52"/>
      <c r="I177" s="52"/>
      <c r="J177" s="52"/>
      <c r="K177" s="52"/>
      <c r="L177" s="52"/>
    </row>
    <row r="178" spans="5:12" ht="12.75">
      <c r="E178" s="52"/>
      <c r="F178" s="52"/>
      <c r="G178" s="52"/>
      <c r="H178" s="52"/>
      <c r="I178" s="52"/>
      <c r="J178" s="52"/>
      <c r="K178" s="52"/>
      <c r="L178" s="52"/>
    </row>
    <row r="179" spans="1:12" ht="12.75">
      <c r="A179" s="34" t="s">
        <v>201</v>
      </c>
      <c r="E179" s="52">
        <v>192352</v>
      </c>
      <c r="F179" s="52">
        <v>8635</v>
      </c>
      <c r="G179" s="52">
        <v>23204</v>
      </c>
      <c r="H179" s="52">
        <v>352</v>
      </c>
      <c r="I179" s="52"/>
      <c r="J179" s="52">
        <v>133738</v>
      </c>
      <c r="K179" s="52"/>
      <c r="L179" s="52">
        <f>SUM(E179:J179)</f>
        <v>358281</v>
      </c>
    </row>
    <row r="180" spans="5:12" ht="12.75">
      <c r="E180" s="52"/>
      <c r="F180" s="52"/>
      <c r="G180" s="52"/>
      <c r="H180" s="52"/>
      <c r="I180" s="52"/>
      <c r="J180" s="52"/>
      <c r="K180" s="52"/>
      <c r="L180" s="52"/>
    </row>
    <row r="181" spans="1:12" ht="12.75">
      <c r="A181" s="34" t="s">
        <v>150</v>
      </c>
      <c r="E181" s="53" t="s">
        <v>48</v>
      </c>
      <c r="F181" s="53" t="s">
        <v>48</v>
      </c>
      <c r="G181" s="53" t="s">
        <v>48</v>
      </c>
      <c r="H181" s="53" t="s">
        <v>48</v>
      </c>
      <c r="I181" s="52"/>
      <c r="J181" s="52">
        <f>N40</f>
        <v>34913</v>
      </c>
      <c r="K181" s="52"/>
      <c r="L181" s="52">
        <f>SUM(E181:J181)</f>
        <v>34913</v>
      </c>
    </row>
    <row r="182" spans="8:12" ht="12.75">
      <c r="H182" s="52"/>
      <c r="I182" s="52"/>
      <c r="J182" s="52"/>
      <c r="K182" s="52"/>
      <c r="L182" s="52"/>
    </row>
    <row r="183" spans="1:12" ht="12.75">
      <c r="A183" s="34" t="s">
        <v>213</v>
      </c>
      <c r="H183" s="52"/>
      <c r="I183" s="52"/>
      <c r="J183" s="52"/>
      <c r="K183" s="52"/>
      <c r="L183" s="52"/>
    </row>
    <row r="184" spans="2:12" ht="12.75">
      <c r="B184" s="35" t="s">
        <v>214</v>
      </c>
      <c r="E184" s="53" t="s">
        <v>48</v>
      </c>
      <c r="F184" s="53" t="s">
        <v>48</v>
      </c>
      <c r="G184" s="53">
        <v>34984</v>
      </c>
      <c r="H184" s="53" t="s">
        <v>48</v>
      </c>
      <c r="I184" s="53"/>
      <c r="J184" s="53">
        <v>-34984</v>
      </c>
      <c r="K184" s="52"/>
      <c r="L184" s="52">
        <f>SUM(E184:J184)</f>
        <v>0</v>
      </c>
    </row>
    <row r="185" spans="8:12" ht="12.75">
      <c r="H185" s="52"/>
      <c r="I185" s="52"/>
      <c r="J185" s="52"/>
      <c r="K185" s="52"/>
      <c r="L185" s="52"/>
    </row>
    <row r="186" spans="1:12" ht="12.75">
      <c r="A186" s="34" t="s">
        <v>169</v>
      </c>
      <c r="E186" s="53">
        <v>623</v>
      </c>
      <c r="F186" s="53">
        <v>969</v>
      </c>
      <c r="G186" s="53" t="s">
        <v>48</v>
      </c>
      <c r="H186" s="53" t="s">
        <v>48</v>
      </c>
      <c r="I186" s="52"/>
      <c r="J186" s="91" t="s">
        <v>48</v>
      </c>
      <c r="K186" s="52"/>
      <c r="L186" s="52">
        <f>SUM(E186:J186)</f>
        <v>1592</v>
      </c>
    </row>
    <row r="187" spans="5:12" ht="12.75">
      <c r="E187" s="52"/>
      <c r="F187" s="52"/>
      <c r="G187" s="52"/>
      <c r="H187" s="52"/>
      <c r="I187" s="52"/>
      <c r="J187" s="52"/>
      <c r="K187" s="52"/>
      <c r="L187" s="52"/>
    </row>
    <row r="188" spans="1:12" ht="13.5" thickBot="1">
      <c r="A188" s="34" t="s">
        <v>202</v>
      </c>
      <c r="E188" s="58">
        <f>SUM(E179:E186)</f>
        <v>192975</v>
      </c>
      <c r="F188" s="58">
        <f aca="true" t="shared" si="0" ref="F188:L188">SUM(F179:F186)</f>
        <v>9604</v>
      </c>
      <c r="G188" s="58">
        <f t="shared" si="0"/>
        <v>58188</v>
      </c>
      <c r="H188" s="58">
        <f t="shared" si="0"/>
        <v>352</v>
      </c>
      <c r="I188" s="58"/>
      <c r="J188" s="58">
        <f t="shared" si="0"/>
        <v>133667</v>
      </c>
      <c r="K188" s="58"/>
      <c r="L188" s="58">
        <f t="shared" si="0"/>
        <v>394786</v>
      </c>
    </row>
    <row r="189" spans="5:12" ht="13.5" thickTop="1">
      <c r="E189" s="52"/>
      <c r="F189" s="52"/>
      <c r="G189" s="52"/>
      <c r="H189" s="52"/>
      <c r="I189" s="52"/>
      <c r="J189" s="52"/>
      <c r="K189" s="52"/>
      <c r="L189" s="52"/>
    </row>
    <row r="190" spans="1:12" ht="12.75">
      <c r="A190" s="34" t="s">
        <v>179</v>
      </c>
      <c r="E190" s="52"/>
      <c r="F190" s="52"/>
      <c r="G190" s="52"/>
      <c r="H190" s="52"/>
      <c r="I190" s="52"/>
      <c r="J190" s="52"/>
      <c r="K190" s="52"/>
      <c r="L190" s="52"/>
    </row>
    <row r="191" spans="1:8" ht="12.75">
      <c r="A191" s="34" t="s">
        <v>168</v>
      </c>
      <c r="H191" s="77"/>
    </row>
    <row r="192" ht="12.75">
      <c r="H192" s="77"/>
    </row>
    <row r="193" spans="1:8" ht="12.75">
      <c r="A193" s="44" t="s">
        <v>72</v>
      </c>
      <c r="H193" s="77"/>
    </row>
    <row r="194" spans="1:17" ht="12.75">
      <c r="A194" s="8" t="s">
        <v>51</v>
      </c>
      <c r="B194" s="5"/>
      <c r="C194" s="5"/>
      <c r="D194" s="5"/>
      <c r="E194" s="5"/>
      <c r="F194" s="5"/>
      <c r="G194" s="5"/>
      <c r="H194" s="76"/>
      <c r="I194" s="5"/>
      <c r="J194" s="5"/>
      <c r="K194" s="5"/>
      <c r="L194" s="5"/>
      <c r="M194" s="5"/>
      <c r="N194" s="5"/>
      <c r="O194"/>
      <c r="P194" s="8"/>
      <c r="Q194" s="5"/>
    </row>
    <row r="195" spans="1:17" ht="12.75">
      <c r="A195" s="6"/>
      <c r="B195" s="5"/>
      <c r="C195" s="5" t="s">
        <v>5</v>
      </c>
      <c r="D195" s="5"/>
      <c r="E195" s="5"/>
      <c r="F195" s="5"/>
      <c r="G195" s="5"/>
      <c r="H195" s="5"/>
      <c r="I195" s="5"/>
      <c r="J195" s="5"/>
      <c r="K195" s="5"/>
      <c r="L195" s="5"/>
      <c r="M195" s="5"/>
      <c r="N195" s="5"/>
      <c r="O195"/>
      <c r="P195" s="6"/>
      <c r="Q195" s="5"/>
    </row>
    <row r="196" spans="1:17" ht="12.75">
      <c r="A196" s="9" t="s">
        <v>26</v>
      </c>
      <c r="B196" s="5"/>
      <c r="C196" s="5"/>
      <c r="D196" s="5"/>
      <c r="E196" s="5"/>
      <c r="F196" s="5"/>
      <c r="G196" s="5"/>
      <c r="H196" s="5"/>
      <c r="I196" s="5"/>
      <c r="J196" s="5"/>
      <c r="K196" s="5"/>
      <c r="L196" s="5"/>
      <c r="M196" s="5"/>
      <c r="N196" s="5"/>
      <c r="O196"/>
      <c r="P196" s="9"/>
      <c r="Q196" s="5"/>
    </row>
    <row r="197" spans="1:17" ht="12.75">
      <c r="A197" s="6"/>
      <c r="B197" s="5"/>
      <c r="C197" s="5"/>
      <c r="D197" s="5"/>
      <c r="E197" s="5"/>
      <c r="F197" s="5"/>
      <c r="G197" s="5"/>
      <c r="H197" s="5"/>
      <c r="I197" s="5"/>
      <c r="J197" s="5"/>
      <c r="K197" s="5"/>
      <c r="L197" s="5"/>
      <c r="M197" s="5"/>
      <c r="N197" s="5"/>
      <c r="O197"/>
      <c r="P197" s="6"/>
      <c r="Q197" s="5"/>
    </row>
    <row r="198" spans="1:17" ht="12.75">
      <c r="A198" s="6"/>
      <c r="B198" s="5"/>
      <c r="C198" s="5"/>
      <c r="D198" s="5"/>
      <c r="E198" s="5"/>
      <c r="F198" s="5"/>
      <c r="G198" s="5"/>
      <c r="H198" s="5"/>
      <c r="I198" s="5"/>
      <c r="J198" s="5"/>
      <c r="K198" s="5"/>
      <c r="L198" s="5"/>
      <c r="M198" s="5"/>
      <c r="N198" s="5"/>
      <c r="O198"/>
      <c r="P198" s="6"/>
      <c r="Q198" s="5"/>
    </row>
    <row r="199" spans="1:17" ht="12.75">
      <c r="A199" s="6"/>
      <c r="B199" s="5"/>
      <c r="C199" s="5"/>
      <c r="D199" s="5"/>
      <c r="E199" s="5"/>
      <c r="F199" s="5"/>
      <c r="G199" s="5"/>
      <c r="H199" s="5"/>
      <c r="I199" s="5"/>
      <c r="J199" s="5"/>
      <c r="K199" s="5"/>
      <c r="L199" s="5"/>
      <c r="M199" s="5"/>
      <c r="N199" s="5"/>
      <c r="O199"/>
      <c r="P199" s="6"/>
      <c r="Q199" s="5"/>
    </row>
    <row r="200" spans="1:17" ht="12.75">
      <c r="A200" s="6"/>
      <c r="B200" s="5"/>
      <c r="C200" s="5"/>
      <c r="D200" s="5"/>
      <c r="E200" s="5"/>
      <c r="F200" s="5"/>
      <c r="G200" s="5"/>
      <c r="H200" s="5"/>
      <c r="I200" s="5"/>
      <c r="J200" s="5"/>
      <c r="K200" s="5"/>
      <c r="L200" s="5"/>
      <c r="M200" s="5"/>
      <c r="N200" s="5"/>
      <c r="O200"/>
      <c r="P200" s="6"/>
      <c r="Q200" s="5"/>
    </row>
    <row r="201" spans="1:17" ht="12.75">
      <c r="A201" s="6"/>
      <c r="B201" s="5"/>
      <c r="C201" s="5"/>
      <c r="D201" s="5"/>
      <c r="E201" s="5"/>
      <c r="F201" s="5"/>
      <c r="G201" s="5"/>
      <c r="H201" s="5"/>
      <c r="I201" s="5"/>
      <c r="J201" s="5"/>
      <c r="K201" s="5"/>
      <c r="L201" s="5"/>
      <c r="M201" s="5"/>
      <c r="N201" s="5"/>
      <c r="O201"/>
      <c r="P201" s="6"/>
      <c r="Q201" s="5"/>
    </row>
    <row r="202" spans="1:17" ht="12.75">
      <c r="A202" s="6"/>
      <c r="B202" s="5"/>
      <c r="C202" s="5"/>
      <c r="D202" s="5"/>
      <c r="E202" s="5"/>
      <c r="F202" s="5"/>
      <c r="G202" s="5"/>
      <c r="H202" s="5"/>
      <c r="I202" s="5"/>
      <c r="J202" s="5"/>
      <c r="K202" s="5"/>
      <c r="L202" s="5"/>
      <c r="M202" s="5"/>
      <c r="N202" s="5"/>
      <c r="O202"/>
      <c r="P202" s="6"/>
      <c r="Q202" s="5"/>
    </row>
    <row r="203" spans="1:17" ht="12.75">
      <c r="A203" s="6"/>
      <c r="B203" s="5"/>
      <c r="C203" s="5"/>
      <c r="D203" s="5"/>
      <c r="E203" s="5"/>
      <c r="F203" s="5"/>
      <c r="G203" s="5"/>
      <c r="H203" s="5"/>
      <c r="I203" s="5"/>
      <c r="J203" s="5"/>
      <c r="K203" s="5"/>
      <c r="L203" s="5"/>
      <c r="M203" s="5"/>
      <c r="N203" s="5"/>
      <c r="O203"/>
      <c r="P203" s="6"/>
      <c r="Q203" s="5"/>
    </row>
    <row r="204" spans="1:17" ht="12.75">
      <c r="A204" s="6"/>
      <c r="B204" s="5"/>
      <c r="C204" s="5"/>
      <c r="D204" s="5"/>
      <c r="E204" s="5"/>
      <c r="F204" s="5"/>
      <c r="G204" s="5"/>
      <c r="H204" s="5"/>
      <c r="I204" s="5"/>
      <c r="J204" s="5"/>
      <c r="K204" s="5"/>
      <c r="L204" s="5"/>
      <c r="M204" s="5"/>
      <c r="N204" s="5"/>
      <c r="O204"/>
      <c r="P204" s="6"/>
      <c r="Q204" s="5"/>
    </row>
    <row r="205" spans="1:17" ht="12.75">
      <c r="A205" s="9" t="s">
        <v>27</v>
      </c>
      <c r="B205" s="5"/>
      <c r="C205" s="5"/>
      <c r="D205" s="5"/>
      <c r="E205" s="5"/>
      <c r="F205" s="5"/>
      <c r="G205" s="5"/>
      <c r="H205" s="5"/>
      <c r="I205" s="5"/>
      <c r="J205" s="5"/>
      <c r="K205" s="5"/>
      <c r="L205" s="5"/>
      <c r="M205" s="5"/>
      <c r="N205" s="5"/>
      <c r="O205"/>
      <c r="P205" s="9"/>
      <c r="Q205" s="5"/>
    </row>
    <row r="206" spans="1:17" ht="12.75">
      <c r="A206"/>
      <c r="B206" s="5"/>
      <c r="C206" s="5"/>
      <c r="D206" s="5"/>
      <c r="E206" s="5"/>
      <c r="F206" s="5"/>
      <c r="G206" s="5"/>
      <c r="H206" s="5"/>
      <c r="I206" s="5"/>
      <c r="J206" s="5"/>
      <c r="K206" s="5"/>
      <c r="L206" s="5"/>
      <c r="M206" s="5"/>
      <c r="N206" s="5"/>
      <c r="O206"/>
      <c r="P206"/>
      <c r="Q206" s="5"/>
    </row>
    <row r="207" spans="1:17" ht="12.75">
      <c r="A207"/>
      <c r="B207" s="5"/>
      <c r="C207" s="5"/>
      <c r="D207" s="5"/>
      <c r="E207" s="5"/>
      <c r="F207" s="5"/>
      <c r="G207" s="5"/>
      <c r="H207" s="5"/>
      <c r="I207" s="5"/>
      <c r="J207" s="5"/>
      <c r="K207" s="5"/>
      <c r="L207" s="5"/>
      <c r="M207" s="5"/>
      <c r="N207" s="5"/>
      <c r="O207"/>
      <c r="P207"/>
      <c r="Q207" s="5"/>
    </row>
    <row r="208" spans="1:17" ht="12.75">
      <c r="A208"/>
      <c r="B208" s="5"/>
      <c r="C208" s="5"/>
      <c r="D208" s="5"/>
      <c r="E208" s="5"/>
      <c r="F208" s="5"/>
      <c r="G208" s="5"/>
      <c r="H208" s="5"/>
      <c r="I208" s="5"/>
      <c r="J208" s="5"/>
      <c r="K208" s="5"/>
      <c r="L208" s="5"/>
      <c r="M208" s="5"/>
      <c r="N208" s="5"/>
      <c r="O208"/>
      <c r="P208"/>
      <c r="Q208" s="5"/>
    </row>
    <row r="209" spans="1:17" ht="12.75">
      <c r="A209" s="9" t="s">
        <v>28</v>
      </c>
      <c r="B209" s="5"/>
      <c r="C209" s="5"/>
      <c r="D209" s="5"/>
      <c r="E209" s="5"/>
      <c r="F209" s="5"/>
      <c r="G209" s="5"/>
      <c r="H209" s="5"/>
      <c r="I209" s="5"/>
      <c r="J209" s="5"/>
      <c r="K209" s="5"/>
      <c r="L209" s="5"/>
      <c r="M209" s="5"/>
      <c r="N209" s="5"/>
      <c r="O209"/>
      <c r="P209"/>
      <c r="Q209" s="5"/>
    </row>
    <row r="210" spans="1:17" ht="12.75">
      <c r="A210"/>
      <c r="B210" s="5"/>
      <c r="C210" s="5"/>
      <c r="D210" s="5"/>
      <c r="E210" s="5"/>
      <c r="F210" s="5"/>
      <c r="G210" s="5"/>
      <c r="H210" s="5"/>
      <c r="I210" s="5"/>
      <c r="J210" s="5"/>
      <c r="K210" s="5"/>
      <c r="L210" s="5"/>
      <c r="M210" s="5"/>
      <c r="N210" s="5"/>
      <c r="O210"/>
      <c r="P210"/>
      <c r="Q210" s="5"/>
    </row>
    <row r="211" spans="1:17" ht="12.75">
      <c r="A211"/>
      <c r="B211" s="5"/>
      <c r="C211" s="5"/>
      <c r="D211" s="5"/>
      <c r="E211" s="5"/>
      <c r="F211" s="5"/>
      <c r="G211" s="5"/>
      <c r="H211" s="5"/>
      <c r="I211" s="5"/>
      <c r="J211" s="5"/>
      <c r="K211" s="5"/>
      <c r="L211" s="5"/>
      <c r="M211" s="5"/>
      <c r="N211" s="5"/>
      <c r="O211"/>
      <c r="P211"/>
      <c r="Q211" s="5"/>
    </row>
    <row r="212" spans="1:17" ht="12.75">
      <c r="A212"/>
      <c r="B212" s="5"/>
      <c r="C212" s="5"/>
      <c r="D212" s="5"/>
      <c r="E212" s="5"/>
      <c r="F212" s="5"/>
      <c r="G212" s="5"/>
      <c r="H212" s="5"/>
      <c r="I212" s="5"/>
      <c r="J212" s="5"/>
      <c r="K212" s="5"/>
      <c r="L212" s="5"/>
      <c r="M212" s="5"/>
      <c r="N212" s="5"/>
      <c r="O212"/>
      <c r="P212"/>
      <c r="Q212" s="5"/>
    </row>
    <row r="213" spans="1:17" ht="12.75">
      <c r="A213" s="9" t="s">
        <v>29</v>
      </c>
      <c r="B213" s="5"/>
      <c r="C213" s="5"/>
      <c r="D213" s="5"/>
      <c r="E213" s="5"/>
      <c r="F213" s="5"/>
      <c r="G213" s="5"/>
      <c r="H213" s="5"/>
      <c r="I213" s="5"/>
      <c r="J213" s="5"/>
      <c r="K213" s="5"/>
      <c r="L213" s="5"/>
      <c r="M213" s="5"/>
      <c r="N213" s="5"/>
      <c r="O213"/>
      <c r="P213" s="9"/>
      <c r="Q213" s="5"/>
    </row>
    <row r="214" spans="1:17" ht="12.75">
      <c r="A214" s="5"/>
      <c r="B214" s="5"/>
      <c r="C214" s="5"/>
      <c r="D214" s="5"/>
      <c r="E214" s="5"/>
      <c r="F214" s="5"/>
      <c r="G214" s="5"/>
      <c r="H214" s="5"/>
      <c r="I214" s="5"/>
      <c r="J214" s="5"/>
      <c r="K214" s="5"/>
      <c r="L214" s="5"/>
      <c r="M214" s="5"/>
      <c r="N214" s="5"/>
      <c r="O214"/>
      <c r="P214" s="5"/>
      <c r="Q214" s="5"/>
    </row>
    <row r="215" spans="1:17" ht="12.75">
      <c r="A215" s="5"/>
      <c r="B215" s="5"/>
      <c r="C215" s="5"/>
      <c r="D215" s="5"/>
      <c r="E215" s="5"/>
      <c r="F215" s="5"/>
      <c r="G215" s="5"/>
      <c r="H215" s="5"/>
      <c r="I215" s="5"/>
      <c r="J215" s="5"/>
      <c r="K215" s="5"/>
      <c r="L215" s="5"/>
      <c r="M215" s="5"/>
      <c r="N215" s="5"/>
      <c r="O215"/>
      <c r="P215"/>
      <c r="Q215" s="5"/>
    </row>
    <row r="216" spans="1:17" ht="12.75">
      <c r="A216" s="5"/>
      <c r="B216" s="5"/>
      <c r="C216" s="5"/>
      <c r="D216" s="5"/>
      <c r="E216" s="5"/>
      <c r="F216" s="5"/>
      <c r="G216" s="5"/>
      <c r="H216" s="5"/>
      <c r="I216" s="5"/>
      <c r="J216" s="5"/>
      <c r="K216" s="5"/>
      <c r="L216" s="5"/>
      <c r="M216" s="5"/>
      <c r="N216" s="5"/>
      <c r="O216"/>
      <c r="P216"/>
      <c r="Q216" s="5"/>
    </row>
    <row r="217" spans="1:17" ht="12.75">
      <c r="A217" s="5"/>
      <c r="B217" s="5"/>
      <c r="C217" s="5"/>
      <c r="D217" s="5"/>
      <c r="E217" s="5"/>
      <c r="F217" s="5"/>
      <c r="G217" s="5"/>
      <c r="H217" s="5"/>
      <c r="I217" s="5"/>
      <c r="J217" s="5"/>
      <c r="K217" s="5"/>
      <c r="L217" s="5"/>
      <c r="M217" s="5"/>
      <c r="N217" s="5"/>
      <c r="O217"/>
      <c r="P217"/>
      <c r="Q217" s="5"/>
    </row>
    <row r="218" spans="1:17" ht="12.75">
      <c r="A218" s="9" t="s">
        <v>30</v>
      </c>
      <c r="B218" s="5"/>
      <c r="C218" s="5"/>
      <c r="D218" s="5"/>
      <c r="E218" s="5"/>
      <c r="F218" s="5"/>
      <c r="G218" s="5"/>
      <c r="H218" s="5"/>
      <c r="I218" s="5"/>
      <c r="J218" s="5"/>
      <c r="K218" s="5"/>
      <c r="L218" s="5"/>
      <c r="M218" s="5"/>
      <c r="N218" s="5"/>
      <c r="O218"/>
      <c r="P218"/>
      <c r="Q218" s="5"/>
    </row>
    <row r="219" spans="1:17" ht="12.75">
      <c r="A219" s="5"/>
      <c r="B219" s="5"/>
      <c r="C219" s="5"/>
      <c r="D219" s="5"/>
      <c r="E219" s="5"/>
      <c r="F219" s="5"/>
      <c r="G219" s="5"/>
      <c r="H219" s="5"/>
      <c r="I219" s="5"/>
      <c r="J219" s="5"/>
      <c r="K219" s="5"/>
      <c r="L219" s="5"/>
      <c r="M219" s="5"/>
      <c r="N219" s="5"/>
      <c r="O219"/>
      <c r="P219"/>
      <c r="Q219" s="5"/>
    </row>
    <row r="220" spans="1:17" ht="12.75">
      <c r="A220" s="5"/>
      <c r="B220" s="5"/>
      <c r="C220" s="5"/>
      <c r="D220" s="5"/>
      <c r="E220" s="5"/>
      <c r="F220" s="5"/>
      <c r="G220" s="5"/>
      <c r="H220" s="5"/>
      <c r="I220" s="5"/>
      <c r="J220" s="5"/>
      <c r="K220" s="5"/>
      <c r="L220" s="5"/>
      <c r="M220" s="5"/>
      <c r="N220" s="5"/>
      <c r="O220"/>
      <c r="P220"/>
      <c r="Q220" s="5"/>
    </row>
    <row r="221" spans="1:17" ht="12.75">
      <c r="A221" s="5"/>
      <c r="B221" s="5"/>
      <c r="C221" s="5"/>
      <c r="D221" s="5"/>
      <c r="E221" s="5"/>
      <c r="F221" s="5"/>
      <c r="G221" s="5"/>
      <c r="H221" s="5"/>
      <c r="I221" s="5"/>
      <c r="J221" s="5"/>
      <c r="K221" s="5"/>
      <c r="L221" s="5"/>
      <c r="M221" s="5"/>
      <c r="N221" s="5"/>
      <c r="O221"/>
      <c r="P221"/>
      <c r="Q221" s="5"/>
    </row>
    <row r="222" spans="1:17" ht="12.75">
      <c r="A222" s="9" t="s">
        <v>31</v>
      </c>
      <c r="B222" s="5"/>
      <c r="C222" s="5"/>
      <c r="D222" s="5"/>
      <c r="E222" s="5"/>
      <c r="F222" s="5"/>
      <c r="G222" s="5"/>
      <c r="H222" s="5"/>
      <c r="I222" s="5"/>
      <c r="J222" s="5"/>
      <c r="K222" s="5"/>
      <c r="L222" s="5"/>
      <c r="M222" s="5"/>
      <c r="N222" s="5"/>
      <c r="O222"/>
      <c r="P222"/>
      <c r="Q222" s="5"/>
    </row>
    <row r="223" spans="1:17" ht="12.75">
      <c r="A223" s="5"/>
      <c r="B223" s="5"/>
      <c r="C223" s="5"/>
      <c r="D223" s="5"/>
      <c r="E223" s="5"/>
      <c r="F223" s="5"/>
      <c r="G223" s="5"/>
      <c r="H223" s="5"/>
      <c r="I223" s="5"/>
      <c r="J223" s="5"/>
      <c r="K223" s="5"/>
      <c r="L223" s="5"/>
      <c r="M223" s="5"/>
      <c r="N223" s="5"/>
      <c r="O223"/>
      <c r="P223"/>
      <c r="Q223" s="5"/>
    </row>
    <row r="224" spans="1:17" ht="12.75">
      <c r="A224" s="5"/>
      <c r="B224" s="5"/>
      <c r="C224" s="5"/>
      <c r="D224" s="5"/>
      <c r="E224" s="5"/>
      <c r="F224" s="5"/>
      <c r="G224" s="5"/>
      <c r="H224" s="5"/>
      <c r="I224" s="5"/>
      <c r="J224" s="5"/>
      <c r="K224" s="5"/>
      <c r="L224" s="5"/>
      <c r="M224" s="5"/>
      <c r="N224" s="5"/>
      <c r="O224"/>
      <c r="P224"/>
      <c r="Q224" s="5"/>
    </row>
    <row r="225" spans="1:17" ht="12.75">
      <c r="A225" s="5"/>
      <c r="B225" s="5"/>
      <c r="C225" s="5"/>
      <c r="D225" s="5"/>
      <c r="E225" s="5"/>
      <c r="F225" s="5"/>
      <c r="G225" s="5"/>
      <c r="H225" s="5"/>
      <c r="I225" s="5"/>
      <c r="J225" s="5"/>
      <c r="K225" s="5"/>
      <c r="L225" s="5"/>
      <c r="M225" s="5"/>
      <c r="N225" s="5"/>
      <c r="O225"/>
      <c r="P225"/>
      <c r="Q225" s="5"/>
    </row>
    <row r="226" spans="1:17" ht="7.5" customHeight="1">
      <c r="A226" s="5"/>
      <c r="B226" s="5"/>
      <c r="C226" s="5"/>
      <c r="D226" s="5"/>
      <c r="E226" s="5"/>
      <c r="F226" s="5"/>
      <c r="G226" s="5"/>
      <c r="H226" s="5"/>
      <c r="I226" s="5"/>
      <c r="J226" s="5"/>
      <c r="K226" s="5"/>
      <c r="L226" s="5"/>
      <c r="M226" s="5"/>
      <c r="N226" s="5"/>
      <c r="O226"/>
      <c r="P226"/>
      <c r="Q226" s="5"/>
    </row>
    <row r="227" spans="1:17" ht="12.75">
      <c r="A227" s="5"/>
      <c r="B227" s="5" t="s">
        <v>70</v>
      </c>
      <c r="C227" s="5"/>
      <c r="D227" s="5"/>
      <c r="E227" s="5"/>
      <c r="F227" s="5"/>
      <c r="G227" s="5"/>
      <c r="H227" s="5"/>
      <c r="I227" s="5"/>
      <c r="J227" s="5"/>
      <c r="K227" s="5"/>
      <c r="L227" s="5"/>
      <c r="M227" s="5"/>
      <c r="N227" s="5"/>
      <c r="O227"/>
      <c r="P227"/>
      <c r="Q227" s="5"/>
    </row>
    <row r="228" spans="1:17" ht="12.75">
      <c r="A228" s="5"/>
      <c r="B228" s="5"/>
      <c r="C228" s="5"/>
      <c r="D228" s="5"/>
      <c r="E228" s="5"/>
      <c r="F228" s="5"/>
      <c r="G228" s="5"/>
      <c r="H228" s="5"/>
      <c r="I228" s="5"/>
      <c r="J228" s="5"/>
      <c r="K228" s="5"/>
      <c r="L228" s="5"/>
      <c r="M228" s="5"/>
      <c r="N228" s="5"/>
      <c r="O228"/>
      <c r="P228"/>
      <c r="Q228" s="5"/>
    </row>
    <row r="229" spans="1:17" ht="12.75">
      <c r="A229" s="5"/>
      <c r="B229" s="5"/>
      <c r="C229" s="5"/>
      <c r="D229" s="5"/>
      <c r="E229" s="5"/>
      <c r="F229" s="5"/>
      <c r="G229" s="5"/>
      <c r="H229" s="5"/>
      <c r="I229" s="5"/>
      <c r="J229" s="5"/>
      <c r="K229" s="5"/>
      <c r="L229" s="5"/>
      <c r="M229" s="5"/>
      <c r="N229" s="5"/>
      <c r="O229"/>
      <c r="P229"/>
      <c r="Q229" s="5"/>
    </row>
    <row r="230" spans="1:17" ht="12.75">
      <c r="A230" s="5"/>
      <c r="B230" s="5"/>
      <c r="C230" s="5"/>
      <c r="D230" s="5"/>
      <c r="E230" s="5"/>
      <c r="F230" s="5"/>
      <c r="G230" s="5"/>
      <c r="H230" s="5"/>
      <c r="I230" s="5"/>
      <c r="J230" s="5"/>
      <c r="K230" s="5"/>
      <c r="L230" s="5"/>
      <c r="M230" s="5"/>
      <c r="N230" s="5"/>
      <c r="O230"/>
      <c r="P230"/>
      <c r="Q230" s="5"/>
    </row>
    <row r="231" spans="1:17" ht="12.75">
      <c r="A231" s="5"/>
      <c r="B231" s="5"/>
      <c r="C231" s="5"/>
      <c r="D231" s="5"/>
      <c r="E231" s="5"/>
      <c r="F231" s="5"/>
      <c r="G231" s="5"/>
      <c r="H231" s="5"/>
      <c r="I231" s="5"/>
      <c r="J231" s="5"/>
      <c r="K231" s="5"/>
      <c r="L231" s="5"/>
      <c r="M231" s="5"/>
      <c r="N231" s="5"/>
      <c r="O231"/>
      <c r="P231"/>
      <c r="Q231" s="5"/>
    </row>
    <row r="232" spans="1:17" ht="12.75">
      <c r="A232" s="5"/>
      <c r="B232" s="5" t="s">
        <v>71</v>
      </c>
      <c r="C232" s="5"/>
      <c r="D232" s="5"/>
      <c r="E232" s="5"/>
      <c r="F232" s="5"/>
      <c r="G232" s="5"/>
      <c r="H232" s="5"/>
      <c r="I232" s="5"/>
      <c r="J232" s="5"/>
      <c r="K232" s="5"/>
      <c r="L232" s="5"/>
      <c r="M232" s="5"/>
      <c r="N232" s="5"/>
      <c r="O232"/>
      <c r="P232"/>
      <c r="Q232" s="5"/>
    </row>
    <row r="233" spans="1:17" ht="12.75">
      <c r="A233" s="5"/>
      <c r="B233" s="5"/>
      <c r="C233" s="5"/>
      <c r="D233" s="5"/>
      <c r="E233" s="5"/>
      <c r="F233" s="5"/>
      <c r="G233" s="5"/>
      <c r="H233" s="5"/>
      <c r="I233" s="5"/>
      <c r="J233" s="5"/>
      <c r="K233" s="5"/>
      <c r="L233" s="5"/>
      <c r="M233" s="5"/>
      <c r="N233" s="5"/>
      <c r="O233"/>
      <c r="P233"/>
      <c r="Q233" s="5"/>
    </row>
    <row r="234" spans="1:17" ht="12.75">
      <c r="A234" s="5"/>
      <c r="B234" s="5"/>
      <c r="C234" s="5"/>
      <c r="D234" s="5"/>
      <c r="E234" s="5"/>
      <c r="F234" s="5"/>
      <c r="G234" s="5"/>
      <c r="H234" s="5"/>
      <c r="I234" s="5"/>
      <c r="J234" s="5"/>
      <c r="K234" s="5"/>
      <c r="L234" s="5"/>
      <c r="M234" s="5"/>
      <c r="N234" s="5"/>
      <c r="O234"/>
      <c r="P234"/>
      <c r="Q234" s="5"/>
    </row>
    <row r="235" spans="1:17" ht="12.75">
      <c r="A235" s="9" t="s">
        <v>32</v>
      </c>
      <c r="B235" s="5"/>
      <c r="C235" s="5"/>
      <c r="D235" s="5"/>
      <c r="E235" s="5"/>
      <c r="F235" s="5"/>
      <c r="G235" s="5"/>
      <c r="H235" s="5"/>
      <c r="I235" s="5"/>
      <c r="J235" s="5"/>
      <c r="K235" s="5"/>
      <c r="L235" s="5"/>
      <c r="M235" s="5"/>
      <c r="N235" s="5"/>
      <c r="O235"/>
      <c r="P235"/>
      <c r="Q235" s="5"/>
    </row>
    <row r="236" spans="1:17" ht="12.75">
      <c r="A236" s="5"/>
      <c r="B236" s="5"/>
      <c r="C236" s="5"/>
      <c r="D236" s="5"/>
      <c r="E236" s="5"/>
      <c r="F236" s="5"/>
      <c r="G236" s="5"/>
      <c r="H236" s="5"/>
      <c r="I236" s="5"/>
      <c r="J236" s="5"/>
      <c r="K236" s="5"/>
      <c r="L236" s="5"/>
      <c r="M236" s="5"/>
      <c r="N236" s="5"/>
      <c r="O236"/>
      <c r="P236"/>
      <c r="Q236" s="5"/>
    </row>
    <row r="237" spans="1:17" ht="12.75">
      <c r="A237" s="5"/>
      <c r="B237" s="5"/>
      <c r="C237" s="5"/>
      <c r="D237" s="5"/>
      <c r="E237" s="5"/>
      <c r="F237" s="5"/>
      <c r="G237" s="5"/>
      <c r="H237" s="5"/>
      <c r="I237" s="5"/>
      <c r="J237" s="5"/>
      <c r="K237" s="5"/>
      <c r="L237" s="5"/>
      <c r="M237" s="5"/>
      <c r="N237" s="5"/>
      <c r="O237"/>
      <c r="P237"/>
      <c r="Q237" s="5"/>
    </row>
    <row r="238" spans="1:17" ht="12.75">
      <c r="A238" s="5"/>
      <c r="B238" s="5"/>
      <c r="C238" s="5"/>
      <c r="D238" s="5"/>
      <c r="E238" s="5"/>
      <c r="F238" s="5"/>
      <c r="G238" s="5"/>
      <c r="H238" s="5"/>
      <c r="I238" s="5"/>
      <c r="J238" s="5"/>
      <c r="K238" s="5"/>
      <c r="L238" s="5"/>
      <c r="M238" s="5"/>
      <c r="N238" s="5"/>
      <c r="O238"/>
      <c r="P238"/>
      <c r="Q238" s="5"/>
    </row>
    <row r="239" spans="1:17" ht="12.75">
      <c r="A239" s="5"/>
      <c r="B239" s="5"/>
      <c r="C239" s="5"/>
      <c r="D239" s="5"/>
      <c r="E239" s="5"/>
      <c r="F239" s="5"/>
      <c r="G239" s="5"/>
      <c r="H239" s="5"/>
      <c r="I239" s="5"/>
      <c r="J239" s="5"/>
      <c r="K239" s="5"/>
      <c r="L239" s="5"/>
      <c r="M239" s="5"/>
      <c r="N239" s="5"/>
      <c r="O239"/>
      <c r="P239"/>
      <c r="Q239" s="5"/>
    </row>
    <row r="240" spans="1:17" ht="12.75">
      <c r="A240" s="9" t="s">
        <v>33</v>
      </c>
      <c r="B240" s="5"/>
      <c r="C240" s="5"/>
      <c r="D240" s="5"/>
      <c r="E240" s="5"/>
      <c r="F240" s="5"/>
      <c r="G240" s="5"/>
      <c r="H240" s="5"/>
      <c r="I240" s="5"/>
      <c r="J240" s="5"/>
      <c r="K240" s="5"/>
      <c r="L240" s="5"/>
      <c r="M240" s="5"/>
      <c r="N240" s="5"/>
      <c r="O240"/>
      <c r="P240"/>
      <c r="Q240" s="5"/>
    </row>
    <row r="241" spans="1:17" ht="12.75">
      <c r="A241" s="9"/>
      <c r="B241" s="5"/>
      <c r="C241" s="5"/>
      <c r="D241" s="5"/>
      <c r="E241" s="5"/>
      <c r="F241" s="5"/>
      <c r="G241" s="5"/>
      <c r="H241" s="5"/>
      <c r="I241" s="5"/>
      <c r="J241" s="5"/>
      <c r="K241" s="5"/>
      <c r="L241" s="5"/>
      <c r="M241" s="5"/>
      <c r="N241" s="5"/>
      <c r="O241"/>
      <c r="P241"/>
      <c r="Q241" s="5"/>
    </row>
    <row r="242" spans="1:17" ht="12.75">
      <c r="A242" s="9"/>
      <c r="B242" s="5"/>
      <c r="C242" s="5"/>
      <c r="D242" s="5"/>
      <c r="E242" s="5"/>
      <c r="F242" s="5"/>
      <c r="G242" s="5"/>
      <c r="H242" s="5"/>
      <c r="I242" s="5"/>
      <c r="J242" s="5"/>
      <c r="K242" s="5"/>
      <c r="L242" s="5"/>
      <c r="M242" s="5"/>
      <c r="N242" s="5"/>
      <c r="O242"/>
      <c r="P242"/>
      <c r="Q242" s="5"/>
    </row>
    <row r="243" spans="1:17" ht="12.75">
      <c r="A243" s="9"/>
      <c r="B243" s="5"/>
      <c r="C243" s="5"/>
      <c r="D243" s="5"/>
      <c r="E243" s="5"/>
      <c r="F243" s="5"/>
      <c r="G243" s="5"/>
      <c r="H243" s="5"/>
      <c r="I243" s="5"/>
      <c r="J243" s="5"/>
      <c r="K243" s="5"/>
      <c r="L243" s="5"/>
      <c r="M243" s="5"/>
      <c r="N243" s="5"/>
      <c r="O243"/>
      <c r="P243"/>
      <c r="Q243" s="5"/>
    </row>
    <row r="244" spans="1:17" ht="12.75">
      <c r="A244" s="5"/>
      <c r="B244" s="5"/>
      <c r="C244" s="5"/>
      <c r="D244" s="5"/>
      <c r="E244" s="5"/>
      <c r="F244" s="5"/>
      <c r="G244" s="5"/>
      <c r="I244"/>
      <c r="J244" s="64"/>
      <c r="K244" s="65"/>
      <c r="L244" s="27" t="s">
        <v>73</v>
      </c>
      <c r="M244" s="69"/>
      <c r="N244" s="74"/>
      <c r="O244"/>
      <c r="P244"/>
      <c r="Q244" s="5"/>
    </row>
    <row r="245" spans="1:17" ht="12.75">
      <c r="A245" s="5"/>
      <c r="B245" s="5"/>
      <c r="C245" s="5"/>
      <c r="D245" s="5"/>
      <c r="E245" s="5"/>
      <c r="F245"/>
      <c r="G245"/>
      <c r="J245" s="27" t="s">
        <v>63</v>
      </c>
      <c r="K245" s="29" t="s">
        <v>61</v>
      </c>
      <c r="L245" s="67"/>
      <c r="M245" s="68"/>
      <c r="N245" s="74"/>
      <c r="O245"/>
      <c r="P245"/>
      <c r="Q245" s="5"/>
    </row>
    <row r="246" spans="1:17" ht="12.75">
      <c r="A246" s="5"/>
      <c r="B246" s="5"/>
      <c r="C246" s="5"/>
      <c r="D246" s="5"/>
      <c r="E246" s="5"/>
      <c r="F246" s="3"/>
      <c r="G246" s="5"/>
      <c r="I246" s="1"/>
      <c r="J246" s="27" t="s">
        <v>4</v>
      </c>
      <c r="K246" s="25"/>
      <c r="L246" s="27" t="s">
        <v>4</v>
      </c>
      <c r="M246" s="70"/>
      <c r="N246" s="95"/>
      <c r="O246"/>
      <c r="P246"/>
      <c r="Q246" s="5"/>
    </row>
    <row r="247" spans="1:17" ht="12.75">
      <c r="A247" s="5"/>
      <c r="B247" s="25" t="s">
        <v>114</v>
      </c>
      <c r="C247" s="5"/>
      <c r="D247" s="5"/>
      <c r="E247" s="5"/>
      <c r="F247" s="5"/>
      <c r="G247" s="5"/>
      <c r="I247" s="5"/>
      <c r="J247" s="5"/>
      <c r="K247" s="5"/>
      <c r="L247" s="5"/>
      <c r="M247" s="5"/>
      <c r="N247" s="63"/>
      <c r="O247"/>
      <c r="P247"/>
      <c r="Q247" s="5"/>
    </row>
    <row r="248" spans="1:17" ht="12.75">
      <c r="A248" s="5"/>
      <c r="B248" s="5" t="s">
        <v>62</v>
      </c>
      <c r="C248" s="5"/>
      <c r="D248" s="5"/>
      <c r="E248" s="5"/>
      <c r="F248" s="14"/>
      <c r="G248" s="5"/>
      <c r="I248" s="14"/>
      <c r="J248" s="14">
        <v>562128</v>
      </c>
      <c r="K248" s="14"/>
      <c r="L248" s="14">
        <v>35688</v>
      </c>
      <c r="M248" s="14"/>
      <c r="N248" s="19"/>
      <c r="O248"/>
      <c r="P248"/>
      <c r="Q248" s="5"/>
    </row>
    <row r="249" spans="1:17" ht="12.75">
      <c r="A249" s="5"/>
      <c r="B249" s="5" t="s">
        <v>56</v>
      </c>
      <c r="C249" s="5"/>
      <c r="D249" s="5"/>
      <c r="E249" s="5"/>
      <c r="F249" s="14"/>
      <c r="G249" s="5"/>
      <c r="I249" s="14"/>
      <c r="J249" s="14">
        <v>155976</v>
      </c>
      <c r="K249" s="14"/>
      <c r="L249" s="14">
        <v>18052</v>
      </c>
      <c r="M249" s="14"/>
      <c r="N249" s="19"/>
      <c r="O249"/>
      <c r="P249"/>
      <c r="Q249" s="5"/>
    </row>
    <row r="250" spans="1:17" ht="12.75">
      <c r="A250" s="5"/>
      <c r="B250" s="5" t="s">
        <v>57</v>
      </c>
      <c r="C250" s="5"/>
      <c r="D250" s="5"/>
      <c r="E250" s="5"/>
      <c r="F250" s="14"/>
      <c r="G250" s="5"/>
      <c r="I250" s="14"/>
      <c r="J250" s="14">
        <v>161958</v>
      </c>
      <c r="K250" s="14"/>
      <c r="L250" s="14">
        <v>10632</v>
      </c>
      <c r="M250" s="14"/>
      <c r="N250" s="19"/>
      <c r="O250"/>
      <c r="P250"/>
      <c r="Q250" s="5"/>
    </row>
    <row r="251" spans="1:17" ht="12.75">
      <c r="A251" s="5"/>
      <c r="B251" s="5" t="s">
        <v>58</v>
      </c>
      <c r="C251" s="5"/>
      <c r="D251" s="5"/>
      <c r="E251" s="5"/>
      <c r="F251" s="14"/>
      <c r="G251" s="5"/>
      <c r="I251" s="14"/>
      <c r="J251" s="14">
        <v>21780</v>
      </c>
      <c r="K251" s="14"/>
      <c r="L251" s="14">
        <v>1058</v>
      </c>
      <c r="M251" s="14"/>
      <c r="N251" s="19"/>
      <c r="O251"/>
      <c r="P251"/>
      <c r="Q251" s="5"/>
    </row>
    <row r="252" spans="1:17" ht="12.75">
      <c r="A252" s="5"/>
      <c r="B252" s="5"/>
      <c r="C252" s="5"/>
      <c r="D252" s="5"/>
      <c r="E252" s="5"/>
      <c r="F252" s="23"/>
      <c r="G252" s="5"/>
      <c r="I252" s="14"/>
      <c r="J252" s="61">
        <f>SUM(J248:J251)</f>
        <v>901842</v>
      </c>
      <c r="K252" s="14"/>
      <c r="L252" s="61">
        <f>SUM(L248:L251)</f>
        <v>65430</v>
      </c>
      <c r="M252" s="23"/>
      <c r="N252" s="96"/>
      <c r="O252"/>
      <c r="P252"/>
      <c r="Q252" s="5"/>
    </row>
    <row r="253" spans="1:17" ht="12.75">
      <c r="A253" s="5"/>
      <c r="B253" s="5" t="s">
        <v>59</v>
      </c>
      <c r="C253" s="5"/>
      <c r="D253" s="5"/>
      <c r="E253" s="5"/>
      <c r="F253" s="21"/>
      <c r="G253" s="5"/>
      <c r="I253" s="14"/>
      <c r="J253" s="82" t="s">
        <v>97</v>
      </c>
      <c r="K253" s="14"/>
      <c r="L253" s="98">
        <v>-3897</v>
      </c>
      <c r="M253" s="23"/>
      <c r="N253" s="96"/>
      <c r="O253"/>
      <c r="P253"/>
      <c r="Q253" s="5"/>
    </row>
    <row r="254" spans="1:17" ht="12.75">
      <c r="A254" s="5"/>
      <c r="B254" s="5"/>
      <c r="C254" s="5"/>
      <c r="D254" s="5"/>
      <c r="E254" s="5"/>
      <c r="F254" s="14"/>
      <c r="G254" s="5"/>
      <c r="I254" s="14"/>
      <c r="J254" s="19">
        <f>SUM(J252:J253)</f>
        <v>901842</v>
      </c>
      <c r="K254" s="19"/>
      <c r="L254" s="19">
        <f>SUM(L252:L253)</f>
        <v>61533</v>
      </c>
      <c r="M254" s="14"/>
      <c r="N254" s="19"/>
      <c r="O254"/>
      <c r="P254"/>
      <c r="Q254" s="5"/>
    </row>
    <row r="255" spans="1:17" ht="12.75">
      <c r="A255" s="5"/>
      <c r="B255" s="5" t="s">
        <v>239</v>
      </c>
      <c r="C255" s="5"/>
      <c r="D255" s="5"/>
      <c r="E255" s="5"/>
      <c r="F255" s="5"/>
      <c r="G255" s="5"/>
      <c r="H255" s="5"/>
      <c r="I255" s="5"/>
      <c r="J255" s="24" t="s">
        <v>48</v>
      </c>
      <c r="K255" s="5"/>
      <c r="L255" s="14">
        <v>6898</v>
      </c>
      <c r="M255" s="5"/>
      <c r="N255" s="63"/>
      <c r="O255"/>
      <c r="P255"/>
      <c r="Q255" s="5"/>
    </row>
    <row r="256" spans="1:17" ht="13.5" thickBot="1">
      <c r="A256" s="5"/>
      <c r="B256" s="5"/>
      <c r="C256" s="5"/>
      <c r="D256" s="5"/>
      <c r="E256" s="5"/>
      <c r="F256" s="5"/>
      <c r="G256" s="5"/>
      <c r="H256" s="5"/>
      <c r="I256" s="5"/>
      <c r="J256" s="62">
        <f>SUM(J254:J255)</f>
        <v>901842</v>
      </c>
      <c r="K256" s="5"/>
      <c r="L256" s="62">
        <f>SUM(L254:L255)</f>
        <v>68431</v>
      </c>
      <c r="M256" s="5"/>
      <c r="N256" s="63"/>
      <c r="O256"/>
      <c r="P256"/>
      <c r="Q256" s="5"/>
    </row>
    <row r="257" spans="1:17" ht="13.5" thickTop="1">
      <c r="A257" s="5"/>
      <c r="B257" s="25" t="s">
        <v>115</v>
      </c>
      <c r="C257" s="5"/>
      <c r="D257" s="5"/>
      <c r="E257" s="5"/>
      <c r="F257" s="5"/>
      <c r="G257" s="5"/>
      <c r="I257" s="5"/>
      <c r="J257" s="5"/>
      <c r="K257" s="5"/>
      <c r="L257" s="14"/>
      <c r="M257" s="5"/>
      <c r="N257" s="63"/>
      <c r="O257"/>
      <c r="P257"/>
      <c r="Q257" s="5"/>
    </row>
    <row r="258" spans="1:17" ht="12.75">
      <c r="A258" s="5"/>
      <c r="B258" s="5" t="s">
        <v>116</v>
      </c>
      <c r="C258" s="5"/>
      <c r="D258" s="5"/>
      <c r="E258" s="5"/>
      <c r="F258" s="14"/>
      <c r="G258" s="5"/>
      <c r="I258" s="14"/>
      <c r="J258" s="14">
        <v>787967</v>
      </c>
      <c r="K258" s="14"/>
      <c r="L258" s="14">
        <v>69685</v>
      </c>
      <c r="M258" s="14"/>
      <c r="N258" s="19"/>
      <c r="O258"/>
      <c r="P258"/>
      <c r="Q258" s="5"/>
    </row>
    <row r="259" spans="1:17" ht="12.75">
      <c r="A259" s="5"/>
      <c r="B259" s="5" t="s">
        <v>117</v>
      </c>
      <c r="C259" s="5"/>
      <c r="D259" s="5"/>
      <c r="E259" s="5"/>
      <c r="F259" s="14"/>
      <c r="G259" s="5"/>
      <c r="I259" s="14"/>
      <c r="J259" s="14">
        <v>113875</v>
      </c>
      <c r="K259" s="14"/>
      <c r="L259" s="14">
        <v>-4255</v>
      </c>
      <c r="M259" s="14"/>
      <c r="N259" s="19"/>
      <c r="O259"/>
      <c r="P259"/>
      <c r="Q259" s="5"/>
    </row>
    <row r="260" spans="1:17" ht="12.75">
      <c r="A260" s="5"/>
      <c r="B260" s="5"/>
      <c r="C260" s="5"/>
      <c r="D260" s="5"/>
      <c r="E260" s="5"/>
      <c r="F260" s="14"/>
      <c r="G260" s="5"/>
      <c r="I260" s="14"/>
      <c r="J260" s="61">
        <f>SUM(J257:J259)</f>
        <v>901842</v>
      </c>
      <c r="K260" s="14"/>
      <c r="L260" s="61">
        <f>SUM(L257:L259)</f>
        <v>65430</v>
      </c>
      <c r="M260" s="23"/>
      <c r="N260" s="96"/>
      <c r="O260"/>
      <c r="P260"/>
      <c r="Q260" s="5"/>
    </row>
    <row r="261" spans="1:17" ht="12.75">
      <c r="A261" s="5"/>
      <c r="B261" s="5" t="s">
        <v>59</v>
      </c>
      <c r="C261" s="5"/>
      <c r="D261" s="5"/>
      <c r="E261" s="5"/>
      <c r="F261" s="14"/>
      <c r="G261" s="5"/>
      <c r="I261" s="14"/>
      <c r="J261" s="82" t="s">
        <v>97</v>
      </c>
      <c r="K261" s="14"/>
      <c r="L261" s="98">
        <f>L253</f>
        <v>-3897</v>
      </c>
      <c r="M261" s="23"/>
      <c r="N261" s="96"/>
      <c r="O261"/>
      <c r="P261"/>
      <c r="Q261" s="5"/>
    </row>
    <row r="262" spans="1:17" ht="12.75">
      <c r="A262" s="5"/>
      <c r="B262" s="5"/>
      <c r="C262" s="5"/>
      <c r="D262" s="5"/>
      <c r="E262" s="5"/>
      <c r="F262" s="14"/>
      <c r="G262" s="5"/>
      <c r="I262" s="14"/>
      <c r="J262" s="19">
        <f>SUM(J260:J261)</f>
        <v>901842</v>
      </c>
      <c r="K262" s="19"/>
      <c r="L262" s="19">
        <f>SUM(L260:L261)</f>
        <v>61533</v>
      </c>
      <c r="M262" s="14"/>
      <c r="N262" s="19"/>
      <c r="O262"/>
      <c r="P262"/>
      <c r="Q262" s="5"/>
    </row>
    <row r="263" spans="1:17" ht="12.75">
      <c r="A263" s="5"/>
      <c r="B263" s="5" t="s">
        <v>239</v>
      </c>
      <c r="C263" s="5"/>
      <c r="D263" s="5"/>
      <c r="E263" s="5"/>
      <c r="F263" s="5"/>
      <c r="G263" s="5"/>
      <c r="H263" s="5"/>
      <c r="I263" s="5"/>
      <c r="J263" s="24" t="s">
        <v>48</v>
      </c>
      <c r="K263" s="5"/>
      <c r="L263" s="14">
        <f>L255</f>
        <v>6898</v>
      </c>
      <c r="M263" s="14"/>
      <c r="N263" s="19"/>
      <c r="O263"/>
      <c r="P263"/>
      <c r="Q263" s="5"/>
    </row>
    <row r="264" spans="1:17" ht="13.5" thickBot="1">
      <c r="A264" s="5"/>
      <c r="B264" s="5"/>
      <c r="C264" s="5"/>
      <c r="D264" s="5"/>
      <c r="E264" s="5"/>
      <c r="F264" s="14"/>
      <c r="G264" s="5"/>
      <c r="I264" s="14"/>
      <c r="J264" s="20">
        <f>SUM(J262:J263)</f>
        <v>901842</v>
      </c>
      <c r="K264" s="14"/>
      <c r="L264" s="20">
        <f>SUM(L262:L263)</f>
        <v>68431</v>
      </c>
      <c r="M264" s="14"/>
      <c r="N264" s="19"/>
      <c r="O264"/>
      <c r="P264"/>
      <c r="Q264" s="5"/>
    </row>
    <row r="265" spans="1:17" ht="5.25" customHeight="1" thickTop="1">
      <c r="A265" s="5"/>
      <c r="B265" s="5"/>
      <c r="C265" s="5"/>
      <c r="D265" s="5"/>
      <c r="E265" s="5"/>
      <c r="F265" s="14"/>
      <c r="G265" s="5"/>
      <c r="I265" s="14"/>
      <c r="J265" s="19"/>
      <c r="K265" s="14"/>
      <c r="L265" s="19"/>
      <c r="M265" s="14"/>
      <c r="N265" s="19"/>
      <c r="O265"/>
      <c r="P265"/>
      <c r="Q265" s="5"/>
    </row>
    <row r="266" spans="1:17" ht="12.75">
      <c r="A266" s="5"/>
      <c r="B266" s="5" t="s">
        <v>118</v>
      </c>
      <c r="C266" s="5"/>
      <c r="D266" s="5"/>
      <c r="E266" s="5"/>
      <c r="F266" s="14"/>
      <c r="G266" s="5"/>
      <c r="I266" s="14"/>
      <c r="J266" s="19"/>
      <c r="K266" s="14"/>
      <c r="L266" s="19"/>
      <c r="M266" s="14"/>
      <c r="N266" s="19"/>
      <c r="O266"/>
      <c r="P266"/>
      <c r="Q266" s="5"/>
    </row>
    <row r="267" spans="1:17" ht="12.75">
      <c r="A267" s="5"/>
      <c r="B267" s="5"/>
      <c r="C267" s="5"/>
      <c r="D267" s="5"/>
      <c r="E267" s="5"/>
      <c r="F267" s="5"/>
      <c r="G267" s="5"/>
      <c r="H267" s="5"/>
      <c r="I267" s="5"/>
      <c r="J267" s="5"/>
      <c r="K267" s="5"/>
      <c r="L267" s="5"/>
      <c r="M267" s="5"/>
      <c r="N267" s="5"/>
      <c r="O267"/>
      <c r="P267"/>
      <c r="Q267" s="5"/>
    </row>
    <row r="268" spans="1:17" ht="12.75">
      <c r="A268" s="30" t="s">
        <v>34</v>
      </c>
      <c r="B268" s="5"/>
      <c r="C268" s="5"/>
      <c r="D268" s="5"/>
      <c r="E268" s="5"/>
      <c r="F268" s="5"/>
      <c r="G268" s="5"/>
      <c r="H268" s="5"/>
      <c r="I268" s="5"/>
      <c r="J268" s="5"/>
      <c r="K268" s="5"/>
      <c r="L268" s="5"/>
      <c r="M268" s="5"/>
      <c r="N268" s="5"/>
      <c r="O268"/>
      <c r="P268"/>
      <c r="Q268" s="5"/>
    </row>
    <row r="269" spans="1:17" ht="12.75">
      <c r="A269" s="5"/>
      <c r="B269" s="5"/>
      <c r="C269" s="5"/>
      <c r="D269" s="5"/>
      <c r="E269" s="5"/>
      <c r="F269" s="5"/>
      <c r="G269" s="5"/>
      <c r="H269" s="5"/>
      <c r="I269" s="5"/>
      <c r="J269" s="5"/>
      <c r="K269" s="5"/>
      <c r="L269" s="5"/>
      <c r="M269" s="5"/>
      <c r="N269" s="5"/>
      <c r="O269"/>
      <c r="P269"/>
      <c r="Q269" s="5"/>
    </row>
    <row r="270" spans="1:17" ht="12.75">
      <c r="A270" s="5"/>
      <c r="B270" s="5"/>
      <c r="C270" s="5"/>
      <c r="D270" s="5"/>
      <c r="E270" s="5"/>
      <c r="F270" s="5"/>
      <c r="G270" s="5"/>
      <c r="H270" s="5"/>
      <c r="I270" s="5"/>
      <c r="J270" s="5"/>
      <c r="K270" s="5"/>
      <c r="L270" s="5"/>
      <c r="M270" s="5"/>
      <c r="N270" s="5"/>
      <c r="O270"/>
      <c r="P270"/>
      <c r="Q270" s="5"/>
    </row>
    <row r="271" spans="1:17" ht="12.75">
      <c r="A271" s="5"/>
      <c r="B271" s="5"/>
      <c r="C271" s="5"/>
      <c r="D271" s="5"/>
      <c r="E271" s="5"/>
      <c r="F271" s="5"/>
      <c r="G271" s="5"/>
      <c r="H271" s="5"/>
      <c r="I271" s="5"/>
      <c r="J271" s="5"/>
      <c r="K271" s="5"/>
      <c r="L271" s="5"/>
      <c r="M271" s="5"/>
      <c r="N271" s="5"/>
      <c r="O271"/>
      <c r="P271"/>
      <c r="Q271" s="5"/>
    </row>
    <row r="272" spans="1:17" ht="12.75">
      <c r="A272" s="5"/>
      <c r="B272" s="5"/>
      <c r="C272" s="5"/>
      <c r="D272" s="5"/>
      <c r="E272" s="5"/>
      <c r="F272" s="5"/>
      <c r="G272" s="5"/>
      <c r="H272" s="5"/>
      <c r="I272" s="5"/>
      <c r="J272" s="5"/>
      <c r="K272" s="5"/>
      <c r="L272" s="5"/>
      <c r="M272" s="5"/>
      <c r="N272" s="5"/>
      <c r="O272"/>
      <c r="P272"/>
      <c r="Q272" s="5"/>
    </row>
    <row r="273" spans="1:17" ht="12.75">
      <c r="A273" s="30" t="s">
        <v>35</v>
      </c>
      <c r="B273" s="5"/>
      <c r="C273" s="5"/>
      <c r="D273" s="5"/>
      <c r="E273" s="5"/>
      <c r="F273" s="5"/>
      <c r="G273" s="5"/>
      <c r="H273" s="5"/>
      <c r="I273" s="5"/>
      <c r="J273" s="5"/>
      <c r="K273" s="5"/>
      <c r="L273" s="5"/>
      <c r="M273" s="5"/>
      <c r="N273" s="5"/>
      <c r="O273"/>
      <c r="P273"/>
      <c r="Q273" s="5"/>
    </row>
    <row r="274" spans="1:17" ht="12.75">
      <c r="A274" s="5"/>
      <c r="B274" s="5"/>
      <c r="C274" s="5"/>
      <c r="D274" s="5"/>
      <c r="E274" s="5"/>
      <c r="F274" s="5"/>
      <c r="G274" s="5"/>
      <c r="H274" s="5"/>
      <c r="I274" s="5"/>
      <c r="J274" s="5"/>
      <c r="K274" s="5"/>
      <c r="L274" s="5"/>
      <c r="M274" s="5"/>
      <c r="N274" s="5"/>
      <c r="O274"/>
      <c r="P274"/>
      <c r="Q274" s="5"/>
    </row>
    <row r="275" spans="1:17" ht="12.75">
      <c r="A275" s="5"/>
      <c r="B275" s="5"/>
      <c r="C275" s="5"/>
      <c r="D275" s="5"/>
      <c r="E275" s="5"/>
      <c r="F275" s="5"/>
      <c r="G275" s="5"/>
      <c r="H275" s="5"/>
      <c r="I275" s="5"/>
      <c r="J275" s="5"/>
      <c r="K275" s="5"/>
      <c r="L275" s="5"/>
      <c r="M275" s="5"/>
      <c r="N275" s="5"/>
      <c r="O275"/>
      <c r="P275"/>
      <c r="Q275" s="5"/>
    </row>
    <row r="276" spans="1:17" ht="12.75">
      <c r="A276" s="5"/>
      <c r="B276" s="5"/>
      <c r="C276" s="5"/>
      <c r="D276" s="5"/>
      <c r="E276" s="5"/>
      <c r="F276" s="5"/>
      <c r="G276" s="5"/>
      <c r="H276" s="5"/>
      <c r="I276" s="5"/>
      <c r="J276" s="5"/>
      <c r="K276" s="5"/>
      <c r="L276" s="5"/>
      <c r="M276" s="5"/>
      <c r="N276" s="5"/>
      <c r="O276"/>
      <c r="P276"/>
      <c r="Q276" s="5"/>
    </row>
    <row r="277" spans="1:17" ht="12.75">
      <c r="A277" s="30" t="s">
        <v>36</v>
      </c>
      <c r="B277" s="1" t="s">
        <v>203</v>
      </c>
      <c r="C277" s="5"/>
      <c r="D277" s="5"/>
      <c r="E277" s="5"/>
      <c r="F277" s="5"/>
      <c r="G277" s="5"/>
      <c r="H277" s="5"/>
      <c r="I277" s="5"/>
      <c r="J277" s="5"/>
      <c r="K277" s="5"/>
      <c r="L277" s="5"/>
      <c r="M277" s="5"/>
      <c r="N277" s="5"/>
      <c r="O277"/>
      <c r="P277"/>
      <c r="Q277" s="5"/>
    </row>
    <row r="278" spans="1:17" ht="12.75">
      <c r="A278" s="5"/>
      <c r="B278" s="5"/>
      <c r="C278" s="5"/>
      <c r="D278" s="5"/>
      <c r="E278" s="5"/>
      <c r="F278" s="5"/>
      <c r="G278" s="5"/>
      <c r="H278" s="5"/>
      <c r="I278" s="5"/>
      <c r="J278" s="5"/>
      <c r="K278" s="5"/>
      <c r="L278" s="5"/>
      <c r="M278" s="5"/>
      <c r="N278" s="5"/>
      <c r="O278"/>
      <c r="P278"/>
      <c r="Q278" s="5"/>
    </row>
    <row r="279" spans="1:17" ht="12.75">
      <c r="A279" s="5"/>
      <c r="B279" s="5"/>
      <c r="C279" s="5"/>
      <c r="D279" s="5"/>
      <c r="E279" s="5"/>
      <c r="F279" s="5"/>
      <c r="G279" s="5"/>
      <c r="H279" s="5"/>
      <c r="I279" s="5"/>
      <c r="J279" s="5"/>
      <c r="K279" s="5"/>
      <c r="L279" s="5"/>
      <c r="M279" s="5"/>
      <c r="N279" s="5"/>
      <c r="O279"/>
      <c r="P279"/>
      <c r="Q279" s="5"/>
    </row>
    <row r="280" spans="1:17" ht="12.75">
      <c r="A280" s="5"/>
      <c r="B280" s="5"/>
      <c r="C280" s="5"/>
      <c r="D280" s="5"/>
      <c r="E280" s="5"/>
      <c r="F280" s="5"/>
      <c r="G280" s="5"/>
      <c r="H280" s="5"/>
      <c r="I280" s="5"/>
      <c r="J280" s="5"/>
      <c r="K280" s="5"/>
      <c r="L280" s="5"/>
      <c r="M280" s="5"/>
      <c r="N280" s="5"/>
      <c r="O280"/>
      <c r="P280"/>
      <c r="Q280" s="5"/>
    </row>
    <row r="281" spans="1:17" ht="12.75">
      <c r="A281" s="5"/>
      <c r="B281" s="5"/>
      <c r="C281" s="5"/>
      <c r="D281" s="5"/>
      <c r="E281" s="5"/>
      <c r="F281" s="5"/>
      <c r="G281" s="5"/>
      <c r="H281" s="5"/>
      <c r="I281" s="5"/>
      <c r="J281" s="5"/>
      <c r="K281" s="5"/>
      <c r="L281" s="5"/>
      <c r="M281" s="5"/>
      <c r="N281" s="5"/>
      <c r="O281"/>
      <c r="P281"/>
      <c r="Q281" s="5"/>
    </row>
    <row r="282" spans="1:17" ht="12.75">
      <c r="A282" s="5"/>
      <c r="B282" s="24" t="s">
        <v>70</v>
      </c>
      <c r="C282" s="5"/>
      <c r="D282" s="5"/>
      <c r="E282" s="5"/>
      <c r="F282" s="5"/>
      <c r="G282" s="5"/>
      <c r="H282" s="5"/>
      <c r="I282" s="5"/>
      <c r="J282" s="5"/>
      <c r="K282" s="5"/>
      <c r="L282" s="5"/>
      <c r="M282" s="5"/>
      <c r="N282" s="5"/>
      <c r="O282"/>
      <c r="P282"/>
      <c r="Q282" s="5"/>
    </row>
    <row r="283" spans="1:17" ht="12.75">
      <c r="A283" s="5"/>
      <c r="B283" s="5"/>
      <c r="C283" s="5"/>
      <c r="D283" s="5"/>
      <c r="E283" s="5"/>
      <c r="F283" s="5"/>
      <c r="G283" s="5"/>
      <c r="H283" s="5"/>
      <c r="I283" s="5"/>
      <c r="J283" s="5"/>
      <c r="K283" s="5"/>
      <c r="L283" s="5"/>
      <c r="M283" s="5"/>
      <c r="N283" s="5"/>
      <c r="O283"/>
      <c r="P283"/>
      <c r="Q283" s="5"/>
    </row>
    <row r="284" spans="1:17" ht="12.75">
      <c r="A284" s="5"/>
      <c r="B284" s="5"/>
      <c r="C284" s="5"/>
      <c r="D284" s="5"/>
      <c r="E284" s="5"/>
      <c r="F284" s="5"/>
      <c r="G284" s="5"/>
      <c r="H284" s="5"/>
      <c r="I284" s="5"/>
      <c r="J284" s="5"/>
      <c r="K284" s="5"/>
      <c r="L284" s="5"/>
      <c r="M284" s="5"/>
      <c r="N284" s="5"/>
      <c r="O284"/>
      <c r="P284"/>
      <c r="Q284" s="5"/>
    </row>
    <row r="285" spans="1:17" ht="12.75">
      <c r="A285" s="5"/>
      <c r="B285" s="5"/>
      <c r="C285" s="5"/>
      <c r="D285" s="5"/>
      <c r="E285" s="5"/>
      <c r="F285" s="5"/>
      <c r="G285" s="5"/>
      <c r="H285" s="5"/>
      <c r="I285" s="5"/>
      <c r="J285" s="5"/>
      <c r="K285" s="5"/>
      <c r="L285" s="5"/>
      <c r="M285" s="5"/>
      <c r="N285" s="5"/>
      <c r="O285"/>
      <c r="P285"/>
      <c r="Q285" s="5"/>
    </row>
    <row r="286" spans="1:17" ht="12.75">
      <c r="A286" s="5"/>
      <c r="B286" s="5"/>
      <c r="C286" s="5"/>
      <c r="D286" s="5"/>
      <c r="E286" s="5"/>
      <c r="F286" s="5"/>
      <c r="G286" s="5"/>
      <c r="H286" s="5"/>
      <c r="I286" s="5"/>
      <c r="J286" s="5"/>
      <c r="K286" s="5"/>
      <c r="L286" s="5"/>
      <c r="M286" s="5"/>
      <c r="N286" s="5"/>
      <c r="O286"/>
      <c r="P286"/>
      <c r="Q286" s="5"/>
    </row>
    <row r="287" spans="1:17" ht="12.75">
      <c r="A287" s="5"/>
      <c r="B287" s="5"/>
      <c r="C287" s="5"/>
      <c r="D287" s="5"/>
      <c r="E287" s="5"/>
      <c r="F287" s="5"/>
      <c r="G287" s="5"/>
      <c r="H287" s="5"/>
      <c r="I287" s="5"/>
      <c r="J287" s="5"/>
      <c r="K287" s="5"/>
      <c r="L287" s="5"/>
      <c r="M287" s="5"/>
      <c r="N287" s="5"/>
      <c r="O287"/>
      <c r="P287"/>
      <c r="Q287" s="5"/>
    </row>
    <row r="288" spans="1:17" ht="6.75" customHeight="1">
      <c r="A288" s="5"/>
      <c r="B288" s="5"/>
      <c r="C288" s="5"/>
      <c r="D288" s="5"/>
      <c r="E288" s="5"/>
      <c r="F288" s="5"/>
      <c r="G288" s="5"/>
      <c r="H288" s="5"/>
      <c r="I288" s="5"/>
      <c r="J288" s="5"/>
      <c r="K288" s="5"/>
      <c r="L288" s="5"/>
      <c r="M288" s="5"/>
      <c r="N288" s="5"/>
      <c r="O288"/>
      <c r="P288"/>
      <c r="Q288" s="5"/>
    </row>
    <row r="289" spans="1:17" ht="12.75">
      <c r="A289" s="5"/>
      <c r="B289" s="24" t="s">
        <v>71</v>
      </c>
      <c r="C289" s="5"/>
      <c r="D289" s="5"/>
      <c r="E289" s="5"/>
      <c r="F289" s="5"/>
      <c r="G289" s="5"/>
      <c r="H289" s="5"/>
      <c r="I289" s="5"/>
      <c r="J289" s="5"/>
      <c r="K289" s="5"/>
      <c r="L289" s="5"/>
      <c r="M289" s="5"/>
      <c r="N289" s="5"/>
      <c r="O289"/>
      <c r="P289"/>
      <c r="Q289" s="5"/>
    </row>
    <row r="290" spans="1:17" ht="12.75">
      <c r="A290" s="5"/>
      <c r="B290" s="5"/>
      <c r="C290" s="5"/>
      <c r="D290" s="5"/>
      <c r="E290" s="5"/>
      <c r="F290" s="5"/>
      <c r="G290" s="5"/>
      <c r="H290" s="5"/>
      <c r="I290" s="5"/>
      <c r="J290" s="5"/>
      <c r="K290" s="5"/>
      <c r="L290" s="5"/>
      <c r="M290" s="5"/>
      <c r="N290" s="5"/>
      <c r="O290"/>
      <c r="P290"/>
      <c r="Q290" s="5"/>
    </row>
    <row r="291" spans="1:17" ht="12.75">
      <c r="A291" s="5"/>
      <c r="B291" s="5"/>
      <c r="C291" s="5"/>
      <c r="D291" s="5"/>
      <c r="E291" s="5"/>
      <c r="F291" s="5"/>
      <c r="G291" s="5"/>
      <c r="H291" s="5"/>
      <c r="I291" s="5"/>
      <c r="J291" s="5"/>
      <c r="K291" s="5"/>
      <c r="L291" s="5"/>
      <c r="M291" s="5"/>
      <c r="N291" s="5"/>
      <c r="O291"/>
      <c r="P291"/>
      <c r="Q291" s="5"/>
    </row>
    <row r="292" spans="1:17" ht="12.75">
      <c r="A292" s="5"/>
      <c r="B292" s="5"/>
      <c r="C292" s="5"/>
      <c r="D292" s="5"/>
      <c r="E292" s="5"/>
      <c r="F292" s="5"/>
      <c r="G292" s="5"/>
      <c r="H292" s="5"/>
      <c r="I292" s="5"/>
      <c r="J292" s="5"/>
      <c r="K292" s="5"/>
      <c r="L292" s="5"/>
      <c r="M292" s="5"/>
      <c r="N292" s="5"/>
      <c r="O292"/>
      <c r="P292"/>
      <c r="Q292" s="5"/>
    </row>
    <row r="293" spans="1:17" ht="12.75">
      <c r="A293" s="5"/>
      <c r="B293" s="5"/>
      <c r="C293" s="5"/>
      <c r="D293" s="5"/>
      <c r="E293" s="5"/>
      <c r="F293" s="5"/>
      <c r="G293" s="5"/>
      <c r="H293" s="5"/>
      <c r="I293" s="5"/>
      <c r="J293" s="5"/>
      <c r="K293" s="5"/>
      <c r="L293" s="5"/>
      <c r="M293" s="5"/>
      <c r="N293" s="5"/>
      <c r="O293"/>
      <c r="P293"/>
      <c r="Q293" s="5"/>
    </row>
    <row r="294" spans="1:17" ht="12.75">
      <c r="A294" s="5"/>
      <c r="B294" s="5"/>
      <c r="C294" s="5"/>
      <c r="D294" s="5"/>
      <c r="E294" s="5"/>
      <c r="F294" s="5"/>
      <c r="G294" s="5"/>
      <c r="H294" s="5"/>
      <c r="I294" s="5"/>
      <c r="J294" s="5"/>
      <c r="K294" s="5"/>
      <c r="L294" s="5"/>
      <c r="M294" s="5"/>
      <c r="N294" s="5"/>
      <c r="O294"/>
      <c r="P294"/>
      <c r="Q294" s="5"/>
    </row>
    <row r="295" spans="1:17" ht="12.75">
      <c r="A295" s="5"/>
      <c r="B295" s="5"/>
      <c r="C295" s="5"/>
      <c r="D295" s="5"/>
      <c r="E295" s="5"/>
      <c r="F295" s="5"/>
      <c r="G295" s="5"/>
      <c r="H295" s="5"/>
      <c r="I295" s="5"/>
      <c r="J295" s="5"/>
      <c r="K295" s="5"/>
      <c r="L295" s="5"/>
      <c r="M295" s="5"/>
      <c r="N295" s="5"/>
      <c r="O295"/>
      <c r="P295"/>
      <c r="Q295" s="5"/>
    </row>
    <row r="296" spans="1:17" ht="12.75">
      <c r="A296" s="5"/>
      <c r="B296" s="5"/>
      <c r="C296" s="5"/>
      <c r="D296" s="5"/>
      <c r="E296" s="5"/>
      <c r="F296" s="5"/>
      <c r="G296" s="5"/>
      <c r="H296" s="5"/>
      <c r="I296" s="5"/>
      <c r="J296" s="5"/>
      <c r="K296" s="5"/>
      <c r="L296" s="5"/>
      <c r="M296" s="5"/>
      <c r="N296" s="5"/>
      <c r="O296"/>
      <c r="P296"/>
      <c r="Q296" s="5"/>
    </row>
    <row r="297" spans="1:17" ht="12.75">
      <c r="A297" s="5"/>
      <c r="B297" s="5"/>
      <c r="C297" s="5"/>
      <c r="D297" s="5"/>
      <c r="E297" s="5"/>
      <c r="F297" s="5"/>
      <c r="G297" s="5"/>
      <c r="H297" s="5"/>
      <c r="I297" s="5"/>
      <c r="J297" s="5"/>
      <c r="K297" s="5"/>
      <c r="L297" s="5"/>
      <c r="M297" s="5"/>
      <c r="N297" s="5"/>
      <c r="O297"/>
      <c r="P297"/>
      <c r="Q297" s="5"/>
    </row>
    <row r="298" spans="1:17" ht="12.75">
      <c r="A298" s="5"/>
      <c r="B298" s="5"/>
      <c r="C298" s="5"/>
      <c r="D298" s="5"/>
      <c r="E298" s="5"/>
      <c r="F298" s="5"/>
      <c r="G298" s="5"/>
      <c r="H298" s="5"/>
      <c r="I298" s="5"/>
      <c r="J298" s="5"/>
      <c r="K298" s="5"/>
      <c r="L298" s="5"/>
      <c r="M298" s="5"/>
      <c r="N298" s="5"/>
      <c r="O298"/>
      <c r="P298"/>
      <c r="Q298" s="5"/>
    </row>
    <row r="299" spans="1:17" ht="12.75">
      <c r="A299" s="5"/>
      <c r="B299" s="5"/>
      <c r="C299" s="5"/>
      <c r="D299" s="5"/>
      <c r="E299" s="5"/>
      <c r="F299" s="5"/>
      <c r="G299" s="5"/>
      <c r="H299" s="5"/>
      <c r="I299" s="5"/>
      <c r="J299" s="5"/>
      <c r="K299" s="5"/>
      <c r="L299" s="5"/>
      <c r="M299" s="5"/>
      <c r="N299" s="5"/>
      <c r="O299"/>
      <c r="P299"/>
      <c r="Q299" s="5"/>
    </row>
    <row r="300" spans="1:17" ht="12.75">
      <c r="A300" s="5"/>
      <c r="B300" s="5"/>
      <c r="C300" s="5"/>
      <c r="D300" s="5"/>
      <c r="E300" s="5"/>
      <c r="F300" s="5"/>
      <c r="G300" s="5"/>
      <c r="H300" s="5"/>
      <c r="I300" s="5"/>
      <c r="J300" s="5"/>
      <c r="K300" s="5"/>
      <c r="L300" s="5"/>
      <c r="M300" s="5"/>
      <c r="N300" s="5"/>
      <c r="O300"/>
      <c r="P300"/>
      <c r="Q300" s="5"/>
    </row>
    <row r="301" spans="1:17" ht="12.75">
      <c r="A301" s="5"/>
      <c r="B301" s="5"/>
      <c r="C301" s="5"/>
      <c r="D301" s="5"/>
      <c r="E301" s="5"/>
      <c r="F301" s="5"/>
      <c r="G301" s="5"/>
      <c r="H301" s="5"/>
      <c r="I301" s="5"/>
      <c r="J301" s="5"/>
      <c r="K301" s="5"/>
      <c r="L301" s="5"/>
      <c r="M301" s="5"/>
      <c r="N301" s="5"/>
      <c r="O301"/>
      <c r="P301"/>
      <c r="Q301" s="5"/>
    </row>
    <row r="302" spans="1:17" ht="12.75">
      <c r="A302" s="5"/>
      <c r="B302" s="5"/>
      <c r="C302" s="5"/>
      <c r="D302" s="5"/>
      <c r="E302" s="5"/>
      <c r="F302" s="5"/>
      <c r="G302" s="5"/>
      <c r="H302" s="5"/>
      <c r="I302" s="5"/>
      <c r="J302" s="5"/>
      <c r="K302" s="5"/>
      <c r="L302" s="5"/>
      <c r="M302" s="5"/>
      <c r="N302" s="5"/>
      <c r="O302"/>
      <c r="P302"/>
      <c r="Q302" s="5"/>
    </row>
    <row r="303" spans="1:17" ht="12.75">
      <c r="A303" s="5"/>
      <c r="B303" s="5"/>
      <c r="C303" s="5"/>
      <c r="D303" s="5"/>
      <c r="E303" s="5"/>
      <c r="F303" s="5"/>
      <c r="G303" s="5"/>
      <c r="H303" s="5"/>
      <c r="I303" s="5"/>
      <c r="J303" s="5"/>
      <c r="K303" s="5"/>
      <c r="L303" s="5"/>
      <c r="M303" s="5"/>
      <c r="N303" s="5"/>
      <c r="O303"/>
      <c r="P303"/>
      <c r="Q303" s="5"/>
    </row>
    <row r="304" spans="1:17" ht="12.75">
      <c r="A304" s="5"/>
      <c r="B304" s="5"/>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7" ht="12.75">
      <c r="A306" s="5"/>
      <c r="B306" s="5"/>
      <c r="C306" s="5"/>
      <c r="D306" s="5"/>
      <c r="E306" s="5"/>
      <c r="F306" s="5"/>
      <c r="G306" s="5"/>
      <c r="H306" s="5"/>
      <c r="I306" s="5"/>
      <c r="J306" s="5"/>
      <c r="K306" s="5"/>
      <c r="L306" s="5"/>
      <c r="M306" s="5"/>
      <c r="N306" s="5"/>
      <c r="O306"/>
      <c r="P306"/>
      <c r="Q306" s="5"/>
    </row>
    <row r="307" spans="1:17" ht="12.75">
      <c r="A307" s="5"/>
      <c r="B307" s="24" t="s">
        <v>81</v>
      </c>
      <c r="C307" s="5"/>
      <c r="D307" s="5"/>
      <c r="E307" s="5"/>
      <c r="F307" s="5"/>
      <c r="G307" s="5"/>
      <c r="H307" s="5"/>
      <c r="I307" s="5"/>
      <c r="J307" s="5"/>
      <c r="K307" s="5"/>
      <c r="L307" s="5"/>
      <c r="M307" s="5"/>
      <c r="N307" s="5"/>
      <c r="O307"/>
      <c r="P307"/>
      <c r="Q307" s="5"/>
    </row>
    <row r="308" spans="1:17" ht="12.75">
      <c r="A308" s="5"/>
      <c r="B308" s="5"/>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12.75">
      <c r="A311" s="5"/>
      <c r="B311" s="5"/>
      <c r="C311" s="5"/>
      <c r="D311" s="5"/>
      <c r="E311" s="5"/>
      <c r="F311" s="5"/>
      <c r="G311" s="5"/>
      <c r="H311" s="5"/>
      <c r="I311" s="5"/>
      <c r="J311" s="5"/>
      <c r="K311" s="5"/>
      <c r="L311" s="5"/>
      <c r="M311" s="5"/>
      <c r="N311" s="5"/>
      <c r="O311"/>
      <c r="P311"/>
      <c r="Q311" s="5"/>
    </row>
    <row r="312" spans="1:17" ht="12.75">
      <c r="A312" s="5"/>
      <c r="B312" s="24" t="s">
        <v>105</v>
      </c>
      <c r="C312" s="5"/>
      <c r="D312" s="5"/>
      <c r="E312" s="5"/>
      <c r="F312" s="5"/>
      <c r="G312" s="5"/>
      <c r="H312" s="5"/>
      <c r="I312" s="5"/>
      <c r="J312" s="5"/>
      <c r="K312" s="5"/>
      <c r="L312" s="5"/>
      <c r="M312" s="5"/>
      <c r="N312" s="5"/>
      <c r="O312"/>
      <c r="P312"/>
      <c r="Q312" s="5"/>
    </row>
    <row r="313" spans="1:17" ht="12.75">
      <c r="A313" s="5"/>
      <c r="B313" s="5"/>
      <c r="C313" s="5"/>
      <c r="D313" s="5"/>
      <c r="E313" s="5"/>
      <c r="F313" s="5"/>
      <c r="G313" s="5"/>
      <c r="H313" s="5"/>
      <c r="I313" s="5"/>
      <c r="J313" s="5"/>
      <c r="K313" s="5"/>
      <c r="L313" s="5"/>
      <c r="M313" s="5"/>
      <c r="N313" s="5"/>
      <c r="O313"/>
      <c r="P313"/>
      <c r="Q313" s="5"/>
    </row>
    <row r="314" spans="1:17" ht="12.75">
      <c r="A314" s="5"/>
      <c r="B314" s="5"/>
      <c r="C314" s="5"/>
      <c r="D314" s="5"/>
      <c r="E314" s="5"/>
      <c r="F314" s="5"/>
      <c r="G314" s="5"/>
      <c r="H314" s="5"/>
      <c r="I314" s="5"/>
      <c r="J314" s="5"/>
      <c r="K314" s="5"/>
      <c r="L314" s="5"/>
      <c r="M314" s="5"/>
      <c r="N314" s="5"/>
      <c r="O314"/>
      <c r="P314"/>
      <c r="Q314" s="5"/>
    </row>
    <row r="315" spans="1:17" ht="12.75">
      <c r="A315" s="5"/>
      <c r="B315" s="5"/>
      <c r="C315" s="5"/>
      <c r="D315" s="5"/>
      <c r="E315" s="5"/>
      <c r="F315" s="5"/>
      <c r="G315" s="5"/>
      <c r="H315" s="5"/>
      <c r="I315" s="5"/>
      <c r="J315" s="5"/>
      <c r="K315" s="5"/>
      <c r="L315" s="5"/>
      <c r="M315" s="5"/>
      <c r="N315" s="5"/>
      <c r="O315"/>
      <c r="P315"/>
      <c r="Q315" s="5"/>
    </row>
    <row r="316" spans="1:17" ht="12.75">
      <c r="A316" s="5"/>
      <c r="B316" s="5"/>
      <c r="C316" s="5"/>
      <c r="D316" s="5"/>
      <c r="E316" s="5"/>
      <c r="F316" s="5"/>
      <c r="G316" s="5"/>
      <c r="H316" s="5"/>
      <c r="I316" s="5"/>
      <c r="J316" s="5"/>
      <c r="K316" s="5"/>
      <c r="L316" s="5"/>
      <c r="M316" s="5"/>
      <c r="N316" s="5"/>
      <c r="O316"/>
      <c r="P316"/>
      <c r="Q316" s="5"/>
    </row>
    <row r="317" spans="1:17" ht="12.75">
      <c r="A317" s="5"/>
      <c r="B317" s="24" t="s">
        <v>106</v>
      </c>
      <c r="C317" s="5"/>
      <c r="D317" s="5"/>
      <c r="E317" s="5"/>
      <c r="F317" s="5"/>
      <c r="G317" s="5"/>
      <c r="H317" s="5"/>
      <c r="I317" s="5"/>
      <c r="J317" s="5"/>
      <c r="K317" s="5"/>
      <c r="L317" s="5"/>
      <c r="M317" s="5"/>
      <c r="N317" s="5"/>
      <c r="O317"/>
      <c r="P317"/>
      <c r="Q317" s="5"/>
    </row>
    <row r="318" spans="1:17" ht="12.75">
      <c r="A318" s="5"/>
      <c r="B318" s="5"/>
      <c r="C318" s="5"/>
      <c r="D318" s="5"/>
      <c r="E318" s="5"/>
      <c r="F318" s="5"/>
      <c r="G318" s="5"/>
      <c r="H318" s="5"/>
      <c r="I318" s="5"/>
      <c r="J318" s="5"/>
      <c r="K318" s="5"/>
      <c r="L318" s="5"/>
      <c r="M318" s="5"/>
      <c r="N318" s="5"/>
      <c r="O318"/>
      <c r="P318"/>
      <c r="Q318" s="5"/>
    </row>
    <row r="319" spans="1:17" ht="12.75">
      <c r="A319" s="5"/>
      <c r="B319" s="5"/>
      <c r="C319" s="5"/>
      <c r="D319" s="5"/>
      <c r="E319" s="5"/>
      <c r="F319" s="5"/>
      <c r="G319" s="5"/>
      <c r="H319" s="5"/>
      <c r="I319" s="5"/>
      <c r="J319" s="5"/>
      <c r="K319" s="5"/>
      <c r="L319" s="5"/>
      <c r="M319" s="5"/>
      <c r="N319" s="5"/>
      <c r="O319"/>
      <c r="P319"/>
      <c r="Q319" s="5"/>
    </row>
    <row r="320" spans="1:17" ht="12.75">
      <c r="A320" s="5"/>
      <c r="B320" s="5"/>
      <c r="C320" s="5"/>
      <c r="D320" s="5"/>
      <c r="E320" s="5"/>
      <c r="F320" s="5"/>
      <c r="G320" s="5"/>
      <c r="H320" s="5"/>
      <c r="I320" s="5"/>
      <c r="J320" s="5"/>
      <c r="K320" s="5"/>
      <c r="L320" s="5"/>
      <c r="M320" s="5"/>
      <c r="N320" s="5"/>
      <c r="O320"/>
      <c r="P320"/>
      <c r="Q320" s="5"/>
    </row>
    <row r="321" spans="1:17" ht="12.75">
      <c r="A321" s="5"/>
      <c r="B321" s="5"/>
      <c r="C321" s="5"/>
      <c r="D321" s="5"/>
      <c r="E321" s="5"/>
      <c r="F321" s="5"/>
      <c r="G321" s="5"/>
      <c r="H321" s="5"/>
      <c r="I321" s="5"/>
      <c r="J321" s="5"/>
      <c r="K321" s="5"/>
      <c r="L321" s="5"/>
      <c r="M321" s="5"/>
      <c r="N321" s="5"/>
      <c r="O321"/>
      <c r="P321"/>
      <c r="Q321" s="5"/>
    </row>
    <row r="322" spans="1:17" ht="12.75">
      <c r="A322" s="5"/>
      <c r="B322" s="5"/>
      <c r="C322" s="5"/>
      <c r="D322" s="5"/>
      <c r="E322" s="5"/>
      <c r="F322" s="5"/>
      <c r="G322" s="5"/>
      <c r="H322" s="5"/>
      <c r="I322" s="5"/>
      <c r="J322" s="5"/>
      <c r="K322" s="5"/>
      <c r="L322" s="5"/>
      <c r="M322" s="5"/>
      <c r="N322" s="5"/>
      <c r="O322"/>
      <c r="P322"/>
      <c r="Q322" s="5"/>
    </row>
    <row r="323" spans="1:17" ht="12.75">
      <c r="A323" s="5"/>
      <c r="B323" s="24" t="s">
        <v>107</v>
      </c>
      <c r="C323" s="5"/>
      <c r="D323" s="5"/>
      <c r="E323" s="5"/>
      <c r="F323" s="5"/>
      <c r="G323" s="5"/>
      <c r="H323" s="5"/>
      <c r="I323" s="5"/>
      <c r="J323" s="5"/>
      <c r="K323" s="5"/>
      <c r="L323" s="5"/>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5"/>
      <c r="B325" s="5"/>
      <c r="C325" s="5"/>
      <c r="D325" s="5"/>
      <c r="E325" s="5"/>
      <c r="F325" s="5"/>
      <c r="G325" s="5"/>
      <c r="H325" s="5"/>
      <c r="I325" s="5"/>
      <c r="J325" s="5"/>
      <c r="K325" s="5"/>
      <c r="L325" s="5"/>
      <c r="M325" s="5"/>
      <c r="N325" s="5"/>
      <c r="O325"/>
      <c r="P325"/>
      <c r="Q325" s="5"/>
    </row>
    <row r="326" spans="1:17" ht="12.75">
      <c r="A326" s="5"/>
      <c r="B326" s="5"/>
      <c r="C326" s="5"/>
      <c r="D326" s="5"/>
      <c r="E326" s="5"/>
      <c r="F326" s="5"/>
      <c r="G326" s="5"/>
      <c r="H326" s="5"/>
      <c r="I326" s="5"/>
      <c r="J326" s="5"/>
      <c r="K326" s="5"/>
      <c r="L326" s="5"/>
      <c r="M326" s="5"/>
      <c r="N326" s="5"/>
      <c r="O326"/>
      <c r="P326"/>
      <c r="Q326" s="5"/>
    </row>
    <row r="327" spans="1:17" ht="12.75">
      <c r="A327" s="5"/>
      <c r="B327" s="5"/>
      <c r="C327" s="5"/>
      <c r="D327" s="5"/>
      <c r="E327" s="5"/>
      <c r="F327" s="5"/>
      <c r="G327" s="5"/>
      <c r="H327" s="5"/>
      <c r="I327" s="5"/>
      <c r="J327" s="5"/>
      <c r="K327" s="5"/>
      <c r="L327" s="5"/>
      <c r="M327" s="5"/>
      <c r="N327" s="5"/>
      <c r="O327"/>
      <c r="P327"/>
      <c r="Q327" s="5"/>
    </row>
    <row r="328" spans="1:17" ht="12.75">
      <c r="A328" s="5"/>
      <c r="B328" s="5"/>
      <c r="C328" s="5"/>
      <c r="D328" s="5"/>
      <c r="E328" s="5"/>
      <c r="F328" s="5"/>
      <c r="G328" s="5"/>
      <c r="H328" s="5"/>
      <c r="I328" s="5"/>
      <c r="J328" s="5"/>
      <c r="K328" s="5"/>
      <c r="L328" s="5"/>
      <c r="M328" s="5"/>
      <c r="N328" s="5"/>
      <c r="O328"/>
      <c r="P328"/>
      <c r="Q328" s="5"/>
    </row>
    <row r="329" spans="1:17" ht="12.75">
      <c r="A329" s="5"/>
      <c r="B329" s="5"/>
      <c r="C329" s="5"/>
      <c r="D329" s="5"/>
      <c r="E329" s="5"/>
      <c r="F329" s="5"/>
      <c r="G329" s="5"/>
      <c r="H329" s="5"/>
      <c r="I329" s="5"/>
      <c r="J329" s="5"/>
      <c r="K329" s="5"/>
      <c r="L329" s="5"/>
      <c r="M329" s="5"/>
      <c r="N329" s="5"/>
      <c r="O329"/>
      <c r="P329"/>
      <c r="Q329" s="5"/>
    </row>
    <row r="330" spans="1:17" ht="12.75">
      <c r="A330" s="5"/>
      <c r="B330" s="5" t="s">
        <v>108</v>
      </c>
      <c r="C330" s="5"/>
      <c r="D330" s="5"/>
      <c r="E330" s="5"/>
      <c r="F330" s="5"/>
      <c r="G330" s="5"/>
      <c r="H330" s="5"/>
      <c r="I330" s="5"/>
      <c r="J330" s="5"/>
      <c r="K330" s="5"/>
      <c r="L330" s="5"/>
      <c r="M330" s="5"/>
      <c r="N330" s="5"/>
      <c r="O330"/>
      <c r="P330"/>
      <c r="Q330" s="5"/>
    </row>
    <row r="331" spans="1:17" ht="12.75">
      <c r="A331" s="5"/>
      <c r="B331" s="5"/>
      <c r="C331" s="5"/>
      <c r="D331" s="5"/>
      <c r="E331" s="5"/>
      <c r="F331" s="5"/>
      <c r="G331" s="5"/>
      <c r="H331" s="5"/>
      <c r="I331" s="5"/>
      <c r="J331" s="5"/>
      <c r="K331" s="5"/>
      <c r="L331" s="5"/>
      <c r="M331" s="5"/>
      <c r="N331" s="5"/>
      <c r="O331"/>
      <c r="P331"/>
      <c r="Q331" s="5"/>
    </row>
    <row r="332" spans="1:17" ht="12.75">
      <c r="A332" s="5"/>
      <c r="B332" s="5"/>
      <c r="C332" s="5"/>
      <c r="D332" s="5"/>
      <c r="E332" s="5"/>
      <c r="F332" s="5"/>
      <c r="G332" s="5"/>
      <c r="H332" s="5"/>
      <c r="I332" s="5"/>
      <c r="J332" s="5"/>
      <c r="K332" s="5"/>
      <c r="L332" s="5"/>
      <c r="M332" s="5"/>
      <c r="N332" s="5"/>
      <c r="O332"/>
      <c r="P332"/>
      <c r="Q332" s="5"/>
    </row>
    <row r="333" spans="1:17" ht="12.75">
      <c r="A333" s="5"/>
      <c r="B333" s="5"/>
      <c r="C333" s="5"/>
      <c r="D333" s="5"/>
      <c r="E333" s="5"/>
      <c r="F333" s="5"/>
      <c r="G333" s="5"/>
      <c r="H333" s="5"/>
      <c r="I333" s="5"/>
      <c r="J333" s="5"/>
      <c r="K333" s="5"/>
      <c r="L333" s="5"/>
      <c r="M333" s="5"/>
      <c r="N333" s="5"/>
      <c r="O333"/>
      <c r="P333"/>
      <c r="Q333" s="5"/>
    </row>
    <row r="334" spans="1:17" ht="12.75">
      <c r="A334" s="5"/>
      <c r="B334" s="5" t="s">
        <v>109</v>
      </c>
      <c r="C334" s="5"/>
      <c r="D334" s="5"/>
      <c r="E334" s="5"/>
      <c r="F334" s="5"/>
      <c r="G334" s="5"/>
      <c r="H334" s="5"/>
      <c r="I334" s="5"/>
      <c r="J334" s="5"/>
      <c r="K334" s="5"/>
      <c r="L334" s="5"/>
      <c r="M334" s="5"/>
      <c r="N334" s="5"/>
      <c r="O334"/>
      <c r="P334"/>
      <c r="Q334" s="5"/>
    </row>
    <row r="335" spans="1:17" ht="12.75">
      <c r="A335" s="5"/>
      <c r="B335" s="5"/>
      <c r="C335" s="5"/>
      <c r="D335" s="5"/>
      <c r="E335" s="5"/>
      <c r="F335" s="5"/>
      <c r="G335" s="5"/>
      <c r="H335" s="5"/>
      <c r="I335" s="5"/>
      <c r="J335" s="5"/>
      <c r="K335" s="5"/>
      <c r="L335" s="5"/>
      <c r="M335" s="5"/>
      <c r="N335" s="5"/>
      <c r="O335"/>
      <c r="P335"/>
      <c r="Q335" s="5"/>
    </row>
    <row r="336" spans="1:17" ht="12.75">
      <c r="A336" s="5"/>
      <c r="B336" s="5"/>
      <c r="C336" s="5"/>
      <c r="D336" s="5"/>
      <c r="E336" s="5"/>
      <c r="F336" s="5"/>
      <c r="G336" s="5"/>
      <c r="H336" s="5"/>
      <c r="I336" s="5"/>
      <c r="J336" s="5"/>
      <c r="K336" s="5"/>
      <c r="L336" s="5"/>
      <c r="M336" s="5"/>
      <c r="N336" s="5"/>
      <c r="O336"/>
      <c r="P336"/>
      <c r="Q336" s="5"/>
    </row>
    <row r="337" spans="1:17" ht="12.75">
      <c r="A337" s="5"/>
      <c r="B337" s="5"/>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2.75">
      <c r="A340" s="5"/>
      <c r="B340" s="5" t="s">
        <v>110</v>
      </c>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5"/>
      <c r="B343" s="5"/>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5"/>
      <c r="B345" s="5" t="s">
        <v>111</v>
      </c>
      <c r="C345" s="5"/>
      <c r="D345" s="5"/>
      <c r="E345" s="5"/>
      <c r="F345" s="5"/>
      <c r="G345" s="5"/>
      <c r="H345" s="5"/>
      <c r="I345" s="5"/>
      <c r="J345" s="5"/>
      <c r="K345" s="5"/>
      <c r="L345" s="5"/>
      <c r="M345" s="5"/>
      <c r="N345" s="5"/>
      <c r="O345"/>
      <c r="P345"/>
      <c r="Q345" s="5"/>
    </row>
    <row r="346" spans="1:17" ht="12.75">
      <c r="A346" s="5"/>
      <c r="B346" s="5"/>
      <c r="C346" s="5"/>
      <c r="D346" s="5"/>
      <c r="E346" s="5"/>
      <c r="F346" s="5"/>
      <c r="G346" s="5"/>
      <c r="H346" s="5"/>
      <c r="I346" s="5"/>
      <c r="J346" s="5"/>
      <c r="K346" s="5"/>
      <c r="L346" s="5"/>
      <c r="M346" s="5"/>
      <c r="N346" s="5"/>
      <c r="O346"/>
      <c r="P346"/>
      <c r="Q346" s="5"/>
    </row>
    <row r="347" spans="1:17" ht="12.75">
      <c r="A347" s="5"/>
      <c r="B347" s="5"/>
      <c r="C347" s="5"/>
      <c r="D347" s="5"/>
      <c r="E347" s="5"/>
      <c r="F347" s="5"/>
      <c r="G347" s="5"/>
      <c r="H347" s="5"/>
      <c r="I347" s="5"/>
      <c r="J347" s="5"/>
      <c r="K347" s="5"/>
      <c r="L347" s="5"/>
      <c r="M347" s="5"/>
      <c r="N347" s="5"/>
      <c r="O347"/>
      <c r="P347"/>
      <c r="Q347" s="5"/>
    </row>
    <row r="348" spans="1:17" ht="12.75">
      <c r="A348" s="5"/>
      <c r="B348" s="5"/>
      <c r="C348" s="5"/>
      <c r="D348" s="5"/>
      <c r="E348" s="5"/>
      <c r="F348" s="5"/>
      <c r="G348" s="5"/>
      <c r="H348" s="5"/>
      <c r="I348" s="5"/>
      <c r="J348" s="5"/>
      <c r="K348" s="5"/>
      <c r="L348" s="5"/>
      <c r="M348" s="5"/>
      <c r="N348" s="5"/>
      <c r="O348"/>
      <c r="P348"/>
      <c r="Q348" s="5"/>
    </row>
    <row r="349" spans="1:17" ht="12.75">
      <c r="A349" s="5"/>
      <c r="B349" s="5"/>
      <c r="C349" s="5"/>
      <c r="D349" s="5"/>
      <c r="E349" s="5"/>
      <c r="F349" s="5"/>
      <c r="G349" s="5"/>
      <c r="H349" s="5"/>
      <c r="I349" s="5"/>
      <c r="J349" s="5"/>
      <c r="K349" s="5"/>
      <c r="L349" s="5"/>
      <c r="M349" s="5"/>
      <c r="N349" s="5"/>
      <c r="O349"/>
      <c r="P349"/>
      <c r="Q349" s="5"/>
    </row>
    <row r="350" spans="1:17" ht="12.75">
      <c r="A350" s="5"/>
      <c r="B350" s="5" t="s">
        <v>112</v>
      </c>
      <c r="C350" s="5"/>
      <c r="D350" s="5"/>
      <c r="E350" s="5"/>
      <c r="F350" s="5"/>
      <c r="G350" s="5"/>
      <c r="H350" s="5"/>
      <c r="I350" s="5"/>
      <c r="J350" s="5"/>
      <c r="K350" s="5"/>
      <c r="L350" s="5"/>
      <c r="M350" s="5"/>
      <c r="N350" s="5"/>
      <c r="O350"/>
      <c r="P350"/>
      <c r="Q350" s="5"/>
    </row>
    <row r="351" spans="1:17" ht="12.75">
      <c r="A351" s="5"/>
      <c r="B351" s="5"/>
      <c r="C351" s="5"/>
      <c r="D351" s="5"/>
      <c r="E351" s="5"/>
      <c r="F351" s="5"/>
      <c r="G351" s="5"/>
      <c r="H351" s="5"/>
      <c r="I351" s="5"/>
      <c r="J351" s="5"/>
      <c r="K351" s="5"/>
      <c r="L351" s="5"/>
      <c r="M351" s="5"/>
      <c r="N351" s="5"/>
      <c r="O351"/>
      <c r="P351"/>
      <c r="Q351" s="5"/>
    </row>
    <row r="352" spans="1:17" ht="12.75">
      <c r="A352" s="5"/>
      <c r="B352" s="5"/>
      <c r="C352" s="5"/>
      <c r="D352" s="5"/>
      <c r="E352" s="5"/>
      <c r="F352" s="5"/>
      <c r="G352" s="5"/>
      <c r="H352" s="5"/>
      <c r="I352" s="5"/>
      <c r="J352" s="5"/>
      <c r="K352" s="5"/>
      <c r="L352" s="5"/>
      <c r="M352" s="5"/>
      <c r="N352" s="5"/>
      <c r="O352"/>
      <c r="P352"/>
      <c r="Q352" s="5"/>
    </row>
    <row r="353" spans="1:17" ht="12.75">
      <c r="A353" s="5"/>
      <c r="B353" s="5"/>
      <c r="C353" s="5"/>
      <c r="D353" s="5"/>
      <c r="E353" s="5"/>
      <c r="F353" s="5"/>
      <c r="G353" s="5"/>
      <c r="H353" s="5"/>
      <c r="I353" s="5"/>
      <c r="J353" s="5"/>
      <c r="K353" s="5"/>
      <c r="L353" s="5"/>
      <c r="M353" s="5"/>
      <c r="N353" s="5"/>
      <c r="O353"/>
      <c r="P353"/>
      <c r="Q353" s="5"/>
    </row>
    <row r="354" spans="1:17" ht="12.75">
      <c r="A354" s="5"/>
      <c r="B354" s="5" t="s">
        <v>113</v>
      </c>
      <c r="C354" s="5"/>
      <c r="D354" s="5"/>
      <c r="E354" s="5"/>
      <c r="F354" s="5"/>
      <c r="G354" s="5"/>
      <c r="H354" s="5"/>
      <c r="I354" s="5"/>
      <c r="J354" s="5"/>
      <c r="K354" s="5"/>
      <c r="L354" s="5"/>
      <c r="M354" s="5"/>
      <c r="N354" s="5"/>
      <c r="O354"/>
      <c r="P354"/>
      <c r="Q354" s="5"/>
    </row>
    <row r="355" spans="1:17" ht="12.75">
      <c r="A355" s="5"/>
      <c r="B355" s="5"/>
      <c r="C355" s="5"/>
      <c r="D355" s="5"/>
      <c r="E355" s="5"/>
      <c r="F355" s="5"/>
      <c r="G355" s="5"/>
      <c r="H355" s="5"/>
      <c r="I355" s="5"/>
      <c r="J355" s="5"/>
      <c r="K355" s="5"/>
      <c r="L355" s="5"/>
      <c r="M355" s="5"/>
      <c r="N355" s="5"/>
      <c r="O355"/>
      <c r="P355"/>
      <c r="Q355" s="5"/>
    </row>
    <row r="356" spans="1:17" ht="12.75">
      <c r="A356" s="5"/>
      <c r="B356" s="5"/>
      <c r="C356" s="5"/>
      <c r="D356" s="5"/>
      <c r="E356" s="5"/>
      <c r="F356" s="5"/>
      <c r="G356" s="5"/>
      <c r="H356" s="5"/>
      <c r="I356" s="5"/>
      <c r="J356" s="5"/>
      <c r="K356" s="5"/>
      <c r="L356" s="5"/>
      <c r="M356" s="5"/>
      <c r="N356" s="5"/>
      <c r="O356"/>
      <c r="P356"/>
      <c r="Q356" s="5"/>
    </row>
    <row r="357" spans="1:17" ht="12.75">
      <c r="A357" s="5"/>
      <c r="B357" s="5"/>
      <c r="C357" s="5"/>
      <c r="D357" s="5"/>
      <c r="E357" s="5"/>
      <c r="F357" s="5"/>
      <c r="G357" s="5"/>
      <c r="H357" s="5"/>
      <c r="I357" s="5"/>
      <c r="J357" s="5"/>
      <c r="K357" s="5"/>
      <c r="L357" s="5"/>
      <c r="M357" s="5"/>
      <c r="N357" s="5"/>
      <c r="O357"/>
      <c r="P357"/>
      <c r="Q357" s="5"/>
    </row>
    <row r="358" spans="1:17" ht="12.75">
      <c r="A358" s="5"/>
      <c r="B358" s="5" t="s">
        <v>184</v>
      </c>
      <c r="C358" s="5"/>
      <c r="D358" s="5"/>
      <c r="E358" s="5"/>
      <c r="F358" s="5"/>
      <c r="G358" s="5"/>
      <c r="H358" s="5"/>
      <c r="I358" s="5"/>
      <c r="J358" s="5"/>
      <c r="K358" s="5"/>
      <c r="L358" s="5"/>
      <c r="M358" s="5"/>
      <c r="N358" s="5"/>
      <c r="O358"/>
      <c r="P358"/>
      <c r="Q358" s="5"/>
    </row>
    <row r="359" spans="1:17" ht="12.75">
      <c r="A359" s="5"/>
      <c r="B359" s="5"/>
      <c r="C359" s="5"/>
      <c r="D359" s="5"/>
      <c r="E359" s="5"/>
      <c r="F359" s="5"/>
      <c r="G359" s="5"/>
      <c r="H359" s="5"/>
      <c r="I359" s="5"/>
      <c r="J359" s="5"/>
      <c r="K359" s="5"/>
      <c r="L359" s="5"/>
      <c r="M359" s="5"/>
      <c r="N359" s="5"/>
      <c r="O359"/>
      <c r="P359"/>
      <c r="Q359" s="5"/>
    </row>
    <row r="360" spans="1:17" ht="12.75">
      <c r="A360" s="5"/>
      <c r="B360" s="5"/>
      <c r="C360" s="5"/>
      <c r="D360" s="5"/>
      <c r="E360" s="5"/>
      <c r="F360" s="5"/>
      <c r="G360" s="5"/>
      <c r="H360" s="5"/>
      <c r="I360" s="5"/>
      <c r="J360" s="5"/>
      <c r="K360" s="5"/>
      <c r="L360" s="5"/>
      <c r="M360" s="5"/>
      <c r="N360" s="5"/>
      <c r="O360"/>
      <c r="P360"/>
      <c r="Q360" s="5"/>
    </row>
    <row r="361" spans="1:17" ht="12.75">
      <c r="A361" s="5"/>
      <c r="B361" s="5"/>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t="s">
        <v>204</v>
      </c>
      <c r="C364" s="5"/>
      <c r="D364" s="5"/>
      <c r="E364" s="5"/>
      <c r="F364" s="5"/>
      <c r="G364" s="5"/>
      <c r="H364" s="5"/>
      <c r="I364" s="5"/>
      <c r="J364" s="5"/>
      <c r="K364" s="5"/>
      <c r="L364" s="5"/>
      <c r="M364" s="5"/>
      <c r="N364" s="5"/>
      <c r="O364"/>
      <c r="P364"/>
      <c r="Q364" s="5"/>
    </row>
    <row r="365" spans="1:17" ht="12.75">
      <c r="A365" s="5"/>
      <c r="B365" s="5"/>
      <c r="C365" s="5"/>
      <c r="D365" s="5"/>
      <c r="E365" s="5"/>
      <c r="F365" s="5"/>
      <c r="G365" s="5"/>
      <c r="H365" s="5"/>
      <c r="I365" s="5"/>
      <c r="J365" s="5"/>
      <c r="K365" s="5"/>
      <c r="L365" s="5"/>
      <c r="M365" s="5"/>
      <c r="N365" s="5"/>
      <c r="O365"/>
      <c r="P365"/>
      <c r="Q365" s="5"/>
    </row>
    <row r="366" spans="1:17" ht="12.75">
      <c r="A366" s="5"/>
      <c r="B366" s="5"/>
      <c r="C366" s="5"/>
      <c r="D366" s="5"/>
      <c r="E366" s="5"/>
      <c r="F366" s="5"/>
      <c r="G366" s="5"/>
      <c r="H366" s="5"/>
      <c r="I366" s="5"/>
      <c r="J366" s="5"/>
      <c r="K366" s="5"/>
      <c r="L366" s="5"/>
      <c r="M366" s="5"/>
      <c r="N366" s="5"/>
      <c r="O366"/>
      <c r="P366"/>
      <c r="Q366" s="5"/>
    </row>
    <row r="367" spans="1:17" ht="12.75">
      <c r="A367" s="5"/>
      <c r="C367" s="5"/>
      <c r="D367" s="5"/>
      <c r="E367" s="5"/>
      <c r="F367" s="5"/>
      <c r="G367" s="5"/>
      <c r="H367" s="5"/>
      <c r="I367" s="5"/>
      <c r="J367" s="5"/>
      <c r="K367" s="5"/>
      <c r="L367" s="5"/>
      <c r="M367" s="5"/>
      <c r="N367" s="5"/>
      <c r="O367"/>
      <c r="P367"/>
      <c r="Q367" s="5"/>
    </row>
    <row r="368" spans="1:17" ht="12.75">
      <c r="A368" s="5"/>
      <c r="B368" s="5"/>
      <c r="C368" s="5"/>
      <c r="D368" s="5"/>
      <c r="E368" s="5"/>
      <c r="F368" s="5"/>
      <c r="G368" s="5"/>
      <c r="H368" s="5"/>
      <c r="I368" s="5"/>
      <c r="J368" s="5"/>
      <c r="K368" s="5"/>
      <c r="L368" s="5"/>
      <c r="M368" s="5"/>
      <c r="N368" s="5"/>
      <c r="O368"/>
      <c r="P368"/>
      <c r="Q368" s="5"/>
    </row>
    <row r="369" spans="1:17" ht="12.75">
      <c r="A369" s="5"/>
      <c r="B369" s="5"/>
      <c r="C369" s="5"/>
      <c r="D369" s="5"/>
      <c r="E369" s="5"/>
      <c r="F369" s="5"/>
      <c r="G369" s="5"/>
      <c r="H369" s="5"/>
      <c r="I369" s="5"/>
      <c r="J369" s="5"/>
      <c r="K369" s="5"/>
      <c r="L369" s="5"/>
      <c r="M369" s="5"/>
      <c r="N369" s="5"/>
      <c r="O369"/>
      <c r="P369"/>
      <c r="Q369" s="5"/>
    </row>
    <row r="370" spans="1:17" ht="12.75">
      <c r="A370" s="5"/>
      <c r="B370" s="5"/>
      <c r="C370" s="5"/>
      <c r="D370" s="5"/>
      <c r="E370" s="5"/>
      <c r="F370" s="5"/>
      <c r="G370" s="5"/>
      <c r="H370" s="5"/>
      <c r="I370" s="5"/>
      <c r="J370" s="5"/>
      <c r="K370" s="5"/>
      <c r="L370" s="5"/>
      <c r="M370" s="5"/>
      <c r="N370" s="5"/>
      <c r="O370"/>
      <c r="P370"/>
      <c r="Q370" s="5"/>
    </row>
    <row r="371" spans="1:17" ht="12.75">
      <c r="A371" s="5"/>
      <c r="B371" s="5"/>
      <c r="C371" s="5"/>
      <c r="D371" s="5"/>
      <c r="E371" s="5"/>
      <c r="F371" s="5"/>
      <c r="G371" s="5"/>
      <c r="H371" s="5"/>
      <c r="I371" s="5"/>
      <c r="J371" s="5"/>
      <c r="K371" s="5"/>
      <c r="L371" s="5"/>
      <c r="M371" s="5"/>
      <c r="N371" s="5"/>
      <c r="O371"/>
      <c r="P371"/>
      <c r="Q371" s="5"/>
    </row>
    <row r="372" spans="1:17" ht="12.75">
      <c r="A372" s="30" t="s">
        <v>37</v>
      </c>
      <c r="B372" s="5"/>
      <c r="C372" s="5"/>
      <c r="D372" s="5"/>
      <c r="E372" s="5"/>
      <c r="F372" s="5"/>
      <c r="G372" s="5"/>
      <c r="H372" s="5"/>
      <c r="I372" s="5"/>
      <c r="J372" s="5"/>
      <c r="K372" s="5"/>
      <c r="L372" s="5"/>
      <c r="M372" s="5"/>
      <c r="N372" s="5"/>
      <c r="O372"/>
      <c r="P372"/>
      <c r="Q372" s="5"/>
    </row>
    <row r="373" spans="1:17" ht="12.75">
      <c r="A373" s="5"/>
      <c r="B373" s="5"/>
      <c r="C373" s="5"/>
      <c r="D373" s="5"/>
      <c r="E373" s="5"/>
      <c r="F373" s="5"/>
      <c r="G373" s="5"/>
      <c r="H373" s="5"/>
      <c r="I373" s="5"/>
      <c r="J373" s="5"/>
      <c r="K373" s="5"/>
      <c r="L373" s="5"/>
      <c r="M373" s="5"/>
      <c r="N373" s="5"/>
      <c r="O373"/>
      <c r="P373"/>
      <c r="Q373" s="5"/>
    </row>
    <row r="374" spans="1:17" ht="12.75">
      <c r="A374" s="5"/>
      <c r="B374" s="5"/>
      <c r="C374" s="5"/>
      <c r="D374" s="5"/>
      <c r="E374" s="5"/>
      <c r="F374" s="5"/>
      <c r="G374" s="5"/>
      <c r="H374" s="5"/>
      <c r="I374" s="5"/>
      <c r="J374" s="5"/>
      <c r="K374" s="5"/>
      <c r="L374" s="5"/>
      <c r="M374" s="5"/>
      <c r="N374" s="5"/>
      <c r="O374"/>
      <c r="P374"/>
      <c r="Q374" s="5"/>
    </row>
    <row r="375" spans="1:17" ht="12.75">
      <c r="A375" s="5"/>
      <c r="B375" s="5"/>
      <c r="C375" s="5"/>
      <c r="D375" s="5"/>
      <c r="E375" s="5"/>
      <c r="F375" s="5"/>
      <c r="G375" s="5"/>
      <c r="H375" s="5"/>
      <c r="I375" s="5"/>
      <c r="J375" s="5"/>
      <c r="K375" s="5"/>
      <c r="L375" s="5"/>
      <c r="M375" s="5"/>
      <c r="N375" s="5"/>
      <c r="O375"/>
      <c r="P375"/>
      <c r="Q375" s="5"/>
    </row>
    <row r="376" spans="1:17" ht="12.75">
      <c r="A376" s="30" t="s">
        <v>38</v>
      </c>
      <c r="B376" s="5"/>
      <c r="C376" s="5"/>
      <c r="D376" s="5"/>
      <c r="E376" s="5"/>
      <c r="F376" s="5"/>
      <c r="G376" s="5"/>
      <c r="H376" s="5"/>
      <c r="I376" s="5"/>
      <c r="J376" s="5"/>
      <c r="K376" s="5"/>
      <c r="L376" s="5"/>
      <c r="M376" s="5"/>
      <c r="N376" s="5"/>
      <c r="O376"/>
      <c r="P376"/>
      <c r="Q376" s="5"/>
    </row>
    <row r="377" spans="1:17" ht="12.75">
      <c r="A377" s="5"/>
      <c r="B377" s="5"/>
      <c r="C377" s="5"/>
      <c r="D377" s="5"/>
      <c r="E377" s="5"/>
      <c r="F377" s="5"/>
      <c r="G377" s="5"/>
      <c r="H377" s="5"/>
      <c r="I377" s="5"/>
      <c r="J377" s="5"/>
      <c r="K377" s="5"/>
      <c r="L377" s="5"/>
      <c r="M377" s="5"/>
      <c r="N377" s="5"/>
      <c r="O377"/>
      <c r="P377"/>
      <c r="Q377" s="5"/>
    </row>
    <row r="378" spans="1:17" ht="12.75">
      <c r="A378" s="5"/>
      <c r="B378" s="5"/>
      <c r="C378" s="5"/>
      <c r="D378" s="5"/>
      <c r="E378" s="5"/>
      <c r="F378" s="5"/>
      <c r="G378" s="5"/>
      <c r="H378" s="5"/>
      <c r="I378" s="5"/>
      <c r="J378" s="5"/>
      <c r="K378" s="5"/>
      <c r="L378" s="5"/>
      <c r="M378" s="5"/>
      <c r="N378" s="5"/>
      <c r="O378"/>
      <c r="P378"/>
      <c r="Q378" s="5"/>
    </row>
    <row r="379" spans="1:17" ht="12.75">
      <c r="A379" s="5"/>
      <c r="B379" s="5"/>
      <c r="C379" s="5"/>
      <c r="D379" s="5"/>
      <c r="E379" s="5"/>
      <c r="F379" s="5"/>
      <c r="G379" s="5"/>
      <c r="H379" s="5"/>
      <c r="I379" s="5"/>
      <c r="J379" s="5"/>
      <c r="K379" s="5"/>
      <c r="L379" s="5"/>
      <c r="M379" s="5"/>
      <c r="N379" s="5"/>
      <c r="O379"/>
      <c r="P379"/>
      <c r="Q379" s="5"/>
    </row>
    <row r="380" spans="1:17" ht="12.75">
      <c r="A380" s="5"/>
      <c r="B380" s="5"/>
      <c r="C380" s="5"/>
      <c r="D380" s="5"/>
      <c r="E380" s="5"/>
      <c r="F380" s="5"/>
      <c r="G380" s="5"/>
      <c r="H380" s="5"/>
      <c r="I380" s="5"/>
      <c r="J380" s="5"/>
      <c r="K380" s="5"/>
      <c r="L380" s="5"/>
      <c r="M380" s="5"/>
      <c r="N380" s="5"/>
      <c r="O380"/>
      <c r="P380"/>
      <c r="Q380" s="5"/>
    </row>
    <row r="381" spans="1:17" ht="12.75">
      <c r="A381" s="5"/>
      <c r="B381" s="5"/>
      <c r="C381" s="5"/>
      <c r="D381" s="5"/>
      <c r="E381" s="5"/>
      <c r="F381" s="5"/>
      <c r="G381" s="5"/>
      <c r="H381" s="5"/>
      <c r="I381" s="5"/>
      <c r="J381" s="5"/>
      <c r="K381" s="5"/>
      <c r="L381" s="5"/>
      <c r="M381" s="5"/>
      <c r="N381" s="5"/>
      <c r="O381"/>
      <c r="P381"/>
      <c r="Q381" s="5"/>
    </row>
    <row r="382" spans="1:17" ht="12.75">
      <c r="A382" s="5"/>
      <c r="B382" s="5"/>
      <c r="C382" s="5"/>
      <c r="D382" s="5"/>
      <c r="E382" s="5"/>
      <c r="F382" s="5"/>
      <c r="G382" s="5"/>
      <c r="H382" s="5"/>
      <c r="I382" s="5"/>
      <c r="J382" s="5"/>
      <c r="K382" s="5"/>
      <c r="L382" s="5"/>
      <c r="M382" s="5"/>
      <c r="N382" s="5"/>
      <c r="O382"/>
      <c r="P382"/>
      <c r="Q382" s="5"/>
    </row>
    <row r="383" spans="1:17" ht="12.75">
      <c r="A383" s="5"/>
      <c r="B383" s="5"/>
      <c r="C383" s="5"/>
      <c r="D383" s="5"/>
      <c r="E383" s="5"/>
      <c r="F383" s="5"/>
      <c r="G383" s="5"/>
      <c r="H383" s="5"/>
      <c r="I383" s="5"/>
      <c r="J383" s="5"/>
      <c r="K383" s="5"/>
      <c r="L383" s="5"/>
      <c r="M383" s="5"/>
      <c r="N383" s="5"/>
      <c r="O383"/>
      <c r="P383"/>
      <c r="Q383" s="5"/>
    </row>
    <row r="384" spans="1:17" ht="12.75">
      <c r="A384" s="5"/>
      <c r="B384" s="5"/>
      <c r="C384" s="5"/>
      <c r="D384" s="5"/>
      <c r="E384" s="5"/>
      <c r="F384" s="5"/>
      <c r="G384" s="5"/>
      <c r="H384" s="5"/>
      <c r="I384" s="5"/>
      <c r="J384" s="5"/>
      <c r="K384" s="5"/>
      <c r="L384" s="5"/>
      <c r="M384" s="5"/>
      <c r="N384" s="5"/>
      <c r="O384"/>
      <c r="P384"/>
      <c r="Q384" s="5"/>
    </row>
    <row r="385" spans="1:17" ht="12.75">
      <c r="A385" s="5"/>
      <c r="B385" s="5"/>
      <c r="C385" s="5"/>
      <c r="D385" s="5"/>
      <c r="E385" s="5"/>
      <c r="F385" s="5"/>
      <c r="G385" s="5"/>
      <c r="H385" s="5"/>
      <c r="I385" s="5"/>
      <c r="J385" s="5"/>
      <c r="K385" s="5"/>
      <c r="L385" s="5"/>
      <c r="M385" s="5"/>
      <c r="N385" s="5"/>
      <c r="O385"/>
      <c r="P385"/>
      <c r="Q385" s="5"/>
    </row>
    <row r="386" spans="1:17" ht="12.75">
      <c r="A386" s="5"/>
      <c r="B386" s="5"/>
      <c r="C386" s="5"/>
      <c r="D386" s="5"/>
      <c r="E386" s="5"/>
      <c r="F386" s="5"/>
      <c r="G386" s="5"/>
      <c r="H386" s="5"/>
      <c r="I386" s="5"/>
      <c r="J386" s="5"/>
      <c r="K386" s="5"/>
      <c r="L386" s="5"/>
      <c r="M386" s="5"/>
      <c r="N386" s="5"/>
      <c r="O386"/>
      <c r="P386"/>
      <c r="Q386" s="5"/>
    </row>
    <row r="387" spans="1:17" ht="12.75">
      <c r="A387" s="5"/>
      <c r="B387" s="5"/>
      <c r="C387" s="5"/>
      <c r="D387" s="5"/>
      <c r="E387" s="5"/>
      <c r="F387" s="5"/>
      <c r="G387" s="5"/>
      <c r="H387" s="5"/>
      <c r="I387" s="5"/>
      <c r="J387" s="5"/>
      <c r="K387" s="5"/>
      <c r="L387" s="5"/>
      <c r="M387" s="5"/>
      <c r="N387" s="5"/>
      <c r="O387"/>
      <c r="P387"/>
      <c r="Q387" s="5"/>
    </row>
    <row r="388" spans="1:17" ht="12.75">
      <c r="A388" s="5"/>
      <c r="B388" s="5"/>
      <c r="C388" s="5"/>
      <c r="D388" s="5"/>
      <c r="E388" s="5"/>
      <c r="F388" s="5"/>
      <c r="G388" s="5"/>
      <c r="H388" s="5"/>
      <c r="I388" s="5"/>
      <c r="J388" s="5"/>
      <c r="K388" s="5"/>
      <c r="L388" s="5"/>
      <c r="M388" s="5"/>
      <c r="N388" s="5"/>
      <c r="O388"/>
      <c r="P388"/>
      <c r="Q388" s="5"/>
    </row>
    <row r="389" spans="1:17" ht="12.75">
      <c r="A389" s="5"/>
      <c r="B389" s="5"/>
      <c r="C389" s="5"/>
      <c r="D389" s="5"/>
      <c r="E389" s="5"/>
      <c r="F389" s="5"/>
      <c r="G389" s="5"/>
      <c r="H389" s="5"/>
      <c r="I389" s="5"/>
      <c r="J389" s="5"/>
      <c r="K389" s="5"/>
      <c r="L389" s="5"/>
      <c r="M389" s="5"/>
      <c r="N389" s="5"/>
      <c r="O389"/>
      <c r="P389"/>
      <c r="Q389" s="5"/>
    </row>
    <row r="390" spans="1:17" ht="12.75">
      <c r="A390" s="5"/>
      <c r="B390" s="5"/>
      <c r="C390" s="5"/>
      <c r="D390" s="5"/>
      <c r="E390" s="5"/>
      <c r="F390" s="5"/>
      <c r="G390" s="5"/>
      <c r="H390" s="5"/>
      <c r="I390" s="5"/>
      <c r="J390" s="5"/>
      <c r="K390" s="5"/>
      <c r="L390" s="5"/>
      <c r="M390" s="5"/>
      <c r="N390" s="5"/>
      <c r="O390"/>
      <c r="P390"/>
      <c r="Q390" s="5"/>
    </row>
    <row r="391" spans="1:17" ht="12.75">
      <c r="A391" s="5"/>
      <c r="B391" s="5"/>
      <c r="C391" s="5"/>
      <c r="D391" s="5"/>
      <c r="E391" s="5"/>
      <c r="F391" s="5"/>
      <c r="G391" s="5"/>
      <c r="H391" s="5"/>
      <c r="I391" s="5"/>
      <c r="J391" s="5"/>
      <c r="K391" s="5"/>
      <c r="L391" s="5"/>
      <c r="M391" s="5"/>
      <c r="N391" s="5"/>
      <c r="O391"/>
      <c r="P391"/>
      <c r="Q391" s="5"/>
    </row>
    <row r="392" spans="1:17" ht="12.75">
      <c r="A392" s="5"/>
      <c r="B392" s="5"/>
      <c r="C392" s="5"/>
      <c r="D392" s="5"/>
      <c r="E392" s="5"/>
      <c r="F392" s="5"/>
      <c r="G392" s="5"/>
      <c r="H392" s="5"/>
      <c r="I392" s="5"/>
      <c r="J392" s="5"/>
      <c r="K392" s="5"/>
      <c r="L392" s="5"/>
      <c r="M392" s="5"/>
      <c r="N392" s="5"/>
      <c r="O392"/>
      <c r="P392"/>
      <c r="Q392" s="5"/>
    </row>
    <row r="393" spans="1:17" ht="12.75">
      <c r="A393" s="5"/>
      <c r="B393" s="5"/>
      <c r="C393" s="5"/>
      <c r="D393" s="5"/>
      <c r="E393" s="5"/>
      <c r="F393" s="5"/>
      <c r="G393" s="5"/>
      <c r="H393" s="5"/>
      <c r="I393" s="5"/>
      <c r="J393" s="5"/>
      <c r="K393" s="5"/>
      <c r="L393" s="5"/>
      <c r="M393" s="5"/>
      <c r="N393" s="5"/>
      <c r="O393"/>
      <c r="P393"/>
      <c r="Q393" s="5"/>
    </row>
    <row r="394" spans="1:17" ht="12.75">
      <c r="A394" s="5"/>
      <c r="B394" s="5"/>
      <c r="C394" s="5"/>
      <c r="D394" s="5"/>
      <c r="E394" s="5"/>
      <c r="F394" s="5"/>
      <c r="G394" s="5"/>
      <c r="H394" s="5"/>
      <c r="I394" s="5"/>
      <c r="J394" s="5"/>
      <c r="K394" s="5"/>
      <c r="L394" s="5"/>
      <c r="M394" s="5"/>
      <c r="N394" s="5"/>
      <c r="O394"/>
      <c r="P394"/>
      <c r="Q394" s="5"/>
    </row>
    <row r="395" spans="1:17" ht="12.75">
      <c r="A395" s="30" t="s">
        <v>39</v>
      </c>
      <c r="B395" s="5"/>
      <c r="C395" s="5"/>
      <c r="D395" s="5"/>
      <c r="E395" s="5"/>
      <c r="F395" s="5"/>
      <c r="G395" s="5"/>
      <c r="H395" s="5"/>
      <c r="I395" s="5"/>
      <c r="J395" s="5"/>
      <c r="K395" s="5"/>
      <c r="L395" s="5"/>
      <c r="M395" s="5"/>
      <c r="N395" s="5"/>
      <c r="O395"/>
      <c r="P395"/>
      <c r="Q395" s="5"/>
    </row>
    <row r="396" spans="1:17" ht="12.75">
      <c r="A396" s="5"/>
      <c r="B396" s="5"/>
      <c r="C396" s="5"/>
      <c r="D396" s="5"/>
      <c r="E396" s="5"/>
      <c r="F396" s="5"/>
      <c r="G396" s="5"/>
      <c r="H396" s="5"/>
      <c r="I396" s="5"/>
      <c r="J396" s="5"/>
      <c r="K396" s="5"/>
      <c r="L396" s="5"/>
      <c r="M396" s="5"/>
      <c r="N396" s="5"/>
      <c r="O396"/>
      <c r="P396"/>
      <c r="Q396" s="5"/>
    </row>
    <row r="397" spans="1:17" ht="12.75">
      <c r="A397" s="5"/>
      <c r="B397" s="5"/>
      <c r="C397" s="5"/>
      <c r="D397" s="5"/>
      <c r="E397" s="5"/>
      <c r="F397" s="5"/>
      <c r="G397" s="5"/>
      <c r="H397" s="5"/>
      <c r="I397" s="5"/>
      <c r="J397" s="5"/>
      <c r="K397" s="5"/>
      <c r="L397" s="5"/>
      <c r="M397" s="5"/>
      <c r="N397" s="5"/>
      <c r="O397"/>
      <c r="P397"/>
      <c r="Q397" s="5"/>
    </row>
    <row r="398" spans="1:17" ht="12.75">
      <c r="A398" s="5"/>
      <c r="B398" s="5"/>
      <c r="C398" s="5"/>
      <c r="D398" s="5"/>
      <c r="E398" s="5"/>
      <c r="F398" s="5"/>
      <c r="G398" s="5"/>
      <c r="H398" s="5"/>
      <c r="I398" s="5"/>
      <c r="J398" s="5"/>
      <c r="K398" s="5"/>
      <c r="L398" s="5"/>
      <c r="M398" s="5"/>
      <c r="N398" s="5"/>
      <c r="O398"/>
      <c r="P398"/>
      <c r="Q398" s="5"/>
    </row>
    <row r="399" spans="1:17" ht="12.75">
      <c r="A399" s="5"/>
      <c r="B399" s="5"/>
      <c r="C399" s="5"/>
      <c r="D399" s="5"/>
      <c r="E399" s="5"/>
      <c r="F399" s="5"/>
      <c r="G399" s="5"/>
      <c r="H399" s="5"/>
      <c r="I399" s="5"/>
      <c r="J399" s="5"/>
      <c r="K399" s="5"/>
      <c r="L399" s="5"/>
      <c r="M399" s="5"/>
      <c r="N399" s="5"/>
      <c r="O399"/>
      <c r="P399"/>
      <c r="Q399" s="5"/>
    </row>
    <row r="400" spans="1:17" ht="12.75">
      <c r="A400" s="5"/>
      <c r="B400" s="5"/>
      <c r="C400" s="5"/>
      <c r="D400" s="5"/>
      <c r="E400" s="5"/>
      <c r="F400" s="5"/>
      <c r="G400" s="5"/>
      <c r="H400" s="5"/>
      <c r="I400" s="5"/>
      <c r="J400" s="5"/>
      <c r="K400" s="5"/>
      <c r="L400" s="5"/>
      <c r="M400" s="5"/>
      <c r="N400" s="5"/>
      <c r="O400"/>
      <c r="P400"/>
      <c r="Q400" s="5"/>
    </row>
    <row r="401" spans="1:17" ht="12.75">
      <c r="A401" s="5"/>
      <c r="B401" s="5"/>
      <c r="C401" s="5"/>
      <c r="D401" s="5"/>
      <c r="E401" s="5"/>
      <c r="F401" s="5"/>
      <c r="G401" s="5"/>
      <c r="H401" s="5"/>
      <c r="I401" s="5"/>
      <c r="J401" s="5"/>
      <c r="K401" s="5"/>
      <c r="L401" s="5"/>
      <c r="M401" s="5"/>
      <c r="N401" s="5"/>
      <c r="O401"/>
      <c r="P401"/>
      <c r="Q401" s="5"/>
    </row>
    <row r="402" spans="1:17" ht="12.75">
      <c r="A402" s="30" t="s">
        <v>40</v>
      </c>
      <c r="B402" s="5"/>
      <c r="C402" s="5"/>
      <c r="D402" s="5"/>
      <c r="E402" s="5"/>
      <c r="F402" s="5"/>
      <c r="G402" s="5"/>
      <c r="H402" s="5"/>
      <c r="I402" s="5"/>
      <c r="J402" s="5"/>
      <c r="K402" s="5"/>
      <c r="L402" s="5"/>
      <c r="M402" s="5"/>
      <c r="N402" s="5"/>
      <c r="O402"/>
      <c r="P402"/>
      <c r="Q402" s="5"/>
    </row>
    <row r="403" spans="1:17" ht="12.75">
      <c r="A403" s="5"/>
      <c r="B403" s="5"/>
      <c r="C403" s="5"/>
      <c r="D403" s="5"/>
      <c r="E403" s="5"/>
      <c r="F403" s="5"/>
      <c r="G403" s="5"/>
      <c r="H403" s="5"/>
      <c r="I403" s="5"/>
      <c r="J403" s="5"/>
      <c r="K403" s="5"/>
      <c r="L403" s="5"/>
      <c r="M403" s="5"/>
      <c r="N403" s="5"/>
      <c r="O403"/>
      <c r="P403"/>
      <c r="Q403" s="5"/>
    </row>
    <row r="404" spans="1:17" ht="12.75">
      <c r="A404" s="5"/>
      <c r="B404" s="5"/>
      <c r="C404" s="5"/>
      <c r="D404" s="5"/>
      <c r="E404" s="5"/>
      <c r="F404" s="5"/>
      <c r="G404" s="5"/>
      <c r="H404" s="5"/>
      <c r="I404" s="5"/>
      <c r="J404" s="5"/>
      <c r="K404" s="5"/>
      <c r="L404" s="5"/>
      <c r="M404" s="5"/>
      <c r="N404" s="5"/>
      <c r="O404"/>
      <c r="P404"/>
      <c r="Q404" s="5"/>
    </row>
    <row r="405" spans="1:17" ht="12.75">
      <c r="A405" s="5"/>
      <c r="B405" s="5"/>
      <c r="C405" s="5"/>
      <c r="D405" s="5"/>
      <c r="E405" s="5"/>
      <c r="F405" s="5"/>
      <c r="G405" s="5"/>
      <c r="H405" s="5"/>
      <c r="I405" s="5"/>
      <c r="J405" s="5"/>
      <c r="K405" s="5"/>
      <c r="L405" s="5"/>
      <c r="M405" s="5"/>
      <c r="N405" s="5"/>
      <c r="O405"/>
      <c r="P405"/>
      <c r="Q405" s="5"/>
    </row>
    <row r="406" spans="1:17" ht="12.75">
      <c r="A406" s="5"/>
      <c r="B406" s="5"/>
      <c r="C406" s="5"/>
      <c r="D406" s="5"/>
      <c r="E406" s="5"/>
      <c r="F406" s="5"/>
      <c r="G406" s="5"/>
      <c r="H406" s="5"/>
      <c r="I406" s="5"/>
      <c r="J406" s="5"/>
      <c r="K406" s="5"/>
      <c r="L406" s="5"/>
      <c r="M406" s="5"/>
      <c r="N406" s="5"/>
      <c r="O406"/>
      <c r="P406"/>
      <c r="Q406" s="5"/>
    </row>
    <row r="407" spans="1:17" ht="12.75">
      <c r="A407" s="5"/>
      <c r="B407" s="5"/>
      <c r="C407" s="5"/>
      <c r="D407" s="5"/>
      <c r="E407" s="5"/>
      <c r="F407" s="5"/>
      <c r="G407" s="5"/>
      <c r="H407" s="5"/>
      <c r="I407" s="5"/>
      <c r="J407" s="5"/>
      <c r="K407" s="5"/>
      <c r="L407" s="5"/>
      <c r="M407" s="5"/>
      <c r="N407" s="5"/>
      <c r="O407"/>
      <c r="P407"/>
      <c r="Q407" s="5"/>
    </row>
    <row r="408" spans="1:17" ht="12.75">
      <c r="A408" s="5"/>
      <c r="B408" s="5"/>
      <c r="C408" s="5"/>
      <c r="D408" s="5"/>
      <c r="E408" s="5"/>
      <c r="F408" s="5"/>
      <c r="G408" s="5"/>
      <c r="H408" s="5"/>
      <c r="I408" s="5"/>
      <c r="J408" s="5"/>
      <c r="K408" s="5"/>
      <c r="L408" s="5"/>
      <c r="M408" s="5"/>
      <c r="N408" s="5"/>
      <c r="O408"/>
      <c r="P408"/>
      <c r="Q408" s="5"/>
    </row>
    <row r="409" spans="1:17" ht="12.75">
      <c r="A409" s="5"/>
      <c r="B409" s="5"/>
      <c r="C409" s="5"/>
      <c r="D409" s="5"/>
      <c r="E409" s="5"/>
      <c r="F409" s="5"/>
      <c r="G409" s="5"/>
      <c r="H409" s="5"/>
      <c r="I409" s="5"/>
      <c r="J409" s="5"/>
      <c r="K409" s="5"/>
      <c r="L409" s="5"/>
      <c r="M409" s="5"/>
      <c r="N409" s="5"/>
      <c r="O409"/>
      <c r="P409"/>
      <c r="Q409" s="5"/>
    </row>
    <row r="410" spans="1:17" ht="12.75">
      <c r="A410" s="5"/>
      <c r="B410" s="5"/>
      <c r="C410" s="5"/>
      <c r="D410" s="5"/>
      <c r="E410" s="5"/>
      <c r="F410" s="5"/>
      <c r="G410" s="5"/>
      <c r="H410" s="5"/>
      <c r="I410" s="5"/>
      <c r="J410" s="5"/>
      <c r="K410" s="5"/>
      <c r="L410" s="5"/>
      <c r="M410" s="5"/>
      <c r="N410" s="5"/>
      <c r="O410"/>
      <c r="P410"/>
      <c r="Q410" s="5"/>
    </row>
    <row r="411" spans="1:17" ht="12.75">
      <c r="A411" s="5"/>
      <c r="B411" s="5"/>
      <c r="C411" s="5"/>
      <c r="D411" s="5"/>
      <c r="E411" s="5"/>
      <c r="F411" s="5"/>
      <c r="G411" s="5"/>
      <c r="H411" s="5"/>
      <c r="I411" s="5"/>
      <c r="J411" s="5"/>
      <c r="K411" s="5"/>
      <c r="L411" s="5"/>
      <c r="M411" s="5"/>
      <c r="N411" s="5"/>
      <c r="O411"/>
      <c r="P411"/>
      <c r="Q411" s="5"/>
    </row>
    <row r="412" spans="1:17" ht="12.75">
      <c r="A412" s="5"/>
      <c r="B412" s="5"/>
      <c r="C412" s="5"/>
      <c r="D412" s="5"/>
      <c r="E412" s="5"/>
      <c r="F412" s="5"/>
      <c r="G412" s="5"/>
      <c r="H412" s="5"/>
      <c r="I412" s="5"/>
      <c r="J412" s="5"/>
      <c r="K412" s="5"/>
      <c r="L412" s="5"/>
      <c r="M412" s="5"/>
      <c r="N412" s="5"/>
      <c r="O412"/>
      <c r="P412"/>
      <c r="Q412" s="5"/>
    </row>
    <row r="413" spans="1:17" ht="12.75">
      <c r="A413" s="30" t="s">
        <v>41</v>
      </c>
      <c r="B413" s="5"/>
      <c r="C413" s="5"/>
      <c r="D413" s="5"/>
      <c r="E413" s="5"/>
      <c r="F413" s="5"/>
      <c r="G413" s="5"/>
      <c r="H413" s="5"/>
      <c r="I413" s="5"/>
      <c r="J413" s="5"/>
      <c r="K413" s="5"/>
      <c r="L413" s="5"/>
      <c r="M413" s="5"/>
      <c r="N413" s="5"/>
      <c r="O413"/>
      <c r="P413"/>
      <c r="Q413" s="5"/>
    </row>
    <row r="414" spans="1:17" ht="12.75">
      <c r="A414" s="5"/>
      <c r="B414" s="5"/>
      <c r="C414" s="5"/>
      <c r="D414" s="5"/>
      <c r="E414" s="5"/>
      <c r="F414" s="5"/>
      <c r="G414" s="5"/>
      <c r="H414" s="5"/>
      <c r="I414" s="5"/>
      <c r="J414" s="5"/>
      <c r="K414" s="5"/>
      <c r="L414" s="5"/>
      <c r="M414" s="5"/>
      <c r="N414" s="5"/>
      <c r="O414"/>
      <c r="P414"/>
      <c r="Q414" s="5"/>
    </row>
    <row r="415" spans="1:17" ht="12.75">
      <c r="A415" s="5"/>
      <c r="B415" s="5"/>
      <c r="C415" s="5"/>
      <c r="D415" s="5"/>
      <c r="E415" s="5"/>
      <c r="F415" s="5"/>
      <c r="G415" s="5"/>
      <c r="H415" s="5"/>
      <c r="I415" s="5"/>
      <c r="J415" s="5"/>
      <c r="K415" s="5"/>
      <c r="L415" s="5"/>
      <c r="M415" s="5"/>
      <c r="N415" s="5"/>
      <c r="O415"/>
      <c r="P415"/>
      <c r="Q415" s="5"/>
    </row>
    <row r="416" spans="1:17" ht="12.75">
      <c r="A416" s="5"/>
      <c r="B416" s="5"/>
      <c r="C416" s="5"/>
      <c r="D416" s="5"/>
      <c r="E416" s="5"/>
      <c r="F416" s="5"/>
      <c r="G416" s="5"/>
      <c r="H416" s="5"/>
      <c r="I416" s="5"/>
      <c r="J416" s="5"/>
      <c r="K416" s="5"/>
      <c r="L416" s="5"/>
      <c r="M416" s="5"/>
      <c r="N416" s="5"/>
      <c r="O416"/>
      <c r="P416"/>
      <c r="Q416" s="5"/>
    </row>
    <row r="417" spans="1:17" ht="12.75">
      <c r="A417" s="9" t="s">
        <v>42</v>
      </c>
      <c r="B417" s="5"/>
      <c r="C417" s="5"/>
      <c r="D417" s="5"/>
      <c r="E417" s="5"/>
      <c r="F417" s="5"/>
      <c r="G417" s="5"/>
      <c r="H417" s="5"/>
      <c r="I417" s="5"/>
      <c r="J417" s="5"/>
      <c r="K417" s="5"/>
      <c r="L417" s="5"/>
      <c r="M417" s="5"/>
      <c r="N417" s="5"/>
      <c r="O417"/>
      <c r="P417"/>
      <c r="Q417" s="5"/>
    </row>
    <row r="418" spans="1:17" ht="12.75">
      <c r="A418" s="5"/>
      <c r="B418" s="5"/>
      <c r="C418" s="5"/>
      <c r="D418" s="5"/>
      <c r="E418" s="5"/>
      <c r="F418" s="5"/>
      <c r="G418" s="5"/>
      <c r="H418" s="5"/>
      <c r="I418" s="5"/>
      <c r="M418" s="5"/>
      <c r="N418" s="5"/>
      <c r="O418"/>
      <c r="P418"/>
      <c r="Q418" s="5"/>
    </row>
    <row r="419" spans="1:17" ht="12.75">
      <c r="A419" s="6"/>
      <c r="C419" s="5"/>
      <c r="D419" s="5"/>
      <c r="E419" s="5"/>
      <c r="F419" s="5"/>
      <c r="G419" s="5"/>
      <c r="H419" s="5"/>
      <c r="I419" s="5"/>
      <c r="J419" s="2" t="s">
        <v>91</v>
      </c>
      <c r="K419" s="1"/>
      <c r="L419" s="72" t="s">
        <v>91</v>
      </c>
      <c r="M419" s="5"/>
      <c r="N419" s="5"/>
      <c r="O419"/>
      <c r="P419"/>
      <c r="Q419" s="5"/>
    </row>
    <row r="420" spans="1:17" ht="12.75">
      <c r="A420" s="6"/>
      <c r="B420" s="5"/>
      <c r="C420" s="5"/>
      <c r="D420" s="5"/>
      <c r="E420" s="5"/>
      <c r="F420" s="5"/>
      <c r="G420" s="5"/>
      <c r="I420" s="5"/>
      <c r="J420" s="73" t="s">
        <v>92</v>
      </c>
      <c r="K420" s="71"/>
      <c r="L420" s="73" t="s">
        <v>101</v>
      </c>
      <c r="M420" s="5"/>
      <c r="N420" s="5"/>
      <c r="O420"/>
      <c r="P420"/>
      <c r="Q420" s="5"/>
    </row>
    <row r="421" spans="1:17" ht="12.75">
      <c r="A421" s="6"/>
      <c r="B421" s="5"/>
      <c r="C421" s="63"/>
      <c r="D421" s="63"/>
      <c r="E421" s="63"/>
      <c r="F421" s="63"/>
      <c r="G421" s="63"/>
      <c r="I421" s="63"/>
      <c r="J421" s="73" t="s">
        <v>4</v>
      </c>
      <c r="K421" s="63"/>
      <c r="L421" s="74" t="s">
        <v>4</v>
      </c>
      <c r="M421" s="5"/>
      <c r="N421" s="5"/>
      <c r="O421"/>
      <c r="P421"/>
      <c r="Q421" s="5"/>
    </row>
    <row r="422" spans="1:17" ht="12.75">
      <c r="A422" s="6"/>
      <c r="B422" s="5" t="s">
        <v>102</v>
      </c>
      <c r="C422" s="63"/>
      <c r="D422" s="63"/>
      <c r="E422" s="63"/>
      <c r="F422" s="63"/>
      <c r="G422" s="63"/>
      <c r="H422" s="63"/>
      <c r="I422" s="63"/>
      <c r="M422" s="5"/>
      <c r="N422" s="5"/>
      <c r="O422"/>
      <c r="P422"/>
      <c r="Q422" s="5"/>
    </row>
    <row r="423" spans="1:17" ht="12.75">
      <c r="A423" s="6"/>
      <c r="B423" s="5"/>
      <c r="C423" s="75" t="s">
        <v>93</v>
      </c>
      <c r="D423" s="63"/>
      <c r="E423" s="63"/>
      <c r="F423" s="63"/>
      <c r="G423" s="63"/>
      <c r="H423" s="63"/>
      <c r="I423" s="63"/>
      <c r="J423" s="19">
        <v>5000</v>
      </c>
      <c r="K423" s="19"/>
      <c r="L423" s="80">
        <v>20270</v>
      </c>
      <c r="M423" s="76"/>
      <c r="N423" s="5"/>
      <c r="O423"/>
      <c r="P423"/>
      <c r="Q423" s="5"/>
    </row>
    <row r="424" spans="1:17" ht="12.75">
      <c r="A424" s="6"/>
      <c r="B424" s="5"/>
      <c r="C424" s="75" t="s">
        <v>94</v>
      </c>
      <c r="D424" s="63"/>
      <c r="E424" s="63"/>
      <c r="F424" s="63"/>
      <c r="G424" s="63"/>
      <c r="H424" s="63"/>
      <c r="I424" s="63"/>
      <c r="J424" s="82" t="s">
        <v>97</v>
      </c>
      <c r="K424" s="19"/>
      <c r="L424" s="81" t="s">
        <v>98</v>
      </c>
      <c r="M424" s="76"/>
      <c r="N424" s="5"/>
      <c r="O424"/>
      <c r="P424"/>
      <c r="Q424" s="5"/>
    </row>
    <row r="425" spans="1:17" ht="12.75">
      <c r="A425" s="6"/>
      <c r="B425" s="5"/>
      <c r="C425" s="75"/>
      <c r="D425" s="63"/>
      <c r="E425" s="63"/>
      <c r="F425" s="63"/>
      <c r="G425" s="63"/>
      <c r="H425" s="63"/>
      <c r="I425" s="63"/>
      <c r="J425" s="83">
        <f>SUM(J423:J424)</f>
        <v>5000</v>
      </c>
      <c r="K425" s="19"/>
      <c r="L425" s="83">
        <f>SUM(L423:L424)</f>
        <v>20270</v>
      </c>
      <c r="M425" s="76"/>
      <c r="N425" s="5"/>
      <c r="O425"/>
      <c r="P425"/>
      <c r="Q425" s="5"/>
    </row>
    <row r="426" spans="1:17" ht="12.75">
      <c r="A426" s="6"/>
      <c r="B426" s="5" t="s">
        <v>120</v>
      </c>
      <c r="C426" s="75"/>
      <c r="D426" s="63"/>
      <c r="E426" s="63"/>
      <c r="F426" s="63"/>
      <c r="G426" s="63"/>
      <c r="H426" s="63"/>
      <c r="I426" s="63"/>
      <c r="J426" s="84">
        <v>713</v>
      </c>
      <c r="K426" s="19"/>
      <c r="L426" s="81">
        <v>979</v>
      </c>
      <c r="M426" s="76"/>
      <c r="N426" s="5"/>
      <c r="O426"/>
      <c r="P426"/>
      <c r="Q426" s="5"/>
    </row>
    <row r="427" spans="1:17" ht="13.5" thickBot="1">
      <c r="A427" s="6"/>
      <c r="C427" s="75"/>
      <c r="D427" s="63"/>
      <c r="E427" s="63"/>
      <c r="F427" s="63"/>
      <c r="G427" s="63"/>
      <c r="H427" s="63"/>
      <c r="I427" s="63"/>
      <c r="J427" s="20">
        <f>SUM(J425:J426)</f>
        <v>5713</v>
      </c>
      <c r="K427" s="19"/>
      <c r="L427" s="20">
        <f>SUM(L425:L426)</f>
        <v>21249</v>
      </c>
      <c r="M427" s="76"/>
      <c r="N427" s="5"/>
      <c r="O427"/>
      <c r="P427"/>
      <c r="Q427" s="5"/>
    </row>
    <row r="428" spans="1:17" ht="13.5" thickTop="1">
      <c r="A428" s="6"/>
      <c r="C428" s="75"/>
      <c r="D428" s="63"/>
      <c r="E428" s="63"/>
      <c r="F428" s="63"/>
      <c r="G428" s="63"/>
      <c r="H428" s="63"/>
      <c r="I428" s="63"/>
      <c r="J428" s="19"/>
      <c r="K428" s="19"/>
      <c r="L428" s="19"/>
      <c r="M428" s="76"/>
      <c r="N428" s="5"/>
      <c r="O428"/>
      <c r="P428"/>
      <c r="Q428" s="5"/>
    </row>
    <row r="429" spans="1:17" ht="12.75">
      <c r="A429" s="6"/>
      <c r="B429" s="5"/>
      <c r="C429" s="75"/>
      <c r="D429" s="63"/>
      <c r="E429" s="63"/>
      <c r="F429" s="63"/>
      <c r="G429" s="63"/>
      <c r="H429" s="63"/>
      <c r="I429" s="63"/>
      <c r="J429" s="19"/>
      <c r="K429" s="19"/>
      <c r="L429" s="19"/>
      <c r="M429" s="76"/>
      <c r="N429" s="5"/>
      <c r="O429"/>
      <c r="P429"/>
      <c r="Q429" s="5"/>
    </row>
    <row r="430" spans="1:17" ht="12.75">
      <c r="A430" s="6"/>
      <c r="B430" s="5"/>
      <c r="C430" s="63"/>
      <c r="D430" s="63"/>
      <c r="E430" s="63"/>
      <c r="F430" s="63"/>
      <c r="G430" s="63"/>
      <c r="H430" s="63"/>
      <c r="I430" s="63"/>
      <c r="J430" s="19"/>
      <c r="K430" s="19"/>
      <c r="L430" s="80"/>
      <c r="M430" s="76"/>
      <c r="N430" s="5"/>
      <c r="O430"/>
      <c r="P430"/>
      <c r="Q430" s="5"/>
    </row>
    <row r="431" spans="1:17" ht="12.75">
      <c r="A431" s="9" t="s">
        <v>43</v>
      </c>
      <c r="B431" s="5"/>
      <c r="C431" s="5"/>
      <c r="D431" s="5"/>
      <c r="E431" s="5"/>
      <c r="F431" s="5"/>
      <c r="G431" s="5"/>
      <c r="H431" s="5"/>
      <c r="I431" s="5"/>
      <c r="J431" s="5"/>
      <c r="K431" s="5"/>
      <c r="L431" s="5"/>
      <c r="M431" s="5"/>
      <c r="N431" s="5"/>
      <c r="O431"/>
      <c r="P431"/>
      <c r="Q431" s="5"/>
    </row>
    <row r="432" spans="1:17" ht="12.75">
      <c r="A432" s="5"/>
      <c r="B432" s="5"/>
      <c r="C432" s="5"/>
      <c r="D432" s="5"/>
      <c r="E432" s="5"/>
      <c r="F432" s="5"/>
      <c r="G432" s="5"/>
      <c r="H432" s="5"/>
      <c r="I432" s="5"/>
      <c r="J432" s="5"/>
      <c r="K432" s="5"/>
      <c r="L432" s="5"/>
      <c r="M432" s="5"/>
      <c r="N432" s="5"/>
      <c r="O432"/>
      <c r="P432"/>
      <c r="Q432" s="5"/>
    </row>
    <row r="433" spans="1:17" ht="12.75">
      <c r="A433" s="5"/>
      <c r="B433" s="5"/>
      <c r="C433" s="5"/>
      <c r="D433" s="5"/>
      <c r="E433" s="5"/>
      <c r="F433" s="5"/>
      <c r="G433" s="5"/>
      <c r="H433" s="5"/>
      <c r="I433" s="5"/>
      <c r="J433" s="5"/>
      <c r="K433" s="5"/>
      <c r="L433" s="5"/>
      <c r="M433" s="5"/>
      <c r="N433" s="5"/>
      <c r="O433"/>
      <c r="P433"/>
      <c r="Q433" s="5"/>
    </row>
    <row r="434" spans="1:17" ht="20.25" customHeight="1">
      <c r="A434" s="5"/>
      <c r="B434" s="5"/>
      <c r="C434" s="5"/>
      <c r="D434" s="5"/>
      <c r="E434" s="5"/>
      <c r="F434" s="5"/>
      <c r="G434" s="5"/>
      <c r="H434" s="5"/>
      <c r="I434" s="5"/>
      <c r="J434" s="5"/>
      <c r="K434" s="5"/>
      <c r="L434" s="5"/>
      <c r="M434" s="5"/>
      <c r="N434" s="5"/>
      <c r="O434"/>
      <c r="P434"/>
      <c r="Q434" s="5"/>
    </row>
    <row r="435" spans="1:17" ht="12.75">
      <c r="A435" s="9" t="s">
        <v>44</v>
      </c>
      <c r="B435" s="5"/>
      <c r="C435" s="5"/>
      <c r="D435" s="5"/>
      <c r="E435" s="5"/>
      <c r="F435" s="5"/>
      <c r="G435" s="5"/>
      <c r="H435" s="5"/>
      <c r="I435" s="5"/>
      <c r="J435" s="5"/>
      <c r="K435" s="5"/>
      <c r="L435" s="5"/>
      <c r="M435" s="5"/>
      <c r="N435" s="5"/>
      <c r="O435"/>
      <c r="P435"/>
      <c r="Q435" s="5"/>
    </row>
    <row r="436" spans="1:17" ht="12.75">
      <c r="A436" s="6"/>
      <c r="B436" s="5"/>
      <c r="C436" s="5"/>
      <c r="D436" s="5"/>
      <c r="E436" s="5"/>
      <c r="F436" s="5"/>
      <c r="G436" s="5"/>
      <c r="H436" s="5"/>
      <c r="I436" s="5"/>
      <c r="J436" s="5"/>
      <c r="K436" s="5"/>
      <c r="L436" s="27" t="s">
        <v>5</v>
      </c>
      <c r="M436" s="5"/>
      <c r="N436" s="5"/>
      <c r="O436"/>
      <c r="P436"/>
      <c r="Q436" s="5"/>
    </row>
    <row r="437" spans="1:17" ht="12.75">
      <c r="A437" s="6"/>
      <c r="B437" s="36" t="s">
        <v>6</v>
      </c>
      <c r="C437" s="5" t="s">
        <v>104</v>
      </c>
      <c r="D437" s="5"/>
      <c r="E437" s="5"/>
      <c r="F437" s="5"/>
      <c r="G437" s="5"/>
      <c r="H437" s="5"/>
      <c r="I437"/>
      <c r="J437"/>
      <c r="K437"/>
      <c r="L437"/>
      <c r="M437" s="27"/>
      <c r="N437" s="5" t="s">
        <v>5</v>
      </c>
      <c r="O437"/>
      <c r="P437"/>
      <c r="Q437" s="5"/>
    </row>
    <row r="438" spans="1:17" ht="12.75">
      <c r="A438" s="6"/>
      <c r="B438" s="36"/>
      <c r="C438" s="5"/>
      <c r="D438" s="5"/>
      <c r="E438" s="5"/>
      <c r="F438" s="5"/>
      <c r="G438" s="5"/>
      <c r="H438" s="5"/>
      <c r="I438"/>
      <c r="J438"/>
      <c r="K438"/>
      <c r="L438"/>
      <c r="M438" s="27"/>
      <c r="N438" s="5"/>
      <c r="O438"/>
      <c r="P438"/>
      <c r="Q438" s="5"/>
    </row>
    <row r="439" spans="1:17" ht="12.75">
      <c r="A439" s="6"/>
      <c r="B439" s="36" t="s">
        <v>7</v>
      </c>
      <c r="C439" s="5" t="s">
        <v>124</v>
      </c>
      <c r="D439" s="5"/>
      <c r="E439" s="5"/>
      <c r="F439" s="5"/>
      <c r="G439" s="5"/>
      <c r="H439" s="5"/>
      <c r="I439" s="5"/>
      <c r="J439" s="5"/>
      <c r="K439" s="5"/>
      <c r="L439" s="27"/>
      <c r="M439" s="27"/>
      <c r="N439" s="5"/>
      <c r="O439"/>
      <c r="P439"/>
      <c r="Q439"/>
    </row>
    <row r="440" spans="1:17" ht="12.75">
      <c r="A440" s="6"/>
      <c r="B440" s="5"/>
      <c r="C440" s="5"/>
      <c r="D440" s="5"/>
      <c r="E440" s="5"/>
      <c r="F440" s="5"/>
      <c r="G440" s="5"/>
      <c r="H440" s="5"/>
      <c r="I440" s="5"/>
      <c r="J440" s="5"/>
      <c r="K440" s="5"/>
      <c r="L440" s="33" t="s">
        <v>5</v>
      </c>
      <c r="M440" s="28"/>
      <c r="N440" s="5"/>
      <c r="O440"/>
      <c r="P440"/>
      <c r="Q440"/>
    </row>
    <row r="441" spans="1:17" ht="12.75">
      <c r="A441" s="6"/>
      <c r="B441" s="5"/>
      <c r="C441" s="5" t="s">
        <v>5</v>
      </c>
      <c r="D441" s="5"/>
      <c r="E441" s="5"/>
      <c r="F441" s="5"/>
      <c r="G441" s="5"/>
      <c r="H441" s="5"/>
      <c r="I441" s="5"/>
      <c r="J441" s="5"/>
      <c r="K441" s="5"/>
      <c r="L441" s="37" t="s">
        <v>4</v>
      </c>
      <c r="M441" s="27"/>
      <c r="N441" s="5"/>
      <c r="O441"/>
      <c r="P441"/>
      <c r="Q441"/>
    </row>
    <row r="442" spans="1:17" ht="12.75">
      <c r="A442" s="6"/>
      <c r="B442" s="5" t="s">
        <v>5</v>
      </c>
      <c r="C442" s="5"/>
      <c r="D442" s="5"/>
      <c r="E442" s="5"/>
      <c r="F442" s="5"/>
      <c r="G442" s="5"/>
      <c r="H442" s="5"/>
      <c r="I442" s="5"/>
      <c r="J442" s="5"/>
      <c r="K442" s="5"/>
      <c r="L442"/>
      <c r="M442" s="5"/>
      <c r="N442" s="5"/>
      <c r="O442"/>
      <c r="P442"/>
      <c r="Q442"/>
    </row>
    <row r="443" spans="1:17" ht="13.5" thickBot="1">
      <c r="A443" s="6"/>
      <c r="B443" s="5"/>
      <c r="C443" s="5" t="s">
        <v>53</v>
      </c>
      <c r="D443" s="5"/>
      <c r="E443" s="5"/>
      <c r="F443" s="5"/>
      <c r="G443" s="5"/>
      <c r="H443" s="5"/>
      <c r="I443" s="5"/>
      <c r="J443" s="5"/>
      <c r="K443" s="5"/>
      <c r="L443" s="26">
        <v>3654</v>
      </c>
      <c r="M443" s="32"/>
      <c r="N443" s="5"/>
      <c r="O443"/>
      <c r="P443"/>
      <c r="Q443"/>
    </row>
    <row r="444" spans="1:17" ht="14.25" thickBot="1" thickTop="1">
      <c r="A444" s="6"/>
      <c r="B444" s="5"/>
      <c r="C444" s="5" t="s">
        <v>52</v>
      </c>
      <c r="D444" s="5"/>
      <c r="E444" s="5"/>
      <c r="F444" s="5"/>
      <c r="G444" s="5"/>
      <c r="H444" s="5"/>
      <c r="I444" s="5"/>
      <c r="J444" s="5"/>
      <c r="K444" s="5"/>
      <c r="L444" s="26">
        <v>2767</v>
      </c>
      <c r="M444" s="32"/>
      <c r="N444" s="5"/>
      <c r="O444"/>
      <c r="P444"/>
      <c r="Q444"/>
    </row>
    <row r="445" spans="1:17" ht="14.25" thickBot="1" thickTop="1">
      <c r="A445" s="6"/>
      <c r="B445" s="5"/>
      <c r="C445" s="5" t="s">
        <v>65</v>
      </c>
      <c r="D445" s="5"/>
      <c r="E445" s="5"/>
      <c r="F445" s="5"/>
      <c r="G445" s="5"/>
      <c r="H445" s="5"/>
      <c r="I445" s="5"/>
      <c r="J445" s="5"/>
      <c r="K445" s="5"/>
      <c r="L445" s="26">
        <v>2078</v>
      </c>
      <c r="M445" s="32"/>
      <c r="N445" s="5"/>
      <c r="O445"/>
      <c r="P445"/>
      <c r="Q445"/>
    </row>
    <row r="446" spans="1:17" ht="13.5" thickTop="1">
      <c r="A446" s="6"/>
      <c r="B446" s="5"/>
      <c r="C446" s="5"/>
      <c r="D446" s="5"/>
      <c r="E446" s="5"/>
      <c r="F446" s="5"/>
      <c r="G446" s="5"/>
      <c r="H446" s="5"/>
      <c r="I446" s="5"/>
      <c r="J446" s="5"/>
      <c r="K446" s="5"/>
      <c r="L446" s="32"/>
      <c r="M446" s="32"/>
      <c r="N446" s="5"/>
      <c r="O446"/>
      <c r="P446"/>
      <c r="Q446"/>
    </row>
    <row r="447" spans="1:17" ht="12.75">
      <c r="A447" s="9" t="s">
        <v>45</v>
      </c>
      <c r="B447" s="5"/>
      <c r="C447" s="5"/>
      <c r="D447" s="5"/>
      <c r="E447" s="5"/>
      <c r="F447" s="5"/>
      <c r="G447" s="5"/>
      <c r="H447" s="5"/>
      <c r="I447" s="5"/>
      <c r="J447" s="5"/>
      <c r="K447" s="5"/>
      <c r="L447" s="5"/>
      <c r="M447" s="5"/>
      <c r="N447" s="5"/>
      <c r="O447"/>
      <c r="P447"/>
      <c r="Q447"/>
    </row>
    <row r="448" spans="1:17" ht="12.75">
      <c r="A448" s="9"/>
      <c r="B448" s="5"/>
      <c r="C448" s="5"/>
      <c r="D448" s="5"/>
      <c r="E448" s="5"/>
      <c r="F448" s="5"/>
      <c r="G448" s="5"/>
      <c r="H448" s="5"/>
      <c r="I448" s="5"/>
      <c r="J448" s="5"/>
      <c r="K448" s="5"/>
      <c r="L448" s="5"/>
      <c r="M448" s="5"/>
      <c r="N448" s="5"/>
      <c r="O448"/>
      <c r="P448"/>
      <c r="Q448"/>
    </row>
    <row r="449" spans="1:17" ht="12.75">
      <c r="A449" s="9"/>
      <c r="B449" s="5"/>
      <c r="C449" s="5"/>
      <c r="D449" s="5"/>
      <c r="E449" s="5"/>
      <c r="F449" s="5"/>
      <c r="G449" s="5"/>
      <c r="H449" s="5"/>
      <c r="I449" s="5"/>
      <c r="J449" s="5"/>
      <c r="K449" s="5"/>
      <c r="L449" s="5"/>
      <c r="M449" s="5"/>
      <c r="N449" s="5"/>
      <c r="O449"/>
      <c r="P449"/>
      <c r="Q449"/>
    </row>
    <row r="450" spans="1:17" ht="12.75">
      <c r="A450" s="6"/>
      <c r="B450" s="5"/>
      <c r="C450" s="5"/>
      <c r="D450" s="5"/>
      <c r="E450" s="5"/>
      <c r="F450" s="5"/>
      <c r="G450" s="5"/>
      <c r="H450" s="5"/>
      <c r="I450" s="5"/>
      <c r="J450" s="5"/>
      <c r="K450" s="5"/>
      <c r="L450" s="5"/>
      <c r="M450" s="5"/>
      <c r="N450" s="5"/>
      <c r="O450"/>
      <c r="P450"/>
      <c r="Q450"/>
    </row>
    <row r="451" spans="1:17" ht="12.75">
      <c r="A451" s="6"/>
      <c r="B451" s="5" t="s">
        <v>83</v>
      </c>
      <c r="C451" s="5"/>
      <c r="D451" s="5"/>
      <c r="E451" s="5"/>
      <c r="F451" s="5"/>
      <c r="G451" s="5"/>
      <c r="H451" s="5"/>
      <c r="I451" s="5"/>
      <c r="J451" s="5"/>
      <c r="K451" s="5"/>
      <c r="L451" s="5"/>
      <c r="M451" s="5"/>
      <c r="N451" s="5"/>
      <c r="O451"/>
      <c r="P451"/>
      <c r="Q451"/>
    </row>
    <row r="452" spans="1:17" ht="12.75">
      <c r="A452" s="6"/>
      <c r="B452" s="5"/>
      <c r="C452" s="5"/>
      <c r="D452" s="5"/>
      <c r="E452" s="5"/>
      <c r="F452" s="5"/>
      <c r="G452" s="5"/>
      <c r="H452" s="5"/>
      <c r="I452" s="5"/>
      <c r="J452" s="5"/>
      <c r="K452" s="5"/>
      <c r="L452" s="5"/>
      <c r="M452" s="5"/>
      <c r="N452" s="5"/>
      <c r="O452"/>
      <c r="P452"/>
      <c r="Q452"/>
    </row>
    <row r="453" spans="1:17" ht="6" customHeight="1">
      <c r="A453" s="6"/>
      <c r="B453" s="5"/>
      <c r="C453" s="5"/>
      <c r="D453" s="5"/>
      <c r="E453" s="5"/>
      <c r="F453" s="5"/>
      <c r="G453" s="5"/>
      <c r="H453" s="5"/>
      <c r="I453" s="5"/>
      <c r="J453" s="5"/>
      <c r="K453" s="5"/>
      <c r="L453" s="5"/>
      <c r="M453" s="5"/>
      <c r="N453" s="5"/>
      <c r="O453"/>
      <c r="P453"/>
      <c r="Q453"/>
    </row>
    <row r="454" spans="1:17" ht="12" customHeight="1">
      <c r="A454" s="6"/>
      <c r="B454" s="5" t="s">
        <v>82</v>
      </c>
      <c r="C454" s="5"/>
      <c r="D454" s="5"/>
      <c r="E454" s="5"/>
      <c r="F454" s="5"/>
      <c r="G454" s="5"/>
      <c r="H454" s="5"/>
      <c r="I454" s="5"/>
      <c r="J454" s="5"/>
      <c r="K454" s="5"/>
      <c r="L454" s="5"/>
      <c r="M454" s="5"/>
      <c r="N454" s="5"/>
      <c r="O454"/>
      <c r="P454"/>
      <c r="Q454"/>
    </row>
    <row r="455" spans="1:17" ht="12" customHeight="1">
      <c r="A455" s="6"/>
      <c r="B455" s="5"/>
      <c r="C455" s="5"/>
      <c r="D455" s="5"/>
      <c r="E455" s="5"/>
      <c r="F455" s="5"/>
      <c r="G455" s="5"/>
      <c r="H455" s="5"/>
      <c r="I455" s="5"/>
      <c r="J455" s="5"/>
      <c r="K455" s="5"/>
      <c r="L455" s="5"/>
      <c r="M455" s="5"/>
      <c r="N455" s="5"/>
      <c r="O455"/>
      <c r="P455"/>
      <c r="Q455"/>
    </row>
    <row r="456" spans="1:17" ht="5.25" customHeight="1">
      <c r="A456" s="6"/>
      <c r="B456" s="5"/>
      <c r="C456" s="5"/>
      <c r="D456" s="5"/>
      <c r="E456" s="5"/>
      <c r="F456" s="5"/>
      <c r="G456" s="5"/>
      <c r="H456" s="5"/>
      <c r="I456" s="5"/>
      <c r="J456" s="5"/>
      <c r="K456" s="5"/>
      <c r="L456" s="5"/>
      <c r="M456" s="5"/>
      <c r="N456" s="5"/>
      <c r="O456"/>
      <c r="P456"/>
      <c r="Q456"/>
    </row>
    <row r="457" spans="1:17" ht="12.75">
      <c r="A457" s="6"/>
      <c r="B457" s="5"/>
      <c r="C457" s="5" t="s">
        <v>70</v>
      </c>
      <c r="D457" s="5"/>
      <c r="E457" s="5"/>
      <c r="F457" s="5"/>
      <c r="G457" s="5"/>
      <c r="H457" s="5"/>
      <c r="I457" s="5"/>
      <c r="J457" s="5"/>
      <c r="K457" s="5"/>
      <c r="L457" s="5"/>
      <c r="M457" s="5"/>
      <c r="N457" s="5"/>
      <c r="O457"/>
      <c r="P457"/>
      <c r="Q457"/>
    </row>
    <row r="458" spans="1:17" ht="12.75">
      <c r="A458" s="6"/>
      <c r="B458" s="5"/>
      <c r="D458" s="5"/>
      <c r="E458" s="5"/>
      <c r="F458" s="5"/>
      <c r="G458" s="5"/>
      <c r="H458" s="5"/>
      <c r="I458" s="5"/>
      <c r="J458" s="5"/>
      <c r="K458" s="5"/>
      <c r="L458" s="5"/>
      <c r="M458" s="5"/>
      <c r="N458" s="5"/>
      <c r="O458"/>
      <c r="P458"/>
      <c r="Q458"/>
    </row>
    <row r="459" spans="1:17" ht="12.75">
      <c r="A459" s="6"/>
      <c r="B459" s="5"/>
      <c r="C459" s="5"/>
      <c r="D459" s="5"/>
      <c r="E459" s="5"/>
      <c r="F459" s="5"/>
      <c r="G459" s="5"/>
      <c r="H459" s="5"/>
      <c r="I459" s="5"/>
      <c r="J459" s="5"/>
      <c r="K459" s="5"/>
      <c r="L459" s="5"/>
      <c r="M459" s="5"/>
      <c r="N459" s="5"/>
      <c r="O459"/>
      <c r="P459"/>
      <c r="Q459"/>
    </row>
    <row r="460" spans="1:17" ht="12.75">
      <c r="A460" s="6"/>
      <c r="B460" s="5"/>
      <c r="D460" s="5"/>
      <c r="E460" s="5"/>
      <c r="F460" s="5"/>
      <c r="G460" s="5"/>
      <c r="H460" s="5"/>
      <c r="I460" s="5"/>
      <c r="J460" s="5"/>
      <c r="K460" s="5"/>
      <c r="L460" s="5"/>
      <c r="M460" s="5"/>
      <c r="N460" s="5"/>
      <c r="O460"/>
      <c r="P460"/>
      <c r="Q460"/>
    </row>
    <row r="461" spans="1:17" ht="10.5" customHeight="1">
      <c r="A461" s="6"/>
      <c r="B461" s="5"/>
      <c r="C461" s="5"/>
      <c r="D461" s="5"/>
      <c r="E461" s="5"/>
      <c r="F461" s="5"/>
      <c r="G461" s="5"/>
      <c r="H461" s="5"/>
      <c r="I461" s="5"/>
      <c r="J461" s="5"/>
      <c r="K461" s="5"/>
      <c r="L461" s="5"/>
      <c r="M461" s="5"/>
      <c r="N461" s="5"/>
      <c r="O461"/>
      <c r="P461"/>
      <c r="Q461"/>
    </row>
    <row r="462" spans="1:17" ht="10.5" customHeight="1">
      <c r="A462" s="6"/>
      <c r="B462" s="5"/>
      <c r="C462" s="5"/>
      <c r="D462" s="5"/>
      <c r="E462" s="5"/>
      <c r="F462" s="5"/>
      <c r="G462" s="5"/>
      <c r="H462" s="5"/>
      <c r="I462" s="5"/>
      <c r="J462" s="5"/>
      <c r="K462" s="5"/>
      <c r="L462" s="5"/>
      <c r="M462" s="5"/>
      <c r="N462" s="5"/>
      <c r="O462"/>
      <c r="P462"/>
      <c r="Q462"/>
    </row>
    <row r="463" spans="1:17" ht="10.5" customHeight="1">
      <c r="A463" s="6"/>
      <c r="B463" s="5"/>
      <c r="C463" s="5"/>
      <c r="D463" s="5"/>
      <c r="E463" s="5"/>
      <c r="F463" s="5"/>
      <c r="G463" s="5"/>
      <c r="H463" s="5"/>
      <c r="I463" s="5"/>
      <c r="J463" s="5"/>
      <c r="K463" s="5"/>
      <c r="L463" s="5"/>
      <c r="M463" s="5"/>
      <c r="N463" s="5"/>
      <c r="O463"/>
      <c r="P463"/>
      <c r="Q463"/>
    </row>
    <row r="464" spans="1:17" ht="6.75" customHeight="1">
      <c r="A464" s="6"/>
      <c r="B464" s="5"/>
      <c r="C464" s="5"/>
      <c r="D464" s="5"/>
      <c r="E464" s="5"/>
      <c r="F464" s="5"/>
      <c r="G464" s="5"/>
      <c r="H464" s="5"/>
      <c r="I464" s="5"/>
      <c r="J464" s="5"/>
      <c r="K464" s="5"/>
      <c r="L464" s="5"/>
      <c r="M464" s="5"/>
      <c r="N464" s="5"/>
      <c r="O464"/>
      <c r="P464"/>
      <c r="Q464"/>
    </row>
    <row r="465" spans="1:17" ht="15" customHeight="1">
      <c r="A465" s="6"/>
      <c r="B465" s="5"/>
      <c r="C465" s="5"/>
      <c r="D465" s="5"/>
      <c r="E465" s="5"/>
      <c r="F465" s="5"/>
      <c r="G465" s="5"/>
      <c r="H465" s="5"/>
      <c r="I465" s="5"/>
      <c r="J465" s="5"/>
      <c r="K465" s="5"/>
      <c r="L465" s="5"/>
      <c r="M465" s="5"/>
      <c r="N465" s="5"/>
      <c r="O465"/>
      <c r="P465"/>
      <c r="Q465"/>
    </row>
    <row r="466" spans="1:17" ht="11.25" customHeight="1">
      <c r="A466" s="6"/>
      <c r="B466" s="5"/>
      <c r="C466" s="5"/>
      <c r="D466" s="5"/>
      <c r="E466" s="5"/>
      <c r="F466" s="5"/>
      <c r="G466" s="5"/>
      <c r="H466" s="5"/>
      <c r="I466" s="5"/>
      <c r="J466" s="5"/>
      <c r="K466" s="5"/>
      <c r="L466" s="5"/>
      <c r="M466" s="5"/>
      <c r="N466" s="5"/>
      <c r="O466"/>
      <c r="P466"/>
      <c r="Q466"/>
    </row>
    <row r="467" spans="1:17" ht="12" customHeight="1">
      <c r="A467" s="6"/>
      <c r="B467" s="5"/>
      <c r="C467" s="36" t="s">
        <v>83</v>
      </c>
      <c r="D467" s="5"/>
      <c r="E467" s="5"/>
      <c r="F467" s="5"/>
      <c r="G467" s="5"/>
      <c r="H467" s="5"/>
      <c r="I467" s="5"/>
      <c r="J467" s="5"/>
      <c r="K467" s="5"/>
      <c r="L467" s="5"/>
      <c r="M467" s="5"/>
      <c r="N467" s="5"/>
      <c r="O467"/>
      <c r="P467"/>
      <c r="Q467"/>
    </row>
    <row r="468" spans="1:17" ht="12" customHeight="1">
      <c r="A468" s="6"/>
      <c r="B468" s="5"/>
      <c r="C468" s="5"/>
      <c r="D468" s="5"/>
      <c r="E468" s="5"/>
      <c r="F468" s="5"/>
      <c r="G468" s="5"/>
      <c r="H468" s="5"/>
      <c r="I468" s="5"/>
      <c r="J468" s="5"/>
      <c r="K468" s="5"/>
      <c r="L468" s="5"/>
      <c r="M468" s="5"/>
      <c r="N468" s="5"/>
      <c r="O468"/>
      <c r="P468"/>
      <c r="Q468"/>
    </row>
    <row r="469" spans="1:17" ht="3" customHeight="1">
      <c r="A469" s="6"/>
      <c r="B469" s="5"/>
      <c r="C469" s="5"/>
      <c r="D469" s="5"/>
      <c r="E469" s="5"/>
      <c r="F469" s="5"/>
      <c r="G469" s="5"/>
      <c r="H469" s="5"/>
      <c r="I469" s="5"/>
      <c r="J469" s="5"/>
      <c r="K469" s="5"/>
      <c r="L469" s="5"/>
      <c r="M469" s="5"/>
      <c r="N469" s="5"/>
      <c r="O469"/>
      <c r="P469"/>
      <c r="Q469"/>
    </row>
    <row r="470" spans="1:17" ht="12" customHeight="1">
      <c r="A470" s="6"/>
      <c r="B470" s="5"/>
      <c r="C470" s="36" t="s">
        <v>82</v>
      </c>
      <c r="D470" s="5"/>
      <c r="E470" s="5"/>
      <c r="F470" s="5"/>
      <c r="G470" s="5"/>
      <c r="H470" s="5"/>
      <c r="I470" s="5"/>
      <c r="J470" s="5"/>
      <c r="K470" s="5"/>
      <c r="L470" s="5"/>
      <c r="M470" s="5"/>
      <c r="N470" s="5"/>
      <c r="O470"/>
      <c r="P470"/>
      <c r="Q470"/>
    </row>
    <row r="471" spans="1:17" ht="12" customHeight="1">
      <c r="A471" s="6"/>
      <c r="B471" s="5"/>
      <c r="C471" s="5"/>
      <c r="D471" s="5"/>
      <c r="E471" s="5"/>
      <c r="F471" s="5"/>
      <c r="G471" s="5"/>
      <c r="H471" s="5"/>
      <c r="I471" s="5"/>
      <c r="J471" s="5"/>
      <c r="K471" s="5"/>
      <c r="L471" s="5"/>
      <c r="M471" s="5"/>
      <c r="N471" s="5"/>
      <c r="O471"/>
      <c r="P471"/>
      <c r="Q471"/>
    </row>
    <row r="472" spans="1:17" ht="12" customHeight="1">
      <c r="A472" s="6"/>
      <c r="B472" s="5"/>
      <c r="C472" s="5"/>
      <c r="D472" s="5"/>
      <c r="E472" s="5"/>
      <c r="F472" s="5"/>
      <c r="G472" s="5"/>
      <c r="H472" s="5"/>
      <c r="I472" s="5"/>
      <c r="J472" s="5"/>
      <c r="K472" s="5"/>
      <c r="L472" s="5"/>
      <c r="M472" s="5"/>
      <c r="N472" s="5"/>
      <c r="O472"/>
      <c r="P472"/>
      <c r="Q472"/>
    </row>
    <row r="473" spans="1:17" ht="12" customHeight="1">
      <c r="A473" s="6"/>
      <c r="B473" s="5"/>
      <c r="C473" s="5"/>
      <c r="D473" s="5"/>
      <c r="E473" s="5"/>
      <c r="F473" s="5"/>
      <c r="G473" s="5"/>
      <c r="H473" s="5"/>
      <c r="I473" s="5"/>
      <c r="J473" s="5"/>
      <c r="K473" s="5"/>
      <c r="L473" s="5"/>
      <c r="M473" s="5"/>
      <c r="N473" s="5"/>
      <c r="O473"/>
      <c r="P473"/>
      <c r="Q473"/>
    </row>
    <row r="474" spans="1:17" ht="12" customHeight="1">
      <c r="A474" s="6"/>
      <c r="B474" s="5"/>
      <c r="C474" s="5"/>
      <c r="D474" s="5"/>
      <c r="E474" s="5"/>
      <c r="F474" s="5"/>
      <c r="G474" s="5"/>
      <c r="H474" s="5"/>
      <c r="I474" s="5"/>
      <c r="J474" s="5"/>
      <c r="K474" s="5"/>
      <c r="L474" s="5"/>
      <c r="M474" s="5"/>
      <c r="N474" s="5"/>
      <c r="O474"/>
      <c r="P474"/>
      <c r="Q474"/>
    </row>
    <row r="475" spans="1:17" ht="12.75" customHeight="1">
      <c r="A475" s="6"/>
      <c r="B475" s="5"/>
      <c r="C475" s="5" t="s">
        <v>71</v>
      </c>
      <c r="D475" s="5"/>
      <c r="E475" s="5"/>
      <c r="F475" s="5"/>
      <c r="G475" s="5"/>
      <c r="H475" s="5"/>
      <c r="I475" s="5"/>
      <c r="J475" s="5"/>
      <c r="K475" s="5"/>
      <c r="L475" s="5"/>
      <c r="M475" s="5"/>
      <c r="N475" s="5"/>
      <c r="O475"/>
      <c r="P475"/>
      <c r="Q475"/>
    </row>
    <row r="476" spans="1:17" ht="12.75" customHeight="1">
      <c r="A476" s="6"/>
      <c r="B476" s="5"/>
      <c r="C476" s="5"/>
      <c r="D476" s="5"/>
      <c r="E476" s="5"/>
      <c r="F476" s="5"/>
      <c r="G476" s="5"/>
      <c r="H476" s="5"/>
      <c r="I476" s="5"/>
      <c r="J476" s="5"/>
      <c r="K476" s="5"/>
      <c r="L476" s="5"/>
      <c r="M476" s="5"/>
      <c r="N476" s="5"/>
      <c r="O476"/>
      <c r="P476"/>
      <c r="Q476"/>
    </row>
    <row r="477" spans="1:17" ht="12.75" customHeight="1">
      <c r="A477" s="6"/>
      <c r="B477" s="5"/>
      <c r="C477" s="5"/>
      <c r="D477" s="5"/>
      <c r="E477" s="5"/>
      <c r="F477" s="5"/>
      <c r="G477" s="5"/>
      <c r="H477" s="5"/>
      <c r="I477" s="5"/>
      <c r="J477" s="5"/>
      <c r="K477" s="5"/>
      <c r="L477" s="5"/>
      <c r="M477" s="5"/>
      <c r="N477" s="5"/>
      <c r="O477"/>
      <c r="P477"/>
      <c r="Q477"/>
    </row>
    <row r="478" spans="1:17" ht="12.75" customHeight="1">
      <c r="A478" s="6"/>
      <c r="B478" s="5"/>
      <c r="C478" s="5"/>
      <c r="D478" s="5"/>
      <c r="E478" s="5"/>
      <c r="F478" s="5"/>
      <c r="G478" s="5"/>
      <c r="H478" s="5"/>
      <c r="I478" s="5"/>
      <c r="J478" s="5"/>
      <c r="K478" s="5"/>
      <c r="L478" s="5"/>
      <c r="M478" s="5"/>
      <c r="N478" s="5"/>
      <c r="O478"/>
      <c r="P478"/>
      <c r="Q478"/>
    </row>
    <row r="479" spans="1:17" ht="12.75" customHeight="1">
      <c r="A479" s="6"/>
      <c r="B479" s="5"/>
      <c r="C479" s="5"/>
      <c r="D479" s="5"/>
      <c r="E479" s="5"/>
      <c r="F479" s="5"/>
      <c r="G479" s="5"/>
      <c r="H479" s="5"/>
      <c r="I479" s="5"/>
      <c r="J479" s="5"/>
      <c r="K479" s="5"/>
      <c r="L479" s="5"/>
      <c r="M479" s="5"/>
      <c r="N479" s="5"/>
      <c r="O479"/>
      <c r="P479"/>
      <c r="Q479"/>
    </row>
    <row r="480" spans="1:17" ht="12.75" customHeight="1">
      <c r="A480" s="6"/>
      <c r="B480" s="5"/>
      <c r="C480" s="5"/>
      <c r="D480" s="5"/>
      <c r="E480" s="5"/>
      <c r="F480" s="5"/>
      <c r="G480" s="5"/>
      <c r="H480" s="5"/>
      <c r="I480" s="5"/>
      <c r="J480" s="5"/>
      <c r="K480" s="5"/>
      <c r="L480" s="5"/>
      <c r="M480" s="5"/>
      <c r="N480" s="5"/>
      <c r="O480"/>
      <c r="P480"/>
      <c r="Q480"/>
    </row>
    <row r="481" spans="1:17" ht="12.75">
      <c r="A481" s="6"/>
      <c r="B481" s="5" t="s">
        <v>84</v>
      </c>
      <c r="D481" s="5"/>
      <c r="E481" s="5"/>
      <c r="F481" s="5"/>
      <c r="G481" s="5"/>
      <c r="H481" s="5"/>
      <c r="I481" s="5"/>
      <c r="J481" s="5"/>
      <c r="K481" s="5"/>
      <c r="L481" s="5"/>
      <c r="M481" s="5"/>
      <c r="N481" s="5"/>
      <c r="O481"/>
      <c r="P481"/>
      <c r="Q481"/>
    </row>
    <row r="482" spans="1:17" ht="12.75">
      <c r="A482" s="6"/>
      <c r="B482" s="5"/>
      <c r="C482" s="5"/>
      <c r="D482" s="5"/>
      <c r="E482" s="5"/>
      <c r="F482" s="5"/>
      <c r="G482" s="5"/>
      <c r="H482" s="5"/>
      <c r="I482" s="5"/>
      <c r="J482" s="5"/>
      <c r="K482" s="5"/>
      <c r="L482" s="5"/>
      <c r="M482" s="5"/>
      <c r="N482" s="5"/>
      <c r="O482"/>
      <c r="P482"/>
      <c r="Q482"/>
    </row>
    <row r="483" spans="1:17" ht="12.75">
      <c r="A483" s="6"/>
      <c r="B483" s="5"/>
      <c r="C483" s="5"/>
      <c r="D483" s="5"/>
      <c r="E483" s="5"/>
      <c r="F483" s="5"/>
      <c r="G483" s="5"/>
      <c r="H483" s="5"/>
      <c r="I483" s="5"/>
      <c r="J483" s="5"/>
      <c r="K483" s="5"/>
      <c r="L483" s="5"/>
      <c r="M483" s="5"/>
      <c r="N483" s="5"/>
      <c r="O483"/>
      <c r="P483"/>
      <c r="Q483"/>
    </row>
    <row r="484" spans="1:17" ht="12.75">
      <c r="A484" s="9" t="s">
        <v>46</v>
      </c>
      <c r="B484" s="5"/>
      <c r="C484" s="5"/>
      <c r="D484" s="5"/>
      <c r="E484" s="5"/>
      <c r="F484" s="5"/>
      <c r="G484" s="5"/>
      <c r="H484" s="5"/>
      <c r="I484" s="5"/>
      <c r="J484" s="5"/>
      <c r="K484" s="5"/>
      <c r="L484" s="5"/>
      <c r="M484" s="5"/>
      <c r="N484" s="5"/>
      <c r="O484"/>
      <c r="P484"/>
      <c r="Q484"/>
    </row>
    <row r="485" spans="1:17" ht="3.75" customHeight="1">
      <c r="A485" s="6"/>
      <c r="B485" s="5"/>
      <c r="C485" s="5"/>
      <c r="D485" s="5"/>
      <c r="E485" s="5"/>
      <c r="F485" s="5"/>
      <c r="G485" s="5"/>
      <c r="H485" s="5"/>
      <c r="I485" s="5"/>
      <c r="J485" s="5"/>
      <c r="K485" s="5"/>
      <c r="L485" s="2" t="s">
        <v>5</v>
      </c>
      <c r="M485" s="3"/>
      <c r="N485" s="5"/>
      <c r="O485"/>
      <c r="P485"/>
      <c r="Q485"/>
    </row>
    <row r="486" spans="1:17" ht="11.25" customHeight="1">
      <c r="A486" s="6"/>
      <c r="B486" s="5" t="s">
        <v>5</v>
      </c>
      <c r="C486" s="5"/>
      <c r="D486" s="5"/>
      <c r="E486" s="5"/>
      <c r="F486" s="5"/>
      <c r="G486" s="5"/>
      <c r="H486" s="5"/>
      <c r="I486" s="5"/>
      <c r="J486" s="5"/>
      <c r="K486" s="5"/>
      <c r="L486" s="40" t="s">
        <v>4</v>
      </c>
      <c r="M486" s="2"/>
      <c r="N486" s="5"/>
      <c r="O486"/>
      <c r="P486"/>
      <c r="Q486"/>
    </row>
    <row r="487" spans="1:17" ht="12.75">
      <c r="A487" s="24" t="s">
        <v>5</v>
      </c>
      <c r="B487" s="6" t="s">
        <v>68</v>
      </c>
      <c r="C487" s="5" t="s">
        <v>55</v>
      </c>
      <c r="D487" s="5"/>
      <c r="E487" s="5"/>
      <c r="F487" s="5"/>
      <c r="G487" s="5"/>
      <c r="H487" s="5"/>
      <c r="I487" s="5"/>
      <c r="J487" s="5"/>
      <c r="K487" s="5"/>
      <c r="L487" s="2"/>
      <c r="M487" s="2"/>
      <c r="N487" s="5"/>
      <c r="O487"/>
      <c r="P487"/>
      <c r="Q487"/>
    </row>
    <row r="488" spans="1:17" ht="13.5" thickBot="1">
      <c r="A488" s="6"/>
      <c r="B488" s="5"/>
      <c r="C488"/>
      <c r="D488" s="5" t="s">
        <v>54</v>
      </c>
      <c r="E488" s="30" t="s">
        <v>208</v>
      </c>
      <c r="F488" s="5"/>
      <c r="G488" s="5"/>
      <c r="H488" s="5"/>
      <c r="I488" s="5"/>
      <c r="J488" s="5"/>
      <c r="K488" s="5"/>
      <c r="L488" s="85">
        <v>396</v>
      </c>
      <c r="M488" s="21"/>
      <c r="N488" s="5"/>
      <c r="O488"/>
      <c r="P488"/>
      <c r="Q488"/>
    </row>
    <row r="489" spans="1:17" ht="4.5" customHeight="1" thickTop="1">
      <c r="A489" s="6"/>
      <c r="B489" s="5"/>
      <c r="C489" s="5"/>
      <c r="D489" s="5"/>
      <c r="E489" s="5"/>
      <c r="F489" s="5"/>
      <c r="G489" s="5"/>
      <c r="H489" s="5"/>
      <c r="I489" s="5"/>
      <c r="J489" s="5"/>
      <c r="K489" s="5"/>
      <c r="L489" s="31"/>
      <c r="M489" s="31"/>
      <c r="N489" s="5"/>
      <c r="O489"/>
      <c r="P489"/>
      <c r="Q489"/>
    </row>
    <row r="490" spans="1:17" ht="12.75">
      <c r="A490" s="6"/>
      <c r="B490" s="6" t="s">
        <v>74</v>
      </c>
      <c r="C490" s="5" t="s">
        <v>89</v>
      </c>
      <c r="D490" s="5"/>
      <c r="E490" s="5"/>
      <c r="F490" s="5"/>
      <c r="G490" s="5"/>
      <c r="H490" s="5"/>
      <c r="I490" s="5"/>
      <c r="J490" s="5"/>
      <c r="K490" s="5"/>
      <c r="L490" s="2"/>
      <c r="M490" s="31"/>
      <c r="N490" s="5"/>
      <c r="O490"/>
      <c r="P490"/>
      <c r="Q490"/>
    </row>
    <row r="491" spans="1:17" ht="12.75">
      <c r="A491" s="6"/>
      <c r="B491" s="5"/>
      <c r="C491"/>
      <c r="D491" s="5" t="s">
        <v>54</v>
      </c>
      <c r="E491" s="30" t="s">
        <v>121</v>
      </c>
      <c r="F491" s="5"/>
      <c r="G491" s="5"/>
      <c r="H491" s="5"/>
      <c r="I491" s="5"/>
      <c r="J491" s="5"/>
      <c r="K491" s="5"/>
      <c r="L491" s="31">
        <v>156220</v>
      </c>
      <c r="M491" s="31"/>
      <c r="N491" s="5"/>
      <c r="O491"/>
      <c r="P491"/>
      <c r="Q491"/>
    </row>
    <row r="492" spans="1:17" ht="12.75">
      <c r="A492" s="6"/>
      <c r="B492" s="5"/>
      <c r="C492"/>
      <c r="D492" s="5"/>
      <c r="E492" s="30" t="s">
        <v>96</v>
      </c>
      <c r="F492" s="5"/>
      <c r="G492" s="5"/>
      <c r="H492" s="5"/>
      <c r="I492" s="5"/>
      <c r="J492" s="5"/>
      <c r="K492" s="5"/>
      <c r="L492" s="98">
        <v>300000</v>
      </c>
      <c r="M492" s="31"/>
      <c r="N492" s="5"/>
      <c r="O492"/>
      <c r="P492"/>
      <c r="Q492"/>
    </row>
    <row r="493" spans="1:17" ht="12.75">
      <c r="A493" s="6"/>
      <c r="B493" s="5"/>
      <c r="C493"/>
      <c r="D493" s="5"/>
      <c r="E493" s="30"/>
      <c r="F493" s="5"/>
      <c r="G493" s="5"/>
      <c r="H493" s="5"/>
      <c r="I493" s="5"/>
      <c r="J493" s="5"/>
      <c r="K493" s="5"/>
      <c r="L493" s="31">
        <f>SUM(L491:L492)</f>
        <v>456220</v>
      </c>
      <c r="M493" s="31"/>
      <c r="N493" s="5"/>
      <c r="O493"/>
      <c r="P493"/>
      <c r="Q493"/>
    </row>
    <row r="494" spans="1:17" ht="12.75">
      <c r="A494" s="6"/>
      <c r="B494" s="5"/>
      <c r="C494"/>
      <c r="D494" s="5" t="s">
        <v>226</v>
      </c>
      <c r="E494" s="30"/>
      <c r="F494" s="5"/>
      <c r="G494" s="5"/>
      <c r="H494" s="5"/>
      <c r="I494" s="5"/>
      <c r="J494" s="5"/>
      <c r="K494" s="5"/>
      <c r="L494" s="31">
        <v>13758</v>
      </c>
      <c r="M494" s="31"/>
      <c r="N494" s="5"/>
      <c r="O494"/>
      <c r="P494"/>
      <c r="Q494"/>
    </row>
    <row r="495" spans="1:17" ht="13.5" thickBot="1">
      <c r="A495" s="6"/>
      <c r="B495" s="5"/>
      <c r="C495"/>
      <c r="D495" s="5"/>
      <c r="E495" s="30"/>
      <c r="F495" s="5"/>
      <c r="G495" s="5"/>
      <c r="H495" s="5"/>
      <c r="I495" s="5"/>
      <c r="J495" s="5"/>
      <c r="K495" s="5"/>
      <c r="L495" s="62">
        <f>SUM(L493:L494)</f>
        <v>469978</v>
      </c>
      <c r="M495" s="31"/>
      <c r="N495" s="5"/>
      <c r="O495"/>
      <c r="P495"/>
      <c r="Q495"/>
    </row>
    <row r="496" spans="1:17" ht="4.5" customHeight="1" thickTop="1">
      <c r="A496" s="6"/>
      <c r="B496" s="5"/>
      <c r="C496"/>
      <c r="D496" s="5"/>
      <c r="E496" s="30"/>
      <c r="F496" s="5"/>
      <c r="G496" s="5"/>
      <c r="H496" s="5"/>
      <c r="I496" s="5"/>
      <c r="J496" s="5"/>
      <c r="K496" s="5"/>
      <c r="L496" s="31"/>
      <c r="M496" s="31"/>
      <c r="N496" s="5"/>
      <c r="O496"/>
      <c r="P496"/>
      <c r="Q496"/>
    </row>
    <row r="497" spans="1:17" ht="12.75">
      <c r="A497" s="6"/>
      <c r="B497" s="5"/>
      <c r="C497"/>
      <c r="D497" s="5"/>
      <c r="E497" s="30"/>
      <c r="F497" s="5"/>
      <c r="G497" s="5"/>
      <c r="H497" s="5"/>
      <c r="I497" s="5"/>
      <c r="J497" s="5"/>
      <c r="K497" s="5"/>
      <c r="L497" s="31"/>
      <c r="M497" s="31"/>
      <c r="N497" s="5"/>
      <c r="O497"/>
      <c r="P497"/>
      <c r="Q497"/>
    </row>
    <row r="498" spans="1:17" ht="12.75">
      <c r="A498" s="6"/>
      <c r="B498" s="5"/>
      <c r="C498"/>
      <c r="D498" s="5"/>
      <c r="E498" s="30"/>
      <c r="F498" s="5"/>
      <c r="G498" s="5"/>
      <c r="H498" s="5"/>
      <c r="I498" s="5"/>
      <c r="J498" s="5"/>
      <c r="K498" s="5"/>
      <c r="L498" s="31"/>
      <c r="M498" s="31"/>
      <c r="N498" s="5"/>
      <c r="O498"/>
      <c r="P498"/>
      <c r="Q498"/>
    </row>
    <row r="499" spans="1:17" ht="5.25" customHeight="1">
      <c r="A499" s="6"/>
      <c r="B499" s="5"/>
      <c r="C499"/>
      <c r="D499" s="5"/>
      <c r="E499" s="30"/>
      <c r="F499" s="5"/>
      <c r="G499" s="5"/>
      <c r="H499" s="5"/>
      <c r="I499" s="5"/>
      <c r="J499" s="5"/>
      <c r="K499" s="5"/>
      <c r="L499" s="31"/>
      <c r="M499" s="31"/>
      <c r="N499" s="5"/>
      <c r="O499"/>
      <c r="P499"/>
      <c r="Q499"/>
    </row>
    <row r="500" spans="1:17" ht="12" customHeight="1">
      <c r="A500" s="6"/>
      <c r="B500" s="5"/>
      <c r="C500"/>
      <c r="D500" s="5"/>
      <c r="E500" s="30"/>
      <c r="F500" s="5"/>
      <c r="G500" s="5"/>
      <c r="H500" s="5"/>
      <c r="I500" s="5"/>
      <c r="J500" s="5"/>
      <c r="K500" s="5"/>
      <c r="L500" s="31"/>
      <c r="M500" s="31"/>
      <c r="N500" s="5"/>
      <c r="O500"/>
      <c r="P500"/>
      <c r="Q500"/>
    </row>
    <row r="501" spans="1:17" ht="12" customHeight="1">
      <c r="A501" s="6"/>
      <c r="B501" s="5"/>
      <c r="C501"/>
      <c r="D501" s="5"/>
      <c r="E501" s="30"/>
      <c r="F501" s="5"/>
      <c r="G501" s="5"/>
      <c r="H501" s="5"/>
      <c r="I501" s="5"/>
      <c r="J501" s="5"/>
      <c r="K501" s="5"/>
      <c r="L501" s="31"/>
      <c r="M501" s="31"/>
      <c r="N501" s="5"/>
      <c r="O501"/>
      <c r="P501"/>
      <c r="Q501"/>
    </row>
    <row r="502" spans="1:17" ht="12" customHeight="1">
      <c r="A502" s="6"/>
      <c r="B502" s="5"/>
      <c r="C502"/>
      <c r="D502" s="5"/>
      <c r="E502" s="30"/>
      <c r="F502" s="5"/>
      <c r="G502" s="5"/>
      <c r="H502" s="5"/>
      <c r="I502" s="5"/>
      <c r="J502" s="5"/>
      <c r="K502" s="5"/>
      <c r="L502" s="31"/>
      <c r="M502" s="31"/>
      <c r="N502" s="5"/>
      <c r="O502"/>
      <c r="P502"/>
      <c r="Q502"/>
    </row>
    <row r="503" spans="1:17" ht="12" customHeight="1">
      <c r="A503" s="6"/>
      <c r="B503" s="5"/>
      <c r="C503"/>
      <c r="D503" s="5"/>
      <c r="E503" s="30"/>
      <c r="F503" s="5"/>
      <c r="G503" s="5"/>
      <c r="H503" s="5"/>
      <c r="I503" s="5"/>
      <c r="J503" s="5"/>
      <c r="K503" s="5"/>
      <c r="L503" s="31"/>
      <c r="M503" s="31"/>
      <c r="N503" s="5"/>
      <c r="O503"/>
      <c r="P503"/>
      <c r="Q503"/>
    </row>
    <row r="504" spans="1:17" ht="8.25" customHeight="1">
      <c r="A504" s="6"/>
      <c r="B504" s="5"/>
      <c r="C504"/>
      <c r="D504" s="5"/>
      <c r="E504" s="30"/>
      <c r="F504" s="5"/>
      <c r="G504" s="5"/>
      <c r="H504" s="5"/>
      <c r="I504" s="5"/>
      <c r="J504" s="5"/>
      <c r="K504" s="5"/>
      <c r="L504" s="31"/>
      <c r="M504" s="31"/>
      <c r="N504" s="5"/>
      <c r="O504"/>
      <c r="P504"/>
      <c r="Q504"/>
    </row>
    <row r="505" spans="1:17" ht="12.75">
      <c r="A505" s="9" t="s">
        <v>185</v>
      </c>
      <c r="B505" s="5"/>
      <c r="C505" s="5"/>
      <c r="D505" s="5"/>
      <c r="E505" s="5"/>
      <c r="F505" s="5"/>
      <c r="G505" s="5"/>
      <c r="H505" s="5"/>
      <c r="I505" s="5"/>
      <c r="J505" s="5"/>
      <c r="K505" s="5"/>
      <c r="L505" s="5"/>
      <c r="M505" s="5"/>
      <c r="N505" s="5"/>
      <c r="O505"/>
      <c r="P505"/>
      <c r="Q505"/>
    </row>
    <row r="506" spans="1:17" ht="12.75">
      <c r="A506" s="6"/>
      <c r="B506" s="5"/>
      <c r="C506" s="5"/>
      <c r="D506" s="5"/>
      <c r="E506" s="5"/>
      <c r="F506" s="5"/>
      <c r="G506" s="5"/>
      <c r="H506" s="5"/>
      <c r="I506" s="5"/>
      <c r="J506" s="5"/>
      <c r="K506" s="5"/>
      <c r="L506" s="5"/>
      <c r="M506" s="5"/>
      <c r="N506" s="5"/>
      <c r="O506"/>
      <c r="P506"/>
      <c r="Q506"/>
    </row>
    <row r="507" spans="1:17" ht="17.25" customHeight="1">
      <c r="A507" s="6"/>
      <c r="B507" s="5"/>
      <c r="C507" s="5"/>
      <c r="D507" s="5"/>
      <c r="E507" s="5"/>
      <c r="F507" s="5"/>
      <c r="G507" s="5"/>
      <c r="H507" s="5"/>
      <c r="I507" s="5"/>
      <c r="J507" s="5"/>
      <c r="K507" s="5"/>
      <c r="L507" s="5"/>
      <c r="M507" s="5"/>
      <c r="N507" s="5"/>
      <c r="O507"/>
      <c r="P507"/>
      <c r="Q507"/>
    </row>
    <row r="508" spans="1:17" ht="12.75">
      <c r="A508" s="9" t="s">
        <v>186</v>
      </c>
      <c r="B508" s="5"/>
      <c r="C508" s="5"/>
      <c r="D508" s="5"/>
      <c r="E508" s="5"/>
      <c r="F508" s="5"/>
      <c r="G508" s="5"/>
      <c r="H508" s="5"/>
      <c r="I508" s="5"/>
      <c r="J508" s="5"/>
      <c r="K508" s="5"/>
      <c r="L508" s="5"/>
      <c r="M508" s="5"/>
      <c r="N508" s="5"/>
      <c r="O508"/>
      <c r="P508"/>
      <c r="Q508"/>
    </row>
    <row r="509" spans="1:17" ht="12.75">
      <c r="A509" s="6"/>
      <c r="B509" s="5"/>
      <c r="C509" s="5"/>
      <c r="D509" s="5"/>
      <c r="E509" s="5"/>
      <c r="F509" s="5"/>
      <c r="G509" s="5"/>
      <c r="H509" s="5"/>
      <c r="I509" s="5"/>
      <c r="J509" s="5"/>
      <c r="K509" s="5"/>
      <c r="L509" s="5"/>
      <c r="M509" s="5"/>
      <c r="N509" s="5"/>
      <c r="O509"/>
      <c r="P509"/>
      <c r="Q509"/>
    </row>
    <row r="510" spans="1:17" ht="12.75">
      <c r="A510" s="6"/>
      <c r="B510" s="5"/>
      <c r="C510" s="5"/>
      <c r="D510" s="5"/>
      <c r="E510" s="5"/>
      <c r="F510" s="5"/>
      <c r="G510" s="5"/>
      <c r="H510" s="5"/>
      <c r="I510" s="5"/>
      <c r="J510" s="5"/>
      <c r="K510" s="5"/>
      <c r="L510" s="5"/>
      <c r="M510" s="5"/>
      <c r="N510" s="5"/>
      <c r="O510" s="102"/>
      <c r="P510" s="102"/>
      <c r="Q510" s="102"/>
    </row>
    <row r="511" spans="1:17" ht="3" customHeight="1">
      <c r="A511" s="6"/>
      <c r="B511" s="5"/>
      <c r="C511" s="5"/>
      <c r="D511" s="5"/>
      <c r="E511" s="5"/>
      <c r="F511" s="5"/>
      <c r="G511" s="5"/>
      <c r="H511" s="5"/>
      <c r="I511" s="5"/>
      <c r="J511" s="5"/>
      <c r="K511" s="5"/>
      <c r="L511" s="5"/>
      <c r="M511" s="5"/>
      <c r="N511" s="5"/>
      <c r="O511"/>
      <c r="P511"/>
      <c r="Q511"/>
    </row>
    <row r="512" spans="1:17" ht="12.75">
      <c r="A512" s="9" t="s">
        <v>187</v>
      </c>
      <c r="B512" s="5"/>
      <c r="C512" s="5"/>
      <c r="D512" s="5"/>
      <c r="E512" s="5"/>
      <c r="F512" s="5"/>
      <c r="G512" s="5"/>
      <c r="H512" s="5"/>
      <c r="I512" s="5"/>
      <c r="J512" s="5"/>
      <c r="K512" s="5"/>
      <c r="L512" s="5"/>
      <c r="M512" s="5"/>
      <c r="N512" s="5"/>
      <c r="O512"/>
      <c r="P512"/>
      <c r="Q512"/>
    </row>
    <row r="513" spans="1:17" ht="12.75">
      <c r="A513" s="6"/>
      <c r="B513" s="5"/>
      <c r="C513" s="5"/>
      <c r="D513" s="5"/>
      <c r="E513" s="5"/>
      <c r="F513" s="5"/>
      <c r="G513" s="5"/>
      <c r="H513" s="5"/>
      <c r="I513" s="5"/>
      <c r="J513" s="5"/>
      <c r="K513" s="5"/>
      <c r="L513" s="5"/>
      <c r="M513" s="5"/>
      <c r="N513" s="5"/>
      <c r="O513"/>
      <c r="P513"/>
      <c r="Q513"/>
    </row>
    <row r="514" spans="1:17" ht="12.75">
      <c r="A514" s="5"/>
      <c r="B514" s="5" t="s">
        <v>5</v>
      </c>
      <c r="C514" s="5"/>
      <c r="D514" s="5"/>
      <c r="E514" s="5"/>
      <c r="F514" s="5"/>
      <c r="G514" s="5"/>
      <c r="H514" s="5"/>
      <c r="I514" s="5"/>
      <c r="J514" s="5"/>
      <c r="K514" s="5"/>
      <c r="L514" s="5"/>
      <c r="M514" s="5"/>
      <c r="N514" s="5"/>
      <c r="O514"/>
      <c r="P514"/>
      <c r="Q514"/>
    </row>
    <row r="515" spans="1:17" ht="12.75">
      <c r="A515" s="9" t="s">
        <v>188</v>
      </c>
      <c r="B515" s="5"/>
      <c r="C515" s="5"/>
      <c r="D515" s="5"/>
      <c r="E515" s="5"/>
      <c r="F515" s="5"/>
      <c r="G515" s="5"/>
      <c r="H515" s="5"/>
      <c r="I515" s="5"/>
      <c r="J515" s="5"/>
      <c r="K515" s="5"/>
      <c r="L515" s="5"/>
      <c r="M515" s="5"/>
      <c r="N515" s="5"/>
      <c r="O515"/>
      <c r="P515"/>
      <c r="Q515"/>
    </row>
    <row r="516" spans="1:17" ht="12.75" customHeight="1">
      <c r="A516" s="5"/>
      <c r="B516" s="5"/>
      <c r="C516" s="5"/>
      <c r="D516" s="5"/>
      <c r="E516" s="5"/>
      <c r="H516" s="27" t="s">
        <v>91</v>
      </c>
      <c r="I516" s="27"/>
      <c r="J516" s="27" t="s">
        <v>189</v>
      </c>
      <c r="K516" s="27"/>
      <c r="L516" s="27" t="s">
        <v>91</v>
      </c>
      <c r="M516" s="69"/>
      <c r="N516" s="27" t="s">
        <v>189</v>
      </c>
      <c r="O516"/>
      <c r="P516"/>
      <c r="Q516"/>
    </row>
    <row r="517" spans="1:17" ht="9.75" customHeight="1">
      <c r="A517" s="5"/>
      <c r="B517" s="5"/>
      <c r="C517" s="5"/>
      <c r="D517" s="5"/>
      <c r="E517" s="5"/>
      <c r="F517" s="5"/>
      <c r="H517" s="27" t="s">
        <v>190</v>
      </c>
      <c r="I517" s="97"/>
      <c r="J517" s="27" t="s">
        <v>190</v>
      </c>
      <c r="K517" s="27"/>
      <c r="L517" s="27" t="s">
        <v>205</v>
      </c>
      <c r="M517" s="69"/>
      <c r="N517" s="27" t="s">
        <v>205</v>
      </c>
      <c r="O517"/>
      <c r="P517"/>
      <c r="Q517"/>
    </row>
    <row r="518" spans="1:17" ht="9.75" customHeight="1">
      <c r="A518" s="5"/>
      <c r="B518" s="5"/>
      <c r="C518" s="5"/>
      <c r="D518" s="5"/>
      <c r="E518" s="5"/>
      <c r="F518" s="5"/>
      <c r="H518" s="27" t="s">
        <v>92</v>
      </c>
      <c r="I518" s="27"/>
      <c r="J518" s="27" t="s">
        <v>92</v>
      </c>
      <c r="K518" s="27"/>
      <c r="L518" s="27" t="s">
        <v>191</v>
      </c>
      <c r="M518" s="69"/>
      <c r="N518" s="27" t="s">
        <v>191</v>
      </c>
      <c r="O518"/>
      <c r="P518"/>
      <c r="Q518"/>
    </row>
    <row r="519" spans="1:17" ht="9.75" customHeight="1">
      <c r="A519" s="5"/>
      <c r="B519" s="5"/>
      <c r="C519" s="5"/>
      <c r="D519" s="5"/>
      <c r="E519" s="5"/>
      <c r="F519" s="5"/>
      <c r="H519" s="70" t="s">
        <v>193</v>
      </c>
      <c r="I519" s="27"/>
      <c r="J519" s="70" t="s">
        <v>192</v>
      </c>
      <c r="K519" s="27"/>
      <c r="L519" s="70" t="s">
        <v>193</v>
      </c>
      <c r="M519" s="69"/>
      <c r="N519" s="70" t="s">
        <v>192</v>
      </c>
      <c r="O519"/>
      <c r="P519"/>
      <c r="Q519"/>
    </row>
    <row r="520" spans="1:17" ht="12.75">
      <c r="A520" s="5"/>
      <c r="B520" s="1" t="s">
        <v>194</v>
      </c>
      <c r="C520" s="5"/>
      <c r="D520" s="5"/>
      <c r="E520" s="5"/>
      <c r="F520" s="5"/>
      <c r="H520" s="5"/>
      <c r="I520" s="5"/>
      <c r="J520" s="5"/>
      <c r="K520" s="5"/>
      <c r="L520" s="5"/>
      <c r="M520" s="5"/>
      <c r="N520" s="5"/>
      <c r="O520"/>
      <c r="P520"/>
      <c r="Q520"/>
    </row>
    <row r="521" spans="1:17" ht="13.5" thickBot="1">
      <c r="A521" s="5"/>
      <c r="B521" s="5" t="s">
        <v>210</v>
      </c>
      <c r="C521" s="5"/>
      <c r="D521" s="5"/>
      <c r="E521" s="5"/>
      <c r="F521" s="5"/>
      <c r="H521" s="92">
        <f>H40</f>
        <v>11864</v>
      </c>
      <c r="I521" s="92"/>
      <c r="J521" s="92">
        <f>J40</f>
        <v>10950</v>
      </c>
      <c r="K521" s="92"/>
      <c r="L521" s="92">
        <f>L40</f>
        <v>44630</v>
      </c>
      <c r="M521" s="92"/>
      <c r="N521" s="92">
        <f>N40</f>
        <v>34913</v>
      </c>
      <c r="O521"/>
      <c r="P521"/>
      <c r="Q521"/>
    </row>
    <row r="522" spans="1:17" ht="8.25" customHeight="1" thickTop="1">
      <c r="A522" s="5"/>
      <c r="B522" s="5"/>
      <c r="C522" s="5"/>
      <c r="D522" s="5"/>
      <c r="E522" s="5"/>
      <c r="F522" s="5"/>
      <c r="G522" s="14"/>
      <c r="H522" s="14"/>
      <c r="I522" s="14"/>
      <c r="J522" s="14"/>
      <c r="K522" s="14"/>
      <c r="L522" s="14"/>
      <c r="M522" s="14"/>
      <c r="N522" s="14"/>
      <c r="O522"/>
      <c r="P522"/>
      <c r="Q522"/>
    </row>
    <row r="523" spans="1:17" ht="12.75">
      <c r="A523" s="5"/>
      <c r="B523" s="1" t="s">
        <v>195</v>
      </c>
      <c r="C523" s="5"/>
      <c r="D523" s="5"/>
      <c r="E523" s="5"/>
      <c r="F523" s="5"/>
      <c r="G523" s="14"/>
      <c r="H523" s="14"/>
      <c r="I523" s="14"/>
      <c r="J523" s="14"/>
      <c r="K523" s="14"/>
      <c r="L523" s="14"/>
      <c r="M523" s="14"/>
      <c r="N523" s="14"/>
      <c r="O523"/>
      <c r="P523"/>
      <c r="Q523"/>
    </row>
    <row r="524" spans="1:17" ht="12.75">
      <c r="A524" s="5"/>
      <c r="B524" s="5" t="s">
        <v>83</v>
      </c>
      <c r="C524" s="1" t="s">
        <v>162</v>
      </c>
      <c r="D524" s="5"/>
      <c r="E524" s="5"/>
      <c r="F524" s="5"/>
      <c r="G524" s="14"/>
      <c r="H524" s="14"/>
      <c r="I524" s="14"/>
      <c r="J524" s="14"/>
      <c r="K524" s="14"/>
      <c r="L524" s="14"/>
      <c r="M524" s="14"/>
      <c r="N524" s="14"/>
      <c r="O524"/>
      <c r="P524"/>
      <c r="Q524"/>
    </row>
    <row r="525" spans="1:17" ht="12.75">
      <c r="A525" s="5"/>
      <c r="B525" s="5"/>
      <c r="C525" s="5" t="s">
        <v>196</v>
      </c>
      <c r="D525" s="5"/>
      <c r="E525" s="5"/>
      <c r="F525" s="5"/>
      <c r="G525" s="14"/>
      <c r="H525" s="22">
        <v>194037</v>
      </c>
      <c r="I525" s="22"/>
      <c r="J525" s="22">
        <v>192645</v>
      </c>
      <c r="K525" s="22"/>
      <c r="L525" s="22">
        <v>194037</v>
      </c>
      <c r="M525" s="22"/>
      <c r="N525" s="22">
        <v>192645</v>
      </c>
      <c r="O525"/>
      <c r="P525"/>
      <c r="Q525"/>
    </row>
    <row r="526" spans="1:17" ht="6.75" customHeight="1">
      <c r="A526" s="5"/>
      <c r="B526" s="5"/>
      <c r="C526" s="5"/>
      <c r="D526" s="5"/>
      <c r="E526" s="5"/>
      <c r="F526" s="5"/>
      <c r="G526" s="14"/>
      <c r="H526" s="14"/>
      <c r="I526" s="14"/>
      <c r="J526" s="14"/>
      <c r="K526" s="14"/>
      <c r="L526" s="14"/>
      <c r="M526" s="14"/>
      <c r="N526" s="14"/>
      <c r="O526"/>
      <c r="P526"/>
      <c r="Q526"/>
    </row>
    <row r="527" spans="1:17" ht="12.75">
      <c r="A527" s="5"/>
      <c r="B527" s="5" t="s">
        <v>82</v>
      </c>
      <c r="C527" s="1" t="s">
        <v>242</v>
      </c>
      <c r="D527" s="5"/>
      <c r="E527" s="5"/>
      <c r="F527" s="5"/>
      <c r="G527" s="14"/>
      <c r="H527" s="14"/>
      <c r="I527" s="14"/>
      <c r="J527" s="14"/>
      <c r="K527" s="14"/>
      <c r="L527" s="14"/>
      <c r="M527" s="14"/>
      <c r="N527" s="14"/>
      <c r="O527"/>
      <c r="P527"/>
      <c r="Q527"/>
    </row>
    <row r="528" spans="1:17" ht="12.75">
      <c r="A528" s="5"/>
      <c r="B528" s="5"/>
      <c r="C528" s="5" t="str">
        <f>C525</f>
        <v>Weighted average number of ordinary shares in issue ('000)</v>
      </c>
      <c r="D528" s="5"/>
      <c r="E528" s="5"/>
      <c r="F528" s="5"/>
      <c r="G528" s="14"/>
      <c r="H528" s="14">
        <f>H525</f>
        <v>194037</v>
      </c>
      <c r="I528" s="14"/>
      <c r="J528" s="14">
        <f>J525</f>
        <v>192645</v>
      </c>
      <c r="K528" s="14"/>
      <c r="L528" s="14">
        <f>L525</f>
        <v>194037</v>
      </c>
      <c r="M528" s="14"/>
      <c r="N528" s="14">
        <f>N525</f>
        <v>192645</v>
      </c>
      <c r="O528"/>
      <c r="P528"/>
      <c r="Q528"/>
    </row>
    <row r="529" spans="1:17" ht="7.5" customHeight="1">
      <c r="A529" s="5"/>
      <c r="B529" s="5"/>
      <c r="C529" s="5"/>
      <c r="D529" s="5"/>
      <c r="E529" s="5"/>
      <c r="F529" s="5"/>
      <c r="G529" s="14"/>
      <c r="H529" s="14"/>
      <c r="I529" s="14"/>
      <c r="J529" s="14"/>
      <c r="K529" s="14"/>
      <c r="L529" s="14"/>
      <c r="M529" s="14"/>
      <c r="N529" s="14"/>
      <c r="O529"/>
      <c r="P529"/>
      <c r="Q529"/>
    </row>
    <row r="530" spans="1:17" ht="12.75">
      <c r="A530" s="5"/>
      <c r="B530" s="5"/>
      <c r="C530" s="5" t="s">
        <v>197</v>
      </c>
      <c r="D530" s="5"/>
      <c r="E530" s="5"/>
      <c r="F530" s="5"/>
      <c r="G530" s="14"/>
      <c r="H530" s="14">
        <v>2020</v>
      </c>
      <c r="I530" s="14"/>
      <c r="J530" s="14">
        <v>2949</v>
      </c>
      <c r="K530" s="14"/>
      <c r="L530" s="14">
        <v>2020</v>
      </c>
      <c r="M530" s="14"/>
      <c r="N530" s="14">
        <v>2949</v>
      </c>
      <c r="O530"/>
      <c r="P530"/>
      <c r="Q530"/>
    </row>
    <row r="531" spans="1:17" ht="13.5" thickBot="1">
      <c r="A531" s="5"/>
      <c r="B531" s="5"/>
      <c r="C531" s="5" t="s">
        <v>198</v>
      </c>
      <c r="D531" s="5"/>
      <c r="E531" s="5"/>
      <c r="F531" s="5"/>
      <c r="G531" s="5"/>
      <c r="H531" s="20">
        <f>SUM(H528:H530)</f>
        <v>196057</v>
      </c>
      <c r="I531" s="20"/>
      <c r="J531" s="20">
        <f>SUM(J528:J530)</f>
        <v>195594</v>
      </c>
      <c r="K531" s="20"/>
      <c r="L531" s="20">
        <f>SUM(L528:L530)</f>
        <v>196057</v>
      </c>
      <c r="M531" s="20"/>
      <c r="N531" s="20">
        <f>SUM(N528:N530)</f>
        <v>195594</v>
      </c>
      <c r="O531"/>
      <c r="P531"/>
      <c r="Q531"/>
    </row>
    <row r="532" spans="1:17" ht="9" customHeight="1" thickTop="1">
      <c r="A532" s="5"/>
      <c r="B532" s="5"/>
      <c r="C532" s="5"/>
      <c r="D532" s="5"/>
      <c r="E532" s="5"/>
      <c r="F532" s="5"/>
      <c r="G532" s="5"/>
      <c r="H532" s="14"/>
      <c r="I532" s="14"/>
      <c r="J532" s="14"/>
      <c r="K532" s="14"/>
      <c r="L532" s="14"/>
      <c r="M532" s="14"/>
      <c r="N532" s="14"/>
      <c r="O532"/>
      <c r="P532"/>
      <c r="Q532"/>
    </row>
    <row r="533" spans="1:17" ht="13.5" thickBot="1">
      <c r="A533" s="5"/>
      <c r="B533" s="1" t="s">
        <v>199</v>
      </c>
      <c r="D533" s="5"/>
      <c r="E533" s="5"/>
      <c r="F533" s="5"/>
      <c r="G533" s="5"/>
      <c r="H533" s="94">
        <f>+H521/H525*100</f>
        <v>6.114297788566098</v>
      </c>
      <c r="I533" s="94"/>
      <c r="J533" s="94">
        <f>+J521/J525*100</f>
        <v>5.684030211009889</v>
      </c>
      <c r="K533" s="94"/>
      <c r="L533" s="94">
        <f>+L521/L525*100</f>
        <v>23.000767894782953</v>
      </c>
      <c r="M533" s="94"/>
      <c r="N533" s="94">
        <f>+N521/N525*100</f>
        <v>18.12297230657427</v>
      </c>
      <c r="O533"/>
      <c r="P533"/>
      <c r="Q533"/>
    </row>
    <row r="534" spans="1:17" ht="8.25" customHeight="1" thickTop="1">
      <c r="A534" s="5"/>
      <c r="B534" s="5"/>
      <c r="C534" s="1"/>
      <c r="D534" s="5"/>
      <c r="E534" s="5"/>
      <c r="F534" s="5"/>
      <c r="G534" s="5"/>
      <c r="H534" s="5"/>
      <c r="I534" s="5"/>
      <c r="J534" s="5"/>
      <c r="K534" s="5"/>
      <c r="L534" s="5"/>
      <c r="M534" s="5"/>
      <c r="N534" s="5"/>
      <c r="O534"/>
      <c r="P534"/>
      <c r="Q534"/>
    </row>
    <row r="535" spans="1:17" ht="13.5" thickBot="1">
      <c r="A535" s="5"/>
      <c r="B535" s="1" t="s">
        <v>200</v>
      </c>
      <c r="D535" s="5"/>
      <c r="E535" s="5"/>
      <c r="F535" s="5"/>
      <c r="G535" s="5"/>
      <c r="H535" s="94">
        <f>+H521/H531*100</f>
        <v>6.051301407243812</v>
      </c>
      <c r="I535" s="93"/>
      <c r="J535" s="94">
        <f>+J521/J531*100</f>
        <v>5.598331237154515</v>
      </c>
      <c r="K535" s="93"/>
      <c r="L535" s="94">
        <f>+L521/L531*100</f>
        <v>22.76378808203737</v>
      </c>
      <c r="M535" s="93"/>
      <c r="N535" s="94">
        <f>+N521/N531*100</f>
        <v>17.849729541805985</v>
      </c>
      <c r="O535"/>
      <c r="P535"/>
      <c r="Q535"/>
    </row>
    <row r="536" spans="1:17" ht="6.75" customHeight="1" thickTop="1">
      <c r="A536" s="5"/>
      <c r="B536" s="5"/>
      <c r="C536" s="5"/>
      <c r="D536" s="5"/>
      <c r="E536" s="5"/>
      <c r="F536" s="5"/>
      <c r="G536" s="5"/>
      <c r="H536" s="5"/>
      <c r="I536" s="5"/>
      <c r="J536" s="5"/>
      <c r="K536" s="5"/>
      <c r="L536" s="5"/>
      <c r="M536" s="5"/>
      <c r="N536" s="5"/>
      <c r="O536"/>
      <c r="P536"/>
      <c r="Q536"/>
    </row>
    <row r="537" spans="1:17" ht="12.75">
      <c r="A537" s="5"/>
      <c r="B537" s="5" t="s">
        <v>206</v>
      </c>
      <c r="C537" s="5"/>
      <c r="D537" s="5"/>
      <c r="E537" s="5"/>
      <c r="F537" s="5"/>
      <c r="G537" s="5"/>
      <c r="H537" s="5"/>
      <c r="I537" s="5"/>
      <c r="J537" s="5"/>
      <c r="K537" s="5"/>
      <c r="L537" s="5"/>
      <c r="M537" s="5"/>
      <c r="N537" s="5"/>
      <c r="O537"/>
      <c r="P537"/>
      <c r="Q537"/>
    </row>
    <row r="538" spans="1:17" ht="12.75">
      <c r="A538" s="5"/>
      <c r="B538" s="5" t="s">
        <v>207</v>
      </c>
      <c r="C538" s="5"/>
      <c r="D538" s="5"/>
      <c r="E538" s="5"/>
      <c r="F538" s="5"/>
      <c r="G538" s="5"/>
      <c r="H538" s="5"/>
      <c r="I538" s="5"/>
      <c r="J538" s="5"/>
      <c r="K538" s="5"/>
      <c r="L538" s="5"/>
      <c r="M538" s="5"/>
      <c r="N538" s="5"/>
      <c r="O538"/>
      <c r="P538"/>
      <c r="Q538"/>
    </row>
    <row r="539" spans="1:17" ht="12.75">
      <c r="A539" s="5"/>
      <c r="B539" s="5"/>
      <c r="C539" s="5"/>
      <c r="D539" s="5"/>
      <c r="E539" s="5"/>
      <c r="F539" s="5"/>
      <c r="G539" s="5"/>
      <c r="H539" s="5"/>
      <c r="I539" s="5"/>
      <c r="J539" s="5"/>
      <c r="K539" s="5"/>
      <c r="L539" s="5"/>
      <c r="M539" s="5"/>
      <c r="N539" s="5"/>
      <c r="O539"/>
      <c r="P539"/>
      <c r="Q539"/>
    </row>
    <row r="540" spans="1:17" ht="12.75">
      <c r="A540" s="5"/>
      <c r="B540" s="5"/>
      <c r="C540" s="5"/>
      <c r="D540" s="5"/>
      <c r="E540" s="5"/>
      <c r="F540" s="5"/>
      <c r="G540" s="5"/>
      <c r="H540" s="5"/>
      <c r="I540" s="5"/>
      <c r="J540" s="5"/>
      <c r="K540" s="5"/>
      <c r="L540" s="5"/>
      <c r="M540" s="5"/>
      <c r="N540" s="5"/>
      <c r="O540"/>
      <c r="P540"/>
      <c r="Q540"/>
    </row>
    <row r="541" spans="1:17" ht="12.75">
      <c r="A541" s="6"/>
      <c r="B541" s="5"/>
      <c r="C541" s="5"/>
      <c r="D541" s="5"/>
      <c r="E541" s="5"/>
      <c r="F541" s="5"/>
      <c r="G541" s="5"/>
      <c r="H541" s="5"/>
      <c r="I541" s="5"/>
      <c r="J541" s="5"/>
      <c r="K541" s="5"/>
      <c r="L541" s="5"/>
      <c r="M541" s="5"/>
      <c r="N541" s="5"/>
      <c r="O541"/>
      <c r="P541"/>
      <c r="Q541"/>
    </row>
    <row r="542" spans="1:17" ht="12.75">
      <c r="A542" s="6" t="s">
        <v>60</v>
      </c>
      <c r="B542" s="5"/>
      <c r="C542" s="5"/>
      <c r="D542" s="5"/>
      <c r="E542" s="5"/>
      <c r="F542" s="5"/>
      <c r="G542" s="5"/>
      <c r="H542" s="5"/>
      <c r="I542" s="5"/>
      <c r="J542" s="5"/>
      <c r="K542" s="5"/>
      <c r="L542" s="5"/>
      <c r="M542" s="5"/>
      <c r="N542" s="5"/>
      <c r="O542"/>
      <c r="P542"/>
      <c r="Q542"/>
    </row>
    <row r="543" spans="1:17" ht="12.75">
      <c r="A543" s="4" t="s">
        <v>67</v>
      </c>
      <c r="B543" s="5"/>
      <c r="C543" s="5"/>
      <c r="D543" s="5"/>
      <c r="E543" s="5"/>
      <c r="F543" s="5"/>
      <c r="G543" s="5"/>
      <c r="H543" s="5"/>
      <c r="I543" s="5"/>
      <c r="J543" s="5"/>
      <c r="K543" s="5"/>
      <c r="L543" s="5"/>
      <c r="M543" s="5"/>
      <c r="N543" s="5"/>
      <c r="O543"/>
      <c r="P543"/>
      <c r="Q543"/>
    </row>
    <row r="544" spans="1:17" ht="12.75">
      <c r="A544" s="6"/>
      <c r="B544" s="5"/>
      <c r="C544" s="5"/>
      <c r="D544" s="5"/>
      <c r="E544" s="5"/>
      <c r="F544" s="5"/>
      <c r="G544" s="5"/>
      <c r="H544" s="5"/>
      <c r="I544" s="5"/>
      <c r="J544" s="5"/>
      <c r="K544" s="5"/>
      <c r="L544" s="5"/>
      <c r="M544" s="5"/>
      <c r="N544" s="5"/>
      <c r="O544"/>
      <c r="P544"/>
      <c r="Q544"/>
    </row>
    <row r="545" spans="1:17" ht="6.75" customHeight="1">
      <c r="A545" s="6"/>
      <c r="B545" s="5"/>
      <c r="C545" s="5"/>
      <c r="D545" s="5"/>
      <c r="E545" s="5"/>
      <c r="F545" s="5"/>
      <c r="G545" s="5"/>
      <c r="H545" s="5"/>
      <c r="I545" s="5"/>
      <c r="J545" s="5"/>
      <c r="K545" s="5"/>
      <c r="L545" s="5"/>
      <c r="M545" s="5"/>
      <c r="N545" s="5"/>
      <c r="O545"/>
      <c r="P545"/>
      <c r="Q545"/>
    </row>
    <row r="546" spans="1:17" ht="12.75">
      <c r="A546" s="6"/>
      <c r="B546" s="5"/>
      <c r="C546" s="5" t="s">
        <v>5</v>
      </c>
      <c r="D546" s="5"/>
      <c r="E546" s="5"/>
      <c r="F546" s="5"/>
      <c r="G546" s="5"/>
      <c r="H546" s="5"/>
      <c r="I546" s="5"/>
      <c r="J546" s="5"/>
      <c r="K546" s="5"/>
      <c r="L546" s="5"/>
      <c r="M546" s="5"/>
      <c r="N546" s="5"/>
      <c r="O546"/>
      <c r="P546"/>
      <c r="Q546"/>
    </row>
    <row r="547" spans="1:17" ht="12.75">
      <c r="A547" s="6" t="s">
        <v>75</v>
      </c>
      <c r="B547" s="5"/>
      <c r="C547" s="5"/>
      <c r="D547" s="5"/>
      <c r="E547" s="5"/>
      <c r="F547" s="5"/>
      <c r="G547" s="5"/>
      <c r="H547" s="5"/>
      <c r="I547" s="5"/>
      <c r="J547" s="5"/>
      <c r="K547" s="5"/>
      <c r="L547" s="5"/>
      <c r="M547" s="5"/>
      <c r="N547" s="5"/>
      <c r="O547"/>
      <c r="P547"/>
      <c r="Q547"/>
    </row>
    <row r="548" spans="1:17" ht="12.75" customHeight="1">
      <c r="A548" s="29" t="s">
        <v>100</v>
      </c>
      <c r="B548" s="5"/>
      <c r="C548" s="13"/>
      <c r="D548" s="5"/>
      <c r="E548" s="5"/>
      <c r="F548" s="5"/>
      <c r="G548" s="5"/>
      <c r="H548" s="5"/>
      <c r="I548" s="5"/>
      <c r="J548" s="5"/>
      <c r="K548" s="5"/>
      <c r="L548" s="5" t="s">
        <v>5</v>
      </c>
      <c r="M548" s="5"/>
      <c r="N548" s="5"/>
      <c r="O548"/>
      <c r="P548"/>
      <c r="Q548"/>
    </row>
    <row r="549" spans="1:17" ht="12.75">
      <c r="A549" s="29" t="s">
        <v>77</v>
      </c>
      <c r="B549" s="5"/>
      <c r="C549" s="5"/>
      <c r="D549" s="5"/>
      <c r="E549" s="5"/>
      <c r="F549" s="5"/>
      <c r="G549" s="5"/>
      <c r="H549" s="5"/>
      <c r="I549" s="5"/>
      <c r="J549" s="5"/>
      <c r="K549" s="5"/>
      <c r="L549" s="5"/>
      <c r="M549" s="5"/>
      <c r="N549" s="5"/>
      <c r="O549"/>
      <c r="P549"/>
      <c r="Q549"/>
    </row>
    <row r="550" ht="9" customHeight="1"/>
    <row r="551" spans="1:4" ht="12.75">
      <c r="A551" s="6" t="s">
        <v>125</v>
      </c>
      <c r="B551" s="5"/>
      <c r="C551" s="5"/>
      <c r="D551" s="5"/>
    </row>
  </sheetData>
  <mergeCells count="1">
    <mergeCell ref="O510:Q510"/>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10" manualBreakCount="10">
    <brk id="50" max="13" man="1"/>
    <brk id="101" max="13" man="1"/>
    <brk id="157" max="13" man="1"/>
    <brk id="192" max="13" man="1"/>
    <brk id="239" max="13" man="1"/>
    <brk id="288" max="13" man="1"/>
    <brk id="339" max="13" man="1"/>
    <brk id="394" max="13" man="1"/>
    <brk id="446" max="13" man="1"/>
    <brk id="50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2002-11-26T00:55:52Z</cp:lastPrinted>
  <dcterms:created xsi:type="dcterms:W3CDTF">1996-10-14T23:33:28Z</dcterms:created>
  <dcterms:modified xsi:type="dcterms:W3CDTF">2002-11-26T04:57:01Z</dcterms:modified>
  <cp:category/>
  <cp:version/>
  <cp:contentType/>
  <cp:contentStatus/>
</cp:coreProperties>
</file>