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'KFCH'!$A$1:$N$374</definedName>
  </definedNames>
  <calcPr fullCalcOnLoad="1"/>
</workbook>
</file>

<file path=xl/sharedStrings.xml><?xml version="1.0" encoding="utf-8"?>
<sst xmlns="http://schemas.openxmlformats.org/spreadsheetml/2006/main" count="329" uniqueCount="175">
  <si>
    <t>CONSOLIDATED INCOME STATEMENT</t>
  </si>
  <si>
    <t>CURRENT</t>
  </si>
  <si>
    <t>YEAR</t>
  </si>
  <si>
    <t>QUARTER</t>
  </si>
  <si>
    <t>TO DATE</t>
  </si>
  <si>
    <t>RM'000</t>
  </si>
  <si>
    <t xml:space="preserve"> </t>
  </si>
  <si>
    <t>(a)</t>
  </si>
  <si>
    <t>(b)</t>
  </si>
  <si>
    <t>Investment income</t>
  </si>
  <si>
    <t>(c)</t>
  </si>
  <si>
    <t>Depreciation and amortisation</t>
  </si>
  <si>
    <t>(d)</t>
  </si>
  <si>
    <t>Exceptional items</t>
  </si>
  <si>
    <t>(e)</t>
  </si>
  <si>
    <t>(f)</t>
  </si>
  <si>
    <t>(g)</t>
  </si>
  <si>
    <t>(h)</t>
  </si>
  <si>
    <t>(i)</t>
  </si>
  <si>
    <t>(j)</t>
  </si>
  <si>
    <t>(k)</t>
  </si>
  <si>
    <t>(i)   Extraordinary items</t>
  </si>
  <si>
    <t>(l)</t>
  </si>
  <si>
    <t>CONSOLIDATED BALANCE SHEET</t>
  </si>
  <si>
    <t>AS AT</t>
  </si>
  <si>
    <t xml:space="preserve">END OF </t>
  </si>
  <si>
    <t>FINANCIAL</t>
  </si>
  <si>
    <t>PRECEDING</t>
  </si>
  <si>
    <t>YEAR END</t>
  </si>
  <si>
    <t>Long Term Investments</t>
  </si>
  <si>
    <t>Intangible Assets</t>
  </si>
  <si>
    <t>Current Assets</t>
  </si>
  <si>
    <t>Current Liabilities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</si>
  <si>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</si>
  <si>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</si>
  <si>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</si>
  <si>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</si>
  <si>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</si>
  <si>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</si>
  <si>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</si>
  <si>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</si>
  <si>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</si>
  <si>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</si>
  <si>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</si>
  <si>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</si>
  <si>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</si>
  <si>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</si>
  <si>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</si>
  <si>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</si>
  <si>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</si>
  <si>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</si>
  <si>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</si>
  <si>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</si>
  <si>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</si>
  <si>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</si>
  <si>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</si>
  <si>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</si>
  <si>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</si>
  <si>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</si>
  <si>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</si>
  <si>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</si>
  <si>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</si>
  <si>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</si>
  <si>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</si>
  <si>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</si>
  <si>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NOTES</t>
  </si>
  <si>
    <t>Total investment at carrying value/book value</t>
  </si>
  <si>
    <t>Total investment at cost</t>
  </si>
  <si>
    <t xml:space="preserve">Unsecured </t>
  </si>
  <si>
    <t>Short term borrowings :</t>
  </si>
  <si>
    <t xml:space="preserve">  DIVISION</t>
  </si>
  <si>
    <t xml:space="preserve">  Pizza restaurants</t>
  </si>
  <si>
    <t xml:space="preserve">  Integrated poultry</t>
  </si>
  <si>
    <t xml:space="preserve">  Others</t>
  </si>
  <si>
    <t xml:space="preserve">  Goodwill on consolidation</t>
  </si>
  <si>
    <t>By Order of the Board</t>
  </si>
  <si>
    <t>Before Taxation</t>
  </si>
  <si>
    <t xml:space="preserve">  Quick service restaurants</t>
  </si>
  <si>
    <t>Revenue</t>
  </si>
  <si>
    <t>Employed</t>
  </si>
  <si>
    <t>Assets</t>
  </si>
  <si>
    <t>Investment in Associated Company</t>
  </si>
  <si>
    <t>Short Term Borrowings</t>
  </si>
  <si>
    <t xml:space="preserve">Provision  for Taxation </t>
  </si>
  <si>
    <t>Total investment at market value</t>
  </si>
  <si>
    <t>Fixed Deposits with Financial Institutions</t>
  </si>
  <si>
    <t>KFC HOLDINGS (MALAYSIA) BHD</t>
  </si>
  <si>
    <t xml:space="preserve">  No geographical segmental information is presented as the Group operates principally within Malaysia.</t>
  </si>
  <si>
    <t>Net tangible assets per share (RM)</t>
  </si>
  <si>
    <t xml:space="preserve">(a) </t>
  </si>
  <si>
    <t>30/09/99</t>
  </si>
  <si>
    <t>i)</t>
  </si>
  <si>
    <t>ii)</t>
  </si>
  <si>
    <r>
      <t xml:space="preserve">KFC HOLDINGS (MALAYSIA) BHD </t>
    </r>
    <r>
      <rPr>
        <sz val="6"/>
        <color indexed="8"/>
        <rFont val="Times New Roman"/>
        <family val="1"/>
      </rPr>
      <t>(65787-T)</t>
    </r>
  </si>
  <si>
    <t>Profit/(Loss)</t>
  </si>
  <si>
    <t xml:space="preserve">(b) </t>
  </si>
  <si>
    <t>.........................................................</t>
  </si>
  <si>
    <t xml:space="preserve">             -</t>
  </si>
  <si>
    <t>EXECUTIVE  CHAIRMAN</t>
  </si>
  <si>
    <t>Total</t>
  </si>
  <si>
    <t xml:space="preserve">                 -</t>
  </si>
  <si>
    <t>PRIOR</t>
  </si>
  <si>
    <t>Retained Profit</t>
  </si>
  <si>
    <t>iii)</t>
  </si>
  <si>
    <t>b)</t>
  </si>
  <si>
    <t>a)</t>
  </si>
  <si>
    <t>c)</t>
  </si>
  <si>
    <t>- Term Loans</t>
  </si>
  <si>
    <t>Property, Plant and Equipment</t>
  </si>
  <si>
    <t>Inventories</t>
  </si>
  <si>
    <t>Trade Receivables</t>
  </si>
  <si>
    <t>Other Receivables</t>
  </si>
  <si>
    <t>Trade Payables</t>
  </si>
  <si>
    <t>Other Payables</t>
  </si>
  <si>
    <t>Exchange Fluctuation Reserve</t>
  </si>
  <si>
    <t>Finance cost</t>
  </si>
  <si>
    <t>Note *</t>
  </si>
  <si>
    <t>QUARTERLY REPORT ON UNAUDITED CONSOLIDATED RESULTS FOR THE FINANCIAL QUARTER ENDED</t>
  </si>
  <si>
    <t>Long term borrowings :</t>
  </si>
  <si>
    <t>The convertible warrants of 37,350,630 were not included in the diluted earnings per share computation as it is</t>
  </si>
  <si>
    <t>anti-dilutive in nature.</t>
  </si>
  <si>
    <t>Other income</t>
  </si>
  <si>
    <t>Income tax</t>
  </si>
  <si>
    <t>(i)  Profit after income tax before deducting minority interests</t>
  </si>
  <si>
    <t>(ii) Minority interests</t>
  </si>
  <si>
    <t>(ii)  Minority interests</t>
  </si>
  <si>
    <t>(m)</t>
  </si>
  <si>
    <t>Pre-acquisition profit</t>
  </si>
  <si>
    <t>ordinary shares] - sen</t>
  </si>
  <si>
    <t>weighted ordinary shares] * - sen</t>
  </si>
  <si>
    <t>Earnings per share based on 2 (m) above :-</t>
  </si>
  <si>
    <t>Net profit attributable to members of the Company</t>
  </si>
  <si>
    <t>(iii) Extraordinary items attributable to members of the Company</t>
  </si>
  <si>
    <t>items, income tax, minority interests and extraordinary items</t>
  </si>
  <si>
    <t>Profit before finance cost, depreciation and amortisation, exceptional</t>
  </si>
  <si>
    <t>Profit before income tax, minority interests and extraordinary items</t>
  </si>
  <si>
    <t xml:space="preserve">Net profit from ordinary activities attributable to members of </t>
  </si>
  <si>
    <t>the Company</t>
  </si>
  <si>
    <t>Share of profits and losses of associated companies</t>
  </si>
  <si>
    <t>after share of profits and losses of associated companies</t>
  </si>
  <si>
    <t>Deferred Taxation</t>
  </si>
  <si>
    <t xml:space="preserve"> Subsequent Events</t>
  </si>
  <si>
    <t>Current</t>
  </si>
  <si>
    <t>Quarter</t>
  </si>
  <si>
    <t xml:space="preserve">- Current </t>
  </si>
  <si>
    <t>- Deferred</t>
  </si>
  <si>
    <t>Goodwill on Consolidation</t>
  </si>
  <si>
    <t>- ABBA NIF</t>
  </si>
  <si>
    <t xml:space="preserve">              -</t>
  </si>
  <si>
    <t xml:space="preserve">               -</t>
  </si>
  <si>
    <t xml:space="preserve">                  -</t>
  </si>
  <si>
    <t>31/12/2001</t>
  </si>
  <si>
    <t>IZHAR BIN SULAIMAN</t>
  </si>
  <si>
    <t>31 MARCH 2002</t>
  </si>
  <si>
    <t>31/03/2002</t>
  </si>
  <si>
    <t>31/03/2001</t>
  </si>
  <si>
    <t>Year-To-Date</t>
  </si>
  <si>
    <t xml:space="preserve">    Taxation based on profit for the period :</t>
  </si>
  <si>
    <t>Summary of investments in quoted securities as at 31 March 2002 :-</t>
  </si>
  <si>
    <t>Date : 28 May 2002</t>
  </si>
  <si>
    <t>Basic [based on 193,549,526 (2001 : 192,489,214) weighted</t>
  </si>
  <si>
    <t>- Revolving Credit</t>
  </si>
  <si>
    <t>- Bankers Acceptance</t>
  </si>
  <si>
    <t>Weighted average number of shares after inclusion of the number of unexercised options outstanding of 9,202,000</t>
  </si>
  <si>
    <t>Net Current Assets</t>
  </si>
  <si>
    <t>There was no purchase or disposal of quoted securities for the current financial year-to-date.</t>
  </si>
  <si>
    <t xml:space="preserve">Fully diluted [based on 196,209,207 (2001 : 195,026,359 </t>
  </si>
  <si>
    <t>(2001 : 6,145,000) shares.</t>
  </si>
  <si>
    <t>iv)</t>
  </si>
  <si>
    <t>v)</t>
  </si>
  <si>
    <t>vi)</t>
  </si>
  <si>
    <t>vii)</t>
  </si>
  <si>
    <t>viii)</t>
  </si>
  <si>
    <t>- Revolving Credit (S$3,646,000)</t>
  </si>
  <si>
    <t xml:space="preserve">  Changes in Composition of Company/Group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</si>
</sst>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4">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sz val="8"/>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i/>
      <sz val="10"/>
      <color indexed="8"/>
      <name val="Times New Roman"/>
      <family val="1"/>
    </font>
    <font>
      <sz val="9"/>
      <color indexed="8"/>
      <name val="Times New Roman"/>
      <family val="1"/>
    </font>
    <font>
      <sz val="9"/>
      <name val="Arial"/>
      <family val="0"/>
    </font>
    <font>
      <sz val="9"/>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3" fillId="0" borderId="0" xfId="0" applyNumberFormat="1" applyFont="1" applyBorder="1" applyAlignment="1">
      <alignment/>
    </xf>
    <xf numFmtId="37" fontId="3" fillId="0" borderId="5" xfId="0" applyNumberFormat="1" applyFont="1" applyBorder="1" applyAlignment="1">
      <alignment/>
    </xf>
    <xf numFmtId="37" fontId="3" fillId="0" borderId="0" xfId="0" applyNumberFormat="1" applyFont="1" applyAlignment="1">
      <alignment horizontal="right"/>
    </xf>
    <xf numFmtId="37" fontId="3" fillId="0" borderId="6" xfId="0" applyNumberFormat="1" applyFont="1" applyBorder="1" applyAlignment="1">
      <alignmen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7"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 fillId="0" borderId="0" xfId="0" applyFont="1" applyAlignment="1">
      <alignment/>
    </xf>
    <xf numFmtId="14" fontId="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5"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3" fillId="0" borderId="0" xfId="0" applyFont="1" applyAlignment="1">
      <alignment horizontal="left"/>
    </xf>
    <xf numFmtId="0" fontId="12" fillId="0" borderId="0" xfId="0" applyFont="1" applyAlignment="1">
      <alignment horizontal="left"/>
    </xf>
    <xf numFmtId="0" fontId="15" fillId="0" borderId="0" xfId="0" applyFont="1" applyAlignment="1">
      <alignment/>
    </xf>
    <xf numFmtId="0" fontId="13" fillId="0" borderId="0" xfId="0" applyFont="1" applyAlignment="1">
      <alignment/>
    </xf>
    <xf numFmtId="0" fontId="16" fillId="0" borderId="0" xfId="0" applyFont="1" applyAlignment="1">
      <alignment horizontal="left"/>
    </xf>
    <xf numFmtId="0" fontId="16" fillId="0" borderId="0" xfId="0" applyFont="1" applyAlignment="1">
      <alignment/>
    </xf>
    <xf numFmtId="0" fontId="17" fillId="0" borderId="0" xfId="0" applyFont="1" applyAlignment="1" quotePrefix="1">
      <alignment horizontal="center"/>
    </xf>
    <xf numFmtId="0" fontId="17" fillId="0" borderId="0" xfId="0" applyFont="1" applyAlignment="1">
      <alignment horizontal="center"/>
    </xf>
    <xf numFmtId="0" fontId="11" fillId="0" borderId="0" xfId="0" applyFont="1" applyAlignment="1" quotePrefix="1">
      <alignment horizontal="left"/>
    </xf>
    <xf numFmtId="37" fontId="11" fillId="0" borderId="7"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7" xfId="0" applyNumberFormat="1" applyFont="1" applyBorder="1" applyAlignment="1">
      <alignment horizontal="right"/>
    </xf>
    <xf numFmtId="37" fontId="12" fillId="0" borderId="0" xfId="0" applyNumberFormat="1" applyFont="1" applyAlignment="1">
      <alignment/>
    </xf>
    <xf numFmtId="37" fontId="12" fillId="0" borderId="0" xfId="0" applyNumberFormat="1" applyFont="1" applyBorder="1" applyAlignment="1">
      <alignment/>
    </xf>
    <xf numFmtId="37" fontId="11" fillId="0" borderId="6" xfId="0" applyNumberFormat="1" applyFont="1" applyBorder="1" applyAlignment="1">
      <alignment/>
    </xf>
    <xf numFmtId="37" fontId="11" fillId="0" borderId="6" xfId="0" applyNumberFormat="1" applyFont="1" applyBorder="1" applyAlignment="1">
      <alignment horizontal="right"/>
    </xf>
    <xf numFmtId="0" fontId="11" fillId="0" borderId="0" xfId="0" applyFont="1" applyAlignment="1">
      <alignment horizontal="right"/>
    </xf>
    <xf numFmtId="37" fontId="11" fillId="0" borderId="5" xfId="0" applyNumberFormat="1" applyFont="1" applyBorder="1" applyAlignment="1">
      <alignment/>
    </xf>
    <xf numFmtId="37" fontId="3" fillId="0" borderId="0" xfId="0" applyNumberFormat="1" applyFont="1" applyAlignment="1">
      <alignment horizontal="left"/>
    </xf>
    <xf numFmtId="4" fontId="3" fillId="0" borderId="0" xfId="0" applyNumberFormat="1" applyFont="1" applyAlignment="1">
      <alignment horizontal="right"/>
    </xf>
    <xf numFmtId="37" fontId="3" fillId="0" borderId="8" xfId="0" applyNumberFormat="1" applyFont="1" applyBorder="1" applyAlignment="1" quotePrefix="1">
      <alignment horizontal="right"/>
    </xf>
    <xf numFmtId="37" fontId="3" fillId="0" borderId="5" xfId="0" applyNumberFormat="1" applyFont="1" applyBorder="1" applyAlignment="1">
      <alignment horizontal="right"/>
    </xf>
    <xf numFmtId="0" fontId="3" fillId="0" borderId="0" xfId="0" applyFont="1" applyBorder="1" applyAlignment="1">
      <alignment/>
    </xf>
    <xf numFmtId="0" fontId="18" fillId="0" borderId="0" xfId="0" applyFont="1" applyAlignment="1">
      <alignment horizontal="center"/>
    </xf>
    <xf numFmtId="0" fontId="19" fillId="0" borderId="0" xfId="0" applyFont="1" applyAlignment="1">
      <alignment/>
    </xf>
    <xf numFmtId="37" fontId="3" fillId="0" borderId="2" xfId="0" applyNumberFormat="1" applyFont="1" applyBorder="1" applyAlignment="1">
      <alignment horizontal="right"/>
    </xf>
    <xf numFmtId="0" fontId="20" fillId="0" borderId="0" xfId="0" applyFont="1" applyAlignment="1">
      <alignment/>
    </xf>
    <xf numFmtId="0" fontId="20" fillId="0" borderId="0" xfId="0" applyFont="1" applyAlignment="1">
      <alignment horizontal="left"/>
    </xf>
    <xf numFmtId="15" fontId="16" fillId="0" borderId="0" xfId="0" applyNumberFormat="1" applyFont="1" applyAlignment="1" quotePrefix="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6" xfId="0" applyNumberFormat="1" applyFont="1" applyBorder="1" applyAlignment="1">
      <alignment/>
    </xf>
    <xf numFmtId="37" fontId="11" fillId="0" borderId="0" xfId="0" applyNumberFormat="1" applyFont="1" applyBorder="1" applyAlignment="1">
      <alignment/>
    </xf>
    <xf numFmtId="37" fontId="23" fillId="0" borderId="0" xfId="0" applyNumberFormat="1" applyFont="1" applyBorder="1" applyAlignment="1">
      <alignment horizontal="right"/>
    </xf>
    <xf numFmtId="37" fontId="11" fillId="0" borderId="7" xfId="0" applyNumberFormat="1" applyFont="1" applyBorder="1" applyAlignment="1">
      <alignment horizontal="center"/>
    </xf>
    <xf numFmtId="37" fontId="23" fillId="0" borderId="6" xfId="0" applyNumberFormat="1" applyFont="1" applyBorder="1" applyAlignment="1" quotePrefix="1">
      <alignment/>
    </xf>
    <xf numFmtId="37" fontId="3" fillId="0" borderId="6" xfId="0" applyNumberFormat="1" applyFont="1" applyBorder="1" applyAlignment="1">
      <alignment horizontal="right"/>
    </xf>
    <xf numFmtId="37" fontId="3" fillId="0" borderId="6" xfId="0" applyNumberFormat="1" applyFont="1" applyBorder="1" applyAlignment="1">
      <alignment horizontal="left"/>
    </xf>
    <xf numFmtId="0" fontId="15" fillId="0" borderId="0" xfId="0" applyFont="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59</xdr:row>
      <xdr:rowOff>0</xdr:rowOff>
    </xdr:from>
    <xdr:to>
      <xdr:col>15</xdr:col>
      <xdr:colOff>638175</xdr:colOff>
      <xdr:row>59</xdr:row>
      <xdr:rowOff>0</xdr:rowOff>
    </xdr:to>
    <xdr:sp>
      <xdr:nvSpPr>
        <xdr:cNvPr id="1" name="Text 22"/>
        <xdr:cNvSpPr txBox="1">
          <a:spLocks noChangeArrowheads="1"/>
        </xdr:cNvSpPr>
      </xdr:nvSpPr>
      <xdr:spPr>
        <a:xfrm>
          <a:off x="276225" y="8629650"/>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59</xdr:row>
      <xdr:rowOff>0</xdr:rowOff>
    </xdr:from>
    <xdr:to>
      <xdr:col>15</xdr:col>
      <xdr:colOff>590550</xdr:colOff>
      <xdr:row>59</xdr:row>
      <xdr:rowOff>0</xdr:rowOff>
    </xdr:to>
    <xdr:sp>
      <xdr:nvSpPr>
        <xdr:cNvPr id="2" name="Text 22"/>
        <xdr:cNvSpPr txBox="1">
          <a:spLocks noChangeArrowheads="1"/>
        </xdr:cNvSpPr>
      </xdr:nvSpPr>
      <xdr:spPr>
        <a:xfrm>
          <a:off x="228600"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59</xdr:row>
      <xdr:rowOff>0</xdr:rowOff>
    </xdr:from>
    <xdr:to>
      <xdr:col>15</xdr:col>
      <xdr:colOff>590550</xdr:colOff>
      <xdr:row>59</xdr:row>
      <xdr:rowOff>0</xdr:rowOff>
    </xdr:to>
    <xdr:sp>
      <xdr:nvSpPr>
        <xdr:cNvPr id="3" name="Text 22"/>
        <xdr:cNvSpPr txBox="1">
          <a:spLocks noChangeArrowheads="1"/>
        </xdr:cNvSpPr>
      </xdr:nvSpPr>
      <xdr:spPr>
        <a:xfrm>
          <a:off x="228600"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59</xdr:row>
      <xdr:rowOff>0</xdr:rowOff>
    </xdr:from>
    <xdr:to>
      <xdr:col>15</xdr:col>
      <xdr:colOff>647700</xdr:colOff>
      <xdr:row>59</xdr:row>
      <xdr:rowOff>0</xdr:rowOff>
    </xdr:to>
    <xdr:sp>
      <xdr:nvSpPr>
        <xdr:cNvPr id="4" name="Text 22"/>
        <xdr:cNvSpPr txBox="1">
          <a:spLocks noChangeArrowheads="1"/>
        </xdr:cNvSpPr>
      </xdr:nvSpPr>
      <xdr:spPr>
        <a:xfrm>
          <a:off x="285750" y="8629650"/>
          <a:ext cx="6438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59</xdr:row>
      <xdr:rowOff>0</xdr:rowOff>
    </xdr:from>
    <xdr:to>
      <xdr:col>15</xdr:col>
      <xdr:colOff>638175</xdr:colOff>
      <xdr:row>59</xdr:row>
      <xdr:rowOff>0</xdr:rowOff>
    </xdr:to>
    <xdr:sp>
      <xdr:nvSpPr>
        <xdr:cNvPr id="5" name="Text 22"/>
        <xdr:cNvSpPr txBox="1">
          <a:spLocks noChangeArrowheads="1"/>
        </xdr:cNvSpPr>
      </xdr:nvSpPr>
      <xdr:spPr>
        <a:xfrm>
          <a:off x="276225" y="8629650"/>
          <a:ext cx="64484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59</xdr:row>
      <xdr:rowOff>0</xdr:rowOff>
    </xdr:from>
    <xdr:to>
      <xdr:col>15</xdr:col>
      <xdr:colOff>647700</xdr:colOff>
      <xdr:row>59</xdr:row>
      <xdr:rowOff>0</xdr:rowOff>
    </xdr:to>
    <xdr:sp>
      <xdr:nvSpPr>
        <xdr:cNvPr id="6" name="Text 22"/>
        <xdr:cNvSpPr txBox="1">
          <a:spLocks noChangeArrowheads="1"/>
        </xdr:cNvSpPr>
      </xdr:nvSpPr>
      <xdr:spPr>
        <a:xfrm>
          <a:off x="285750" y="8629650"/>
          <a:ext cx="64389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59</xdr:row>
      <xdr:rowOff>0</xdr:rowOff>
    </xdr:from>
    <xdr:to>
      <xdr:col>15</xdr:col>
      <xdr:colOff>619125</xdr:colOff>
      <xdr:row>59</xdr:row>
      <xdr:rowOff>0</xdr:rowOff>
    </xdr:to>
    <xdr:sp>
      <xdr:nvSpPr>
        <xdr:cNvPr id="7" name="Text 22"/>
        <xdr:cNvSpPr txBox="1">
          <a:spLocks noChangeArrowheads="1"/>
        </xdr:cNvSpPr>
      </xdr:nvSpPr>
      <xdr:spPr>
        <a:xfrm>
          <a:off x="257175" y="8629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59</xdr:row>
      <xdr:rowOff>0</xdr:rowOff>
    </xdr:from>
    <xdr:to>
      <xdr:col>15</xdr:col>
      <xdr:colOff>628650</xdr:colOff>
      <xdr:row>59</xdr:row>
      <xdr:rowOff>0</xdr:rowOff>
    </xdr:to>
    <xdr:sp>
      <xdr:nvSpPr>
        <xdr:cNvPr id="8" name="Text 22"/>
        <xdr:cNvSpPr txBox="1">
          <a:spLocks noChangeArrowheads="1"/>
        </xdr:cNvSpPr>
      </xdr:nvSpPr>
      <xdr:spPr>
        <a:xfrm>
          <a:off x="266700" y="8629650"/>
          <a:ext cx="64579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59</xdr:row>
      <xdr:rowOff>0</xdr:rowOff>
    </xdr:from>
    <xdr:to>
      <xdr:col>15</xdr:col>
      <xdr:colOff>619125</xdr:colOff>
      <xdr:row>59</xdr:row>
      <xdr:rowOff>0</xdr:rowOff>
    </xdr:to>
    <xdr:sp>
      <xdr:nvSpPr>
        <xdr:cNvPr id="9" name="Text 22"/>
        <xdr:cNvSpPr txBox="1">
          <a:spLocks noChangeArrowheads="1"/>
        </xdr:cNvSpPr>
      </xdr:nvSpPr>
      <xdr:spPr>
        <a:xfrm>
          <a:off x="257175" y="8629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59</xdr:row>
      <xdr:rowOff>0</xdr:rowOff>
    </xdr:from>
    <xdr:to>
      <xdr:col>15</xdr:col>
      <xdr:colOff>581025</xdr:colOff>
      <xdr:row>59</xdr:row>
      <xdr:rowOff>0</xdr:rowOff>
    </xdr:to>
    <xdr:sp>
      <xdr:nvSpPr>
        <xdr:cNvPr id="10" name="Text 22"/>
        <xdr:cNvSpPr txBox="1">
          <a:spLocks noChangeArrowheads="1"/>
        </xdr:cNvSpPr>
      </xdr:nvSpPr>
      <xdr:spPr>
        <a:xfrm>
          <a:off x="219075" y="8629650"/>
          <a:ext cx="6505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59</xdr:row>
      <xdr:rowOff>0</xdr:rowOff>
    </xdr:from>
    <xdr:to>
      <xdr:col>15</xdr:col>
      <xdr:colOff>590550</xdr:colOff>
      <xdr:row>59</xdr:row>
      <xdr:rowOff>0</xdr:rowOff>
    </xdr:to>
    <xdr:sp>
      <xdr:nvSpPr>
        <xdr:cNvPr id="11" name="Text 22"/>
        <xdr:cNvSpPr txBox="1">
          <a:spLocks noChangeArrowheads="1"/>
        </xdr:cNvSpPr>
      </xdr:nvSpPr>
      <xdr:spPr>
        <a:xfrm>
          <a:off x="228600" y="8629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59</xdr:row>
      <xdr:rowOff>0</xdr:rowOff>
    </xdr:from>
    <xdr:to>
      <xdr:col>15</xdr:col>
      <xdr:colOff>581025</xdr:colOff>
      <xdr:row>59</xdr:row>
      <xdr:rowOff>0</xdr:rowOff>
    </xdr:to>
    <xdr:sp>
      <xdr:nvSpPr>
        <xdr:cNvPr id="12" name="Text 22"/>
        <xdr:cNvSpPr txBox="1">
          <a:spLocks noChangeArrowheads="1"/>
        </xdr:cNvSpPr>
      </xdr:nvSpPr>
      <xdr:spPr>
        <a:xfrm>
          <a:off x="219075" y="8629650"/>
          <a:ext cx="65055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59</xdr:row>
      <xdr:rowOff>0</xdr:rowOff>
    </xdr:from>
    <xdr:to>
      <xdr:col>15</xdr:col>
      <xdr:colOff>600075</xdr:colOff>
      <xdr:row>59</xdr:row>
      <xdr:rowOff>0</xdr:rowOff>
    </xdr:to>
    <xdr:sp>
      <xdr:nvSpPr>
        <xdr:cNvPr id="13" name="Text 22"/>
        <xdr:cNvSpPr txBox="1">
          <a:spLocks noChangeArrowheads="1"/>
        </xdr:cNvSpPr>
      </xdr:nvSpPr>
      <xdr:spPr>
        <a:xfrm>
          <a:off x="238125"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59</xdr:row>
      <xdr:rowOff>0</xdr:rowOff>
    </xdr:from>
    <xdr:to>
      <xdr:col>15</xdr:col>
      <xdr:colOff>628650</xdr:colOff>
      <xdr:row>59</xdr:row>
      <xdr:rowOff>0</xdr:rowOff>
    </xdr:to>
    <xdr:sp>
      <xdr:nvSpPr>
        <xdr:cNvPr id="14" name="Text 22"/>
        <xdr:cNvSpPr txBox="1">
          <a:spLocks noChangeArrowheads="1"/>
        </xdr:cNvSpPr>
      </xdr:nvSpPr>
      <xdr:spPr>
        <a:xfrm>
          <a:off x="266700" y="8629650"/>
          <a:ext cx="64579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59</xdr:row>
      <xdr:rowOff>0</xdr:rowOff>
    </xdr:from>
    <xdr:to>
      <xdr:col>15</xdr:col>
      <xdr:colOff>628650</xdr:colOff>
      <xdr:row>59</xdr:row>
      <xdr:rowOff>0</xdr:rowOff>
    </xdr:to>
    <xdr:sp>
      <xdr:nvSpPr>
        <xdr:cNvPr id="15" name="Text 22"/>
        <xdr:cNvSpPr txBox="1">
          <a:spLocks noChangeArrowheads="1"/>
        </xdr:cNvSpPr>
      </xdr:nvSpPr>
      <xdr:spPr>
        <a:xfrm>
          <a:off x="428625" y="8629650"/>
          <a:ext cx="62960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59</xdr:row>
      <xdr:rowOff>0</xdr:rowOff>
    </xdr:from>
    <xdr:to>
      <xdr:col>15</xdr:col>
      <xdr:colOff>638175</xdr:colOff>
      <xdr:row>59</xdr:row>
      <xdr:rowOff>0</xdr:rowOff>
    </xdr:to>
    <xdr:sp>
      <xdr:nvSpPr>
        <xdr:cNvPr id="16" name="Text 22"/>
        <xdr:cNvSpPr txBox="1">
          <a:spLocks noChangeArrowheads="1"/>
        </xdr:cNvSpPr>
      </xdr:nvSpPr>
      <xdr:spPr>
        <a:xfrm>
          <a:off x="428625" y="8629650"/>
          <a:ext cx="62960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59</xdr:row>
      <xdr:rowOff>0</xdr:rowOff>
    </xdr:from>
    <xdr:to>
      <xdr:col>15</xdr:col>
      <xdr:colOff>609600</xdr:colOff>
      <xdr:row>59</xdr:row>
      <xdr:rowOff>0</xdr:rowOff>
    </xdr:to>
    <xdr:sp>
      <xdr:nvSpPr>
        <xdr:cNvPr id="17" name="Text 22"/>
        <xdr:cNvSpPr txBox="1">
          <a:spLocks noChangeArrowheads="1"/>
        </xdr:cNvSpPr>
      </xdr:nvSpPr>
      <xdr:spPr>
        <a:xfrm>
          <a:off x="428625" y="8629650"/>
          <a:ext cx="62960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59</xdr:row>
      <xdr:rowOff>0</xdr:rowOff>
    </xdr:from>
    <xdr:to>
      <xdr:col>15</xdr:col>
      <xdr:colOff>628650</xdr:colOff>
      <xdr:row>59</xdr:row>
      <xdr:rowOff>0</xdr:rowOff>
    </xdr:to>
    <xdr:sp>
      <xdr:nvSpPr>
        <xdr:cNvPr id="18" name="Text 22"/>
        <xdr:cNvSpPr txBox="1">
          <a:spLocks noChangeArrowheads="1"/>
        </xdr:cNvSpPr>
      </xdr:nvSpPr>
      <xdr:spPr>
        <a:xfrm>
          <a:off x="428625" y="8629650"/>
          <a:ext cx="62960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59</xdr:row>
      <xdr:rowOff>0</xdr:rowOff>
    </xdr:from>
    <xdr:to>
      <xdr:col>15</xdr:col>
      <xdr:colOff>619125</xdr:colOff>
      <xdr:row>59</xdr:row>
      <xdr:rowOff>0</xdr:rowOff>
    </xdr:to>
    <xdr:sp>
      <xdr:nvSpPr>
        <xdr:cNvPr id="19" name="Text 22"/>
        <xdr:cNvSpPr txBox="1">
          <a:spLocks noChangeArrowheads="1"/>
        </xdr:cNvSpPr>
      </xdr:nvSpPr>
      <xdr:spPr>
        <a:xfrm>
          <a:off x="257175" y="8629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59</xdr:row>
      <xdr:rowOff>0</xdr:rowOff>
    </xdr:from>
    <xdr:to>
      <xdr:col>15</xdr:col>
      <xdr:colOff>638175</xdr:colOff>
      <xdr:row>59</xdr:row>
      <xdr:rowOff>0</xdr:rowOff>
    </xdr:to>
    <xdr:sp>
      <xdr:nvSpPr>
        <xdr:cNvPr id="20" name="Text 22"/>
        <xdr:cNvSpPr txBox="1">
          <a:spLocks noChangeArrowheads="1"/>
        </xdr:cNvSpPr>
      </xdr:nvSpPr>
      <xdr:spPr>
        <a:xfrm>
          <a:off x="276225" y="8629650"/>
          <a:ext cx="644842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59</xdr:row>
      <xdr:rowOff>0</xdr:rowOff>
    </xdr:from>
    <xdr:to>
      <xdr:col>15</xdr:col>
      <xdr:colOff>619125</xdr:colOff>
      <xdr:row>59</xdr:row>
      <xdr:rowOff>0</xdr:rowOff>
    </xdr:to>
    <xdr:sp>
      <xdr:nvSpPr>
        <xdr:cNvPr id="21" name="Text 22"/>
        <xdr:cNvSpPr txBox="1">
          <a:spLocks noChangeArrowheads="1"/>
        </xdr:cNvSpPr>
      </xdr:nvSpPr>
      <xdr:spPr>
        <a:xfrm>
          <a:off x="257175" y="8629650"/>
          <a:ext cx="64674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59</xdr:row>
      <xdr:rowOff>0</xdr:rowOff>
    </xdr:from>
    <xdr:to>
      <xdr:col>15</xdr:col>
      <xdr:colOff>628650</xdr:colOff>
      <xdr:row>59</xdr:row>
      <xdr:rowOff>0</xdr:rowOff>
    </xdr:to>
    <xdr:sp>
      <xdr:nvSpPr>
        <xdr:cNvPr id="22" name="Text 22"/>
        <xdr:cNvSpPr txBox="1">
          <a:spLocks noChangeArrowheads="1"/>
        </xdr:cNvSpPr>
      </xdr:nvSpPr>
      <xdr:spPr>
        <a:xfrm>
          <a:off x="266700" y="8629650"/>
          <a:ext cx="64579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59</xdr:row>
      <xdr:rowOff>0</xdr:rowOff>
    </xdr:from>
    <xdr:to>
      <xdr:col>15</xdr:col>
      <xdr:colOff>600075</xdr:colOff>
      <xdr:row>59</xdr:row>
      <xdr:rowOff>0</xdr:rowOff>
    </xdr:to>
    <xdr:sp>
      <xdr:nvSpPr>
        <xdr:cNvPr id="23" name="Text 22"/>
        <xdr:cNvSpPr txBox="1">
          <a:spLocks noChangeArrowheads="1"/>
        </xdr:cNvSpPr>
      </xdr:nvSpPr>
      <xdr:spPr>
        <a:xfrm>
          <a:off x="238125"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59</xdr:row>
      <xdr:rowOff>0</xdr:rowOff>
    </xdr:from>
    <xdr:to>
      <xdr:col>15</xdr:col>
      <xdr:colOff>600075</xdr:colOff>
      <xdr:row>59</xdr:row>
      <xdr:rowOff>0</xdr:rowOff>
    </xdr:to>
    <xdr:sp>
      <xdr:nvSpPr>
        <xdr:cNvPr id="24" name="Text 22"/>
        <xdr:cNvSpPr txBox="1">
          <a:spLocks noChangeArrowheads="1"/>
        </xdr:cNvSpPr>
      </xdr:nvSpPr>
      <xdr:spPr>
        <a:xfrm>
          <a:off x="238125"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59</xdr:row>
      <xdr:rowOff>0</xdr:rowOff>
    </xdr:from>
    <xdr:to>
      <xdr:col>15</xdr:col>
      <xdr:colOff>600075</xdr:colOff>
      <xdr:row>59</xdr:row>
      <xdr:rowOff>0</xdr:rowOff>
    </xdr:to>
    <xdr:sp>
      <xdr:nvSpPr>
        <xdr:cNvPr id="25" name="Text 22"/>
        <xdr:cNvSpPr txBox="1">
          <a:spLocks noChangeArrowheads="1"/>
        </xdr:cNvSpPr>
      </xdr:nvSpPr>
      <xdr:spPr>
        <a:xfrm>
          <a:off x="238125"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59</xdr:row>
      <xdr:rowOff>0</xdr:rowOff>
    </xdr:from>
    <xdr:to>
      <xdr:col>15</xdr:col>
      <xdr:colOff>600075</xdr:colOff>
      <xdr:row>59</xdr:row>
      <xdr:rowOff>0</xdr:rowOff>
    </xdr:to>
    <xdr:sp>
      <xdr:nvSpPr>
        <xdr:cNvPr id="26" name="Text 22"/>
        <xdr:cNvSpPr txBox="1">
          <a:spLocks noChangeArrowheads="1"/>
        </xdr:cNvSpPr>
      </xdr:nvSpPr>
      <xdr:spPr>
        <a:xfrm>
          <a:off x="238125" y="8629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119</xdr:row>
      <xdr:rowOff>19050</xdr:rowOff>
    </xdr:from>
    <xdr:to>
      <xdr:col>13</xdr:col>
      <xdr:colOff>514350</xdr:colOff>
      <xdr:row>124</xdr:row>
      <xdr:rowOff>104775</xdr:rowOff>
    </xdr:to>
    <xdr:sp>
      <xdr:nvSpPr>
        <xdr:cNvPr id="27" name="Text 22"/>
        <xdr:cNvSpPr txBox="1">
          <a:spLocks noChangeArrowheads="1"/>
        </xdr:cNvSpPr>
      </xdr:nvSpPr>
      <xdr:spPr>
        <a:xfrm>
          <a:off x="276225" y="18402300"/>
          <a:ext cx="6229350" cy="895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 of computation as those used in the preparation of the most recent annual audited financial statements and the accounting policies comply with approved accounting standards issued by the Malaysian Accounting Standards Board.
</a:t>
          </a:r>
        </a:p>
      </xdr:txBody>
    </xdr:sp>
    <xdr:clientData/>
  </xdr:twoCellAnchor>
  <xdr:twoCellAnchor>
    <xdr:from>
      <xdr:col>1</xdr:col>
      <xdr:colOff>19050</xdr:colOff>
      <xdr:row>268</xdr:row>
      <xdr:rowOff>9525</xdr:rowOff>
    </xdr:from>
    <xdr:to>
      <xdr:col>13</xdr:col>
      <xdr:colOff>581025</xdr:colOff>
      <xdr:row>269</xdr:row>
      <xdr:rowOff>47625</xdr:rowOff>
    </xdr:to>
    <xdr:sp>
      <xdr:nvSpPr>
        <xdr:cNvPr id="28" name="Text 22"/>
        <xdr:cNvSpPr txBox="1">
          <a:spLocks noChangeArrowheads="1"/>
        </xdr:cNvSpPr>
      </xdr:nvSpPr>
      <xdr:spPr>
        <a:xfrm>
          <a:off x="228600" y="41890950"/>
          <a:ext cx="634365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125</xdr:row>
      <xdr:rowOff>0</xdr:rowOff>
    </xdr:from>
    <xdr:to>
      <xdr:col>14</xdr:col>
      <xdr:colOff>0</xdr:colOff>
      <xdr:row>128</xdr:row>
      <xdr:rowOff>95250</xdr:rowOff>
    </xdr:to>
    <xdr:sp>
      <xdr:nvSpPr>
        <xdr:cNvPr id="29" name="Text 22"/>
        <xdr:cNvSpPr txBox="1">
          <a:spLocks noChangeArrowheads="1"/>
        </xdr:cNvSpPr>
      </xdr:nvSpPr>
      <xdr:spPr>
        <a:xfrm>
          <a:off x="285750" y="19354800"/>
          <a:ext cx="6286500" cy="581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was no exceptional item for the current quarter and financial year-to-date.
.
</a:t>
          </a:r>
        </a:p>
      </xdr:txBody>
    </xdr:sp>
    <xdr:clientData/>
  </xdr:twoCellAnchor>
  <xdr:twoCellAnchor>
    <xdr:from>
      <xdr:col>1</xdr:col>
      <xdr:colOff>66675</xdr:colOff>
      <xdr:row>129</xdr:row>
      <xdr:rowOff>19050</xdr:rowOff>
    </xdr:from>
    <xdr:to>
      <xdr:col>14</xdr:col>
      <xdr:colOff>0</xdr:colOff>
      <xdr:row>132</xdr:row>
      <xdr:rowOff>85725</xdr:rowOff>
    </xdr:to>
    <xdr:sp>
      <xdr:nvSpPr>
        <xdr:cNvPr id="30" name="Text 22"/>
        <xdr:cNvSpPr txBox="1">
          <a:spLocks noChangeArrowheads="1"/>
        </xdr:cNvSpPr>
      </xdr:nvSpPr>
      <xdr:spPr>
        <a:xfrm>
          <a:off x="276225" y="20021550"/>
          <a:ext cx="6296025" cy="5524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current quarter and financial year-to-date.
</a:t>
          </a:r>
        </a:p>
      </xdr:txBody>
    </xdr:sp>
    <xdr:clientData/>
  </xdr:twoCellAnchor>
  <xdr:twoCellAnchor>
    <xdr:from>
      <xdr:col>1</xdr:col>
      <xdr:colOff>95250</xdr:colOff>
      <xdr:row>133</xdr:row>
      <xdr:rowOff>19050</xdr:rowOff>
    </xdr:from>
    <xdr:to>
      <xdr:col>13</xdr:col>
      <xdr:colOff>552450</xdr:colOff>
      <xdr:row>134</xdr:row>
      <xdr:rowOff>57150</xdr:rowOff>
    </xdr:to>
    <xdr:sp>
      <xdr:nvSpPr>
        <xdr:cNvPr id="31" name="Text 22"/>
        <xdr:cNvSpPr txBox="1">
          <a:spLocks noChangeArrowheads="1"/>
        </xdr:cNvSpPr>
      </xdr:nvSpPr>
      <xdr:spPr>
        <a:xfrm>
          <a:off x="304800" y="20669250"/>
          <a:ext cx="623887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138</xdr:row>
      <xdr:rowOff>0</xdr:rowOff>
    </xdr:from>
    <xdr:to>
      <xdr:col>13</xdr:col>
      <xdr:colOff>581025</xdr:colOff>
      <xdr:row>138</xdr:row>
      <xdr:rowOff>0</xdr:rowOff>
    </xdr:to>
    <xdr:sp>
      <xdr:nvSpPr>
        <xdr:cNvPr id="32" name="Text 22"/>
        <xdr:cNvSpPr txBox="1">
          <a:spLocks noChangeArrowheads="1"/>
        </xdr:cNvSpPr>
      </xdr:nvSpPr>
      <xdr:spPr>
        <a:xfrm>
          <a:off x="257175" y="21459825"/>
          <a:ext cx="6315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57150</xdr:colOff>
      <xdr:row>146</xdr:row>
      <xdr:rowOff>9525</xdr:rowOff>
    </xdr:from>
    <xdr:to>
      <xdr:col>13</xdr:col>
      <xdr:colOff>552450</xdr:colOff>
      <xdr:row>150</xdr:row>
      <xdr:rowOff>9525</xdr:rowOff>
    </xdr:to>
    <xdr:sp>
      <xdr:nvSpPr>
        <xdr:cNvPr id="33" name="Text 22"/>
        <xdr:cNvSpPr txBox="1">
          <a:spLocks noChangeArrowheads="1"/>
        </xdr:cNvSpPr>
      </xdr:nvSpPr>
      <xdr:spPr>
        <a:xfrm>
          <a:off x="266700" y="22783800"/>
          <a:ext cx="6276975"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for the current quarter and financial year.-to-date.</a:t>
          </a:r>
        </a:p>
      </xdr:txBody>
    </xdr:sp>
    <xdr:clientData/>
  </xdr:twoCellAnchor>
  <xdr:twoCellAnchor>
    <xdr:from>
      <xdr:col>1</xdr:col>
      <xdr:colOff>47625</xdr:colOff>
      <xdr:row>150</xdr:row>
      <xdr:rowOff>9525</xdr:rowOff>
    </xdr:from>
    <xdr:to>
      <xdr:col>13</xdr:col>
      <xdr:colOff>581025</xdr:colOff>
      <xdr:row>151</xdr:row>
      <xdr:rowOff>85725</xdr:rowOff>
    </xdr:to>
    <xdr:sp>
      <xdr:nvSpPr>
        <xdr:cNvPr id="34" name="Text 22"/>
        <xdr:cNvSpPr txBox="1">
          <a:spLocks noChangeArrowheads="1"/>
        </xdr:cNvSpPr>
      </xdr:nvSpPr>
      <xdr:spPr>
        <a:xfrm>
          <a:off x="257175" y="23526750"/>
          <a:ext cx="6315075"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0</xdr:col>
      <xdr:colOff>200025</xdr:colOff>
      <xdr:row>217</xdr:row>
      <xdr:rowOff>9525</xdr:rowOff>
    </xdr:from>
    <xdr:to>
      <xdr:col>14</xdr:col>
      <xdr:colOff>0</xdr:colOff>
      <xdr:row>218</xdr:row>
      <xdr:rowOff>47625</xdr:rowOff>
    </xdr:to>
    <xdr:sp>
      <xdr:nvSpPr>
        <xdr:cNvPr id="35" name="Text 22"/>
        <xdr:cNvSpPr txBox="1">
          <a:spLocks noChangeArrowheads="1"/>
        </xdr:cNvSpPr>
      </xdr:nvSpPr>
      <xdr:spPr>
        <a:xfrm>
          <a:off x="200025" y="34089975"/>
          <a:ext cx="637222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9525</xdr:colOff>
      <xdr:row>254</xdr:row>
      <xdr:rowOff>0</xdr:rowOff>
    </xdr:from>
    <xdr:to>
      <xdr:col>13</xdr:col>
      <xdr:colOff>533400</xdr:colOff>
      <xdr:row>261</xdr:row>
      <xdr:rowOff>142875</xdr:rowOff>
    </xdr:to>
    <xdr:sp>
      <xdr:nvSpPr>
        <xdr:cNvPr id="36" name="Text 22"/>
        <xdr:cNvSpPr txBox="1">
          <a:spLocks noChangeArrowheads="1"/>
        </xdr:cNvSpPr>
      </xdr:nvSpPr>
      <xdr:spPr>
        <a:xfrm>
          <a:off x="219075" y="39528750"/>
          <a:ext cx="6305550" cy="1276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 or repayment of debt securities, share buy-backs, share cancellations, shares held as treasury shares and resale of treasury shares for the current financial year-to-date.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During the period, the paid-up share capital of the Company was increased from RM193,133,670 to RM193,853,670 as a result of the exercise of 711,000 and 9,000 ordinary shares of RM1.00 each at an option price of RM2.54 and RM4.00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288</xdr:row>
      <xdr:rowOff>0</xdr:rowOff>
    </xdr:from>
    <xdr:to>
      <xdr:col>13</xdr:col>
      <xdr:colOff>581025</xdr:colOff>
      <xdr:row>291</xdr:row>
      <xdr:rowOff>114300</xdr:rowOff>
    </xdr:to>
    <xdr:sp>
      <xdr:nvSpPr>
        <xdr:cNvPr id="37" name="Text 22"/>
        <xdr:cNvSpPr txBox="1">
          <a:spLocks noChangeArrowheads="1"/>
        </xdr:cNvSpPr>
      </xdr:nvSpPr>
      <xdr:spPr>
        <a:xfrm>
          <a:off x="238125" y="45043725"/>
          <a:ext cx="6334125"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292</xdr:row>
      <xdr:rowOff>9525</xdr:rowOff>
    </xdr:from>
    <xdr:to>
      <xdr:col>13</xdr:col>
      <xdr:colOff>552450</xdr:colOff>
      <xdr:row>296</xdr:row>
      <xdr:rowOff>0</xdr:rowOff>
    </xdr:to>
    <xdr:sp>
      <xdr:nvSpPr>
        <xdr:cNvPr id="38" name="Text 22"/>
        <xdr:cNvSpPr txBox="1">
          <a:spLocks noChangeArrowheads="1"/>
        </xdr:cNvSpPr>
      </xdr:nvSpPr>
      <xdr:spPr>
        <a:xfrm>
          <a:off x="266700" y="45700950"/>
          <a:ext cx="627697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219075</xdr:colOff>
      <xdr:row>295</xdr:row>
      <xdr:rowOff>0</xdr:rowOff>
    </xdr:from>
    <xdr:to>
      <xdr:col>13</xdr:col>
      <xdr:colOff>581025</xdr:colOff>
      <xdr:row>295</xdr:row>
      <xdr:rowOff>0</xdr:rowOff>
    </xdr:to>
    <xdr:sp>
      <xdr:nvSpPr>
        <xdr:cNvPr id="39" name="Text 22"/>
        <xdr:cNvSpPr txBox="1">
          <a:spLocks noChangeArrowheads="1"/>
        </xdr:cNvSpPr>
      </xdr:nvSpPr>
      <xdr:spPr>
        <a:xfrm>
          <a:off x="428625" y="46177200"/>
          <a:ext cx="61436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295</xdr:row>
      <xdr:rowOff>0</xdr:rowOff>
    </xdr:from>
    <xdr:to>
      <xdr:col>13</xdr:col>
      <xdr:colOff>581025</xdr:colOff>
      <xdr:row>295</xdr:row>
      <xdr:rowOff>0</xdr:rowOff>
    </xdr:to>
    <xdr:sp>
      <xdr:nvSpPr>
        <xdr:cNvPr id="40" name="Text 22"/>
        <xdr:cNvSpPr txBox="1">
          <a:spLocks noChangeArrowheads="1"/>
        </xdr:cNvSpPr>
      </xdr:nvSpPr>
      <xdr:spPr>
        <a:xfrm>
          <a:off x="428625" y="46177200"/>
          <a:ext cx="61436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295</xdr:row>
      <xdr:rowOff>0</xdr:rowOff>
    </xdr:from>
    <xdr:to>
      <xdr:col>13</xdr:col>
      <xdr:colOff>581025</xdr:colOff>
      <xdr:row>295</xdr:row>
      <xdr:rowOff>0</xdr:rowOff>
    </xdr:to>
    <xdr:sp>
      <xdr:nvSpPr>
        <xdr:cNvPr id="41" name="Text 22"/>
        <xdr:cNvSpPr txBox="1">
          <a:spLocks noChangeArrowheads="1"/>
        </xdr:cNvSpPr>
      </xdr:nvSpPr>
      <xdr:spPr>
        <a:xfrm>
          <a:off x="428625" y="46177200"/>
          <a:ext cx="61436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295</xdr:row>
      <xdr:rowOff>0</xdr:rowOff>
    </xdr:from>
    <xdr:to>
      <xdr:col>13</xdr:col>
      <xdr:colOff>581025</xdr:colOff>
      <xdr:row>295</xdr:row>
      <xdr:rowOff>0</xdr:rowOff>
    </xdr:to>
    <xdr:sp>
      <xdr:nvSpPr>
        <xdr:cNvPr id="42" name="Text 22"/>
        <xdr:cNvSpPr txBox="1">
          <a:spLocks noChangeArrowheads="1"/>
        </xdr:cNvSpPr>
      </xdr:nvSpPr>
      <xdr:spPr>
        <a:xfrm>
          <a:off x="428625" y="46177200"/>
          <a:ext cx="61436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296</xdr:row>
      <xdr:rowOff>0</xdr:rowOff>
    </xdr:from>
    <xdr:to>
      <xdr:col>13</xdr:col>
      <xdr:colOff>552450</xdr:colOff>
      <xdr:row>300</xdr:row>
      <xdr:rowOff>0</xdr:rowOff>
    </xdr:to>
    <xdr:sp>
      <xdr:nvSpPr>
        <xdr:cNvPr id="43" name="Text 22"/>
        <xdr:cNvSpPr txBox="1">
          <a:spLocks noChangeArrowheads="1"/>
        </xdr:cNvSpPr>
      </xdr:nvSpPr>
      <xdr:spPr>
        <a:xfrm>
          <a:off x="257175" y="46348650"/>
          <a:ext cx="6286500"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as at the date of this announcement. 
</a:t>
          </a:r>
        </a:p>
      </xdr:txBody>
    </xdr:sp>
    <xdr:clientData/>
  </xdr:twoCellAnchor>
  <xdr:twoCellAnchor>
    <xdr:from>
      <xdr:col>1</xdr:col>
      <xdr:colOff>66675</xdr:colOff>
      <xdr:row>300</xdr:row>
      <xdr:rowOff>0</xdr:rowOff>
    </xdr:from>
    <xdr:to>
      <xdr:col>14</xdr:col>
      <xdr:colOff>0</xdr:colOff>
      <xdr:row>301</xdr:row>
      <xdr:rowOff>57150</xdr:rowOff>
    </xdr:to>
    <xdr:sp>
      <xdr:nvSpPr>
        <xdr:cNvPr id="44" name="Text 22"/>
        <xdr:cNvSpPr txBox="1">
          <a:spLocks noChangeArrowheads="1"/>
        </xdr:cNvSpPr>
      </xdr:nvSpPr>
      <xdr:spPr>
        <a:xfrm>
          <a:off x="276225" y="46996350"/>
          <a:ext cx="6296025" cy="219075"/>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315</xdr:row>
      <xdr:rowOff>0</xdr:rowOff>
    </xdr:from>
    <xdr:to>
      <xdr:col>13</xdr:col>
      <xdr:colOff>533400</xdr:colOff>
      <xdr:row>320</xdr:row>
      <xdr:rowOff>0</xdr:rowOff>
    </xdr:to>
    <xdr:sp>
      <xdr:nvSpPr>
        <xdr:cNvPr id="45" name="Text 22"/>
        <xdr:cNvSpPr txBox="1">
          <a:spLocks noChangeArrowheads="1"/>
        </xdr:cNvSpPr>
      </xdr:nvSpPr>
      <xdr:spPr>
        <a:xfrm>
          <a:off x="257175" y="49425225"/>
          <a:ext cx="6267450" cy="8096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RM271.7 million in the current quarter as against RM272.4 million in the preceding quarter.  Its profit before taxation increased to RM22.8 million as against RM21.3 million in the previous quarter.</a:t>
          </a:r>
        </a:p>
      </xdr:txBody>
    </xdr:sp>
    <xdr:clientData/>
  </xdr:twoCellAnchor>
  <xdr:twoCellAnchor>
    <xdr:from>
      <xdr:col>1</xdr:col>
      <xdr:colOff>57150</xdr:colOff>
      <xdr:row>320</xdr:row>
      <xdr:rowOff>19050</xdr:rowOff>
    </xdr:from>
    <xdr:to>
      <xdr:col>14</xdr:col>
      <xdr:colOff>0</xdr:colOff>
      <xdr:row>325</xdr:row>
      <xdr:rowOff>0</xdr:rowOff>
    </xdr:to>
    <xdr:sp>
      <xdr:nvSpPr>
        <xdr:cNvPr id="46" name="Text 22"/>
        <xdr:cNvSpPr txBox="1">
          <a:spLocks noChangeArrowheads="1"/>
        </xdr:cNvSpPr>
      </xdr:nvSpPr>
      <xdr:spPr>
        <a:xfrm>
          <a:off x="266700" y="50253900"/>
          <a:ext cx="6305550" cy="8572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RM271.7 million for the current financial year-to-date,  representing an increase of 2.8% over prior year's RM264.3 million.  It registered a profit before taxation of RM22.8 million as against previous year's of RM22.6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352</xdr:row>
      <xdr:rowOff>57150</xdr:rowOff>
    </xdr:from>
    <xdr:to>
      <xdr:col>13</xdr:col>
      <xdr:colOff>466725</xdr:colOff>
      <xdr:row>355</xdr:row>
      <xdr:rowOff>133350</xdr:rowOff>
    </xdr:to>
    <xdr:sp>
      <xdr:nvSpPr>
        <xdr:cNvPr id="47" name="Text 22"/>
        <xdr:cNvSpPr txBox="1">
          <a:spLocks noChangeArrowheads="1"/>
        </xdr:cNvSpPr>
      </xdr:nvSpPr>
      <xdr:spPr>
        <a:xfrm>
          <a:off x="238125" y="55168800"/>
          <a:ext cx="6219825"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Not applicable.</a:t>
          </a:r>
        </a:p>
      </xdr:txBody>
    </xdr:sp>
    <xdr:clientData/>
  </xdr:twoCellAnchor>
  <xdr:twoCellAnchor>
    <xdr:from>
      <xdr:col>1</xdr:col>
      <xdr:colOff>28575</xdr:colOff>
      <xdr:row>356</xdr:row>
      <xdr:rowOff>0</xdr:rowOff>
    </xdr:from>
    <xdr:to>
      <xdr:col>14</xdr:col>
      <xdr:colOff>0</xdr:colOff>
      <xdr:row>357</xdr:row>
      <xdr:rowOff>142875</xdr:rowOff>
    </xdr:to>
    <xdr:sp>
      <xdr:nvSpPr>
        <xdr:cNvPr id="48" name="Text 22"/>
        <xdr:cNvSpPr txBox="1">
          <a:spLocks noChangeArrowheads="1"/>
        </xdr:cNvSpPr>
      </xdr:nvSpPr>
      <xdr:spPr>
        <a:xfrm>
          <a:off x="238125" y="55816500"/>
          <a:ext cx="6334125"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0</xdr:colOff>
      <xdr:row>220</xdr:row>
      <xdr:rowOff>133350</xdr:rowOff>
    </xdr:from>
    <xdr:to>
      <xdr:col>13</xdr:col>
      <xdr:colOff>476250</xdr:colOff>
      <xdr:row>223</xdr:row>
      <xdr:rowOff>76200</xdr:rowOff>
    </xdr:to>
    <xdr:sp>
      <xdr:nvSpPr>
        <xdr:cNvPr id="49" name="Text 22"/>
        <xdr:cNvSpPr txBox="1">
          <a:spLocks noChangeArrowheads="1"/>
        </xdr:cNvSpPr>
      </xdr:nvSpPr>
      <xdr:spPr>
        <a:xfrm>
          <a:off x="428625" y="34699575"/>
          <a:ext cx="6038850" cy="42862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227</xdr:row>
      <xdr:rowOff>0</xdr:rowOff>
    </xdr:from>
    <xdr:to>
      <xdr:col>13</xdr:col>
      <xdr:colOff>533400</xdr:colOff>
      <xdr:row>227</xdr:row>
      <xdr:rowOff>0</xdr:rowOff>
    </xdr:to>
    <xdr:sp>
      <xdr:nvSpPr>
        <xdr:cNvPr id="50" name="Text 22"/>
        <xdr:cNvSpPr txBox="1">
          <a:spLocks noChangeArrowheads="1"/>
        </xdr:cNvSpPr>
      </xdr:nvSpPr>
      <xdr:spPr>
        <a:xfrm>
          <a:off x="685800" y="35499675"/>
          <a:ext cx="58388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251</xdr:row>
      <xdr:rowOff>0</xdr:rowOff>
    </xdr:from>
    <xdr:to>
      <xdr:col>14</xdr:col>
      <xdr:colOff>0</xdr:colOff>
      <xdr:row>253</xdr:row>
      <xdr:rowOff>47625</xdr:rowOff>
    </xdr:to>
    <xdr:sp>
      <xdr:nvSpPr>
        <xdr:cNvPr id="51" name="Text 22"/>
        <xdr:cNvSpPr txBox="1">
          <a:spLocks noChangeArrowheads="1"/>
        </xdr:cNvSpPr>
      </xdr:nvSpPr>
      <xdr:spPr>
        <a:xfrm>
          <a:off x="400050" y="39042975"/>
          <a:ext cx="6172200" cy="371475"/>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227</xdr:row>
      <xdr:rowOff>0</xdr:rowOff>
    </xdr:from>
    <xdr:to>
      <xdr:col>13</xdr:col>
      <xdr:colOff>533400</xdr:colOff>
      <xdr:row>236</xdr:row>
      <xdr:rowOff>114300</xdr:rowOff>
    </xdr:to>
    <xdr:sp>
      <xdr:nvSpPr>
        <xdr:cNvPr id="52" name="Text 22"/>
        <xdr:cNvSpPr txBox="1">
          <a:spLocks noChangeArrowheads="1"/>
        </xdr:cNvSpPr>
      </xdr:nvSpPr>
      <xdr:spPr>
        <a:xfrm>
          <a:off x="685800" y="35499675"/>
          <a:ext cx="5838825" cy="1438275"/>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245</xdr:row>
      <xdr:rowOff>0</xdr:rowOff>
    </xdr:from>
    <xdr:to>
      <xdr:col>14</xdr:col>
      <xdr:colOff>0</xdr:colOff>
      <xdr:row>250</xdr:row>
      <xdr:rowOff>28575</xdr:rowOff>
    </xdr:to>
    <xdr:sp>
      <xdr:nvSpPr>
        <xdr:cNvPr id="53" name="Text 22"/>
        <xdr:cNvSpPr txBox="1">
          <a:spLocks noChangeArrowheads="1"/>
        </xdr:cNvSpPr>
      </xdr:nvSpPr>
      <xdr:spPr>
        <a:xfrm>
          <a:off x="695325" y="38071425"/>
          <a:ext cx="5876925" cy="83820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1</xdr:col>
      <xdr:colOff>9525</xdr:colOff>
      <xdr:row>357</xdr:row>
      <xdr:rowOff>66675</xdr:rowOff>
    </xdr:from>
    <xdr:to>
      <xdr:col>13</xdr:col>
      <xdr:colOff>523875</xdr:colOff>
      <xdr:row>358</xdr:row>
      <xdr:rowOff>152400</xdr:rowOff>
    </xdr:to>
    <xdr:sp>
      <xdr:nvSpPr>
        <xdr:cNvPr id="54" name="Text 22"/>
        <xdr:cNvSpPr txBox="1">
          <a:spLocks noChangeArrowheads="1"/>
        </xdr:cNvSpPr>
      </xdr:nvSpPr>
      <xdr:spPr>
        <a:xfrm>
          <a:off x="219075" y="56045100"/>
          <a:ext cx="6296025" cy="247650"/>
        </a:xfrm>
        <a:prstGeom prst="rect">
          <a:avLst/>
        </a:prstGeom>
        <a:solidFill>
          <a:srgbClr val="FFFFFF"/>
        </a:solidFill>
        <a:ln w="1" cmpd="sng">
          <a:noFill/>
        </a:ln>
      </xdr:spPr>
      <xdr:txBody>
        <a:bodyPr vertOverflow="clip" wrap="square"/>
        <a:p>
          <a:pPr algn="just">
            <a:defRPr/>
          </a:pPr>
          <a:r>
            <a:rPr lang="en-US" cap="none" sz="1000" b="0" i="0" u="none" baseline="0"/>
            <a:t>The Board of Directors do not recommend any interim dividend to be paid.</a:t>
          </a:r>
        </a:p>
      </xdr:txBody>
    </xdr:sp>
    <xdr:clientData/>
  </xdr:twoCellAnchor>
  <xdr:twoCellAnchor>
    <xdr:from>
      <xdr:col>1</xdr:col>
      <xdr:colOff>19050</xdr:colOff>
      <xdr:row>339</xdr:row>
      <xdr:rowOff>0</xdr:rowOff>
    </xdr:from>
    <xdr:to>
      <xdr:col>13</xdr:col>
      <xdr:colOff>514350</xdr:colOff>
      <xdr:row>343</xdr:row>
      <xdr:rowOff>0</xdr:rowOff>
    </xdr:to>
    <xdr:sp>
      <xdr:nvSpPr>
        <xdr:cNvPr id="55" name="Text 22"/>
        <xdr:cNvSpPr txBox="1">
          <a:spLocks noChangeArrowheads="1"/>
        </xdr:cNvSpPr>
      </xdr:nvSpPr>
      <xdr:spPr>
        <a:xfrm>
          <a:off x="228600" y="53073300"/>
          <a:ext cx="6276975"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1</xdr:col>
      <xdr:colOff>19050</xdr:colOff>
      <xdr:row>343</xdr:row>
      <xdr:rowOff>28575</xdr:rowOff>
    </xdr:from>
    <xdr:to>
      <xdr:col>13</xdr:col>
      <xdr:colOff>533400</xdr:colOff>
      <xdr:row>351</xdr:row>
      <xdr:rowOff>95250</xdr:rowOff>
    </xdr:to>
    <xdr:sp>
      <xdr:nvSpPr>
        <xdr:cNvPr id="56" name="Text 22"/>
        <xdr:cNvSpPr txBox="1">
          <a:spLocks noChangeArrowheads="1"/>
        </xdr:cNvSpPr>
      </xdr:nvSpPr>
      <xdr:spPr>
        <a:xfrm>
          <a:off x="228600" y="53711475"/>
          <a:ext cx="6296025" cy="13906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The improvement of the local stock market has led to improved consumer spending. The economic recovery of the United States is still tentative though it is widely expected to strengthen in the second half  of the year 2002. As such the Malaysian economy, which is very much dependent on the recovery prospects of the US coupled with the implementation of the Government pump-priming initiatives, is expected to register a positive growth in the current fiscal year. Given this positive operating and business environment, the Board barring any unforeseen circumstances, is optimistic of achieving satisfactory results for the balance of the year.</a:t>
          </a:r>
        </a:p>
      </xdr:txBody>
    </xdr:sp>
    <xdr:clientData/>
  </xdr:twoCellAnchor>
  <xdr:twoCellAnchor>
    <xdr:from>
      <xdr:col>2</xdr:col>
      <xdr:colOff>466725</xdr:colOff>
      <xdr:row>237</xdr:row>
      <xdr:rowOff>0</xdr:rowOff>
    </xdr:from>
    <xdr:to>
      <xdr:col>13</xdr:col>
      <xdr:colOff>428625</xdr:colOff>
      <xdr:row>238</xdr:row>
      <xdr:rowOff>57150</xdr:rowOff>
    </xdr:to>
    <xdr:sp>
      <xdr:nvSpPr>
        <xdr:cNvPr id="57" name="Text 22"/>
        <xdr:cNvSpPr txBox="1">
          <a:spLocks noChangeArrowheads="1"/>
        </xdr:cNvSpPr>
      </xdr:nvSpPr>
      <xdr:spPr>
        <a:xfrm>
          <a:off x="895350" y="36966525"/>
          <a:ext cx="5524500" cy="20955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476250</xdr:colOff>
      <xdr:row>239</xdr:row>
      <xdr:rowOff>28575</xdr:rowOff>
    </xdr:from>
    <xdr:to>
      <xdr:col>13</xdr:col>
      <xdr:colOff>485775</xdr:colOff>
      <xdr:row>241</xdr:row>
      <xdr:rowOff>47625</xdr:rowOff>
    </xdr:to>
    <xdr:sp>
      <xdr:nvSpPr>
        <xdr:cNvPr id="58" name="Text 22"/>
        <xdr:cNvSpPr txBox="1">
          <a:spLocks noChangeArrowheads="1"/>
        </xdr:cNvSpPr>
      </xdr:nvSpPr>
      <xdr:spPr>
        <a:xfrm>
          <a:off x="904875" y="37299900"/>
          <a:ext cx="5572125" cy="20955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242</xdr:row>
      <xdr:rowOff>0</xdr:rowOff>
    </xdr:from>
    <xdr:to>
      <xdr:col>13</xdr:col>
      <xdr:colOff>533400</xdr:colOff>
      <xdr:row>244</xdr:row>
      <xdr:rowOff>47625</xdr:rowOff>
    </xdr:to>
    <xdr:sp>
      <xdr:nvSpPr>
        <xdr:cNvPr id="59" name="Text 22"/>
        <xdr:cNvSpPr txBox="1">
          <a:spLocks noChangeArrowheads="1"/>
        </xdr:cNvSpPr>
      </xdr:nvSpPr>
      <xdr:spPr>
        <a:xfrm>
          <a:off x="685800" y="37614225"/>
          <a:ext cx="5838825" cy="352425"/>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268</xdr:row>
      <xdr:rowOff>0</xdr:rowOff>
    </xdr:from>
    <xdr:to>
      <xdr:col>13</xdr:col>
      <xdr:colOff>542925</xdr:colOff>
      <xdr:row>268</xdr:row>
      <xdr:rowOff>0</xdr:rowOff>
    </xdr:to>
    <xdr:sp>
      <xdr:nvSpPr>
        <xdr:cNvPr id="60" name="Text 22"/>
        <xdr:cNvSpPr txBox="1">
          <a:spLocks noChangeArrowheads="1"/>
        </xdr:cNvSpPr>
      </xdr:nvSpPr>
      <xdr:spPr>
        <a:xfrm>
          <a:off x="219075" y="41881425"/>
          <a:ext cx="631507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224</xdr:row>
      <xdr:rowOff>19050</xdr:rowOff>
    </xdr:from>
    <xdr:to>
      <xdr:col>13</xdr:col>
      <xdr:colOff>561975</xdr:colOff>
      <xdr:row>227</xdr:row>
      <xdr:rowOff>0</xdr:rowOff>
    </xdr:to>
    <xdr:sp>
      <xdr:nvSpPr>
        <xdr:cNvPr id="61" name="Text 22"/>
        <xdr:cNvSpPr txBox="1">
          <a:spLocks noChangeArrowheads="1"/>
        </xdr:cNvSpPr>
      </xdr:nvSpPr>
      <xdr:spPr>
        <a:xfrm>
          <a:off x="419100" y="35147250"/>
          <a:ext cx="6134100" cy="352425"/>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 subsidiary of the Company, had undertaken the following corporate exercises :-</a:t>
          </a:r>
        </a:p>
      </xdr:txBody>
    </xdr:sp>
    <xdr:clientData/>
  </xdr:twoCellAnchor>
  <xdr:twoCellAnchor>
    <xdr:from>
      <xdr:col>2</xdr:col>
      <xdr:colOff>285750</xdr:colOff>
      <xdr:row>204</xdr:row>
      <xdr:rowOff>0</xdr:rowOff>
    </xdr:from>
    <xdr:to>
      <xdr:col>13</xdr:col>
      <xdr:colOff>552450</xdr:colOff>
      <xdr:row>204</xdr:row>
      <xdr:rowOff>0</xdr:rowOff>
    </xdr:to>
    <xdr:sp>
      <xdr:nvSpPr>
        <xdr:cNvPr id="62" name="Text 22"/>
        <xdr:cNvSpPr txBox="1">
          <a:spLocks noChangeArrowheads="1"/>
        </xdr:cNvSpPr>
      </xdr:nvSpPr>
      <xdr:spPr>
        <a:xfrm>
          <a:off x="714375" y="32099250"/>
          <a:ext cx="582930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204</xdr:row>
      <xdr:rowOff>0</xdr:rowOff>
    </xdr:from>
    <xdr:to>
      <xdr:col>13</xdr:col>
      <xdr:colOff>552450</xdr:colOff>
      <xdr:row>204</xdr:row>
      <xdr:rowOff>0</xdr:rowOff>
    </xdr:to>
    <xdr:sp>
      <xdr:nvSpPr>
        <xdr:cNvPr id="63" name="Text 22"/>
        <xdr:cNvSpPr txBox="1">
          <a:spLocks noChangeArrowheads="1"/>
        </xdr:cNvSpPr>
      </xdr:nvSpPr>
      <xdr:spPr>
        <a:xfrm>
          <a:off x="733425" y="32099250"/>
          <a:ext cx="5810250"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204</xdr:row>
      <xdr:rowOff>0</xdr:rowOff>
    </xdr:from>
    <xdr:to>
      <xdr:col>14</xdr:col>
      <xdr:colOff>0</xdr:colOff>
      <xdr:row>204</xdr:row>
      <xdr:rowOff>0</xdr:rowOff>
    </xdr:to>
    <xdr:sp>
      <xdr:nvSpPr>
        <xdr:cNvPr id="64" name="Text 22"/>
        <xdr:cNvSpPr txBox="1">
          <a:spLocks noChangeArrowheads="1"/>
        </xdr:cNvSpPr>
      </xdr:nvSpPr>
      <xdr:spPr>
        <a:xfrm>
          <a:off x="704850" y="32099250"/>
          <a:ext cx="58674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9525</xdr:colOff>
      <xdr:row>265</xdr:row>
      <xdr:rowOff>0</xdr:rowOff>
    </xdr:from>
    <xdr:to>
      <xdr:col>13</xdr:col>
      <xdr:colOff>542925</xdr:colOff>
      <xdr:row>267</xdr:row>
      <xdr:rowOff>57150</xdr:rowOff>
    </xdr:to>
    <xdr:sp>
      <xdr:nvSpPr>
        <xdr:cNvPr id="65" name="Text 22"/>
        <xdr:cNvSpPr txBox="1">
          <a:spLocks noChangeArrowheads="1"/>
        </xdr:cNvSpPr>
      </xdr:nvSpPr>
      <xdr:spPr>
        <a:xfrm>
          <a:off x="219075" y="41395650"/>
          <a:ext cx="6315075" cy="38100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31 March 2002 was 37,350,630. Each warrant entitles the holder the right to subscribe for a new ordinary share of RM1.00 each in the Company at an exercise price of RM9.50 per share.
</a:t>
          </a:r>
        </a:p>
      </xdr:txBody>
    </xdr:sp>
    <xdr:clientData/>
  </xdr:twoCellAnchor>
  <xdr:twoCellAnchor>
    <xdr:from>
      <xdr:col>1</xdr:col>
      <xdr:colOff>28575</xdr:colOff>
      <xdr:row>262</xdr:row>
      <xdr:rowOff>19050</xdr:rowOff>
    </xdr:from>
    <xdr:to>
      <xdr:col>13</xdr:col>
      <xdr:colOff>523875</xdr:colOff>
      <xdr:row>264</xdr:row>
      <xdr:rowOff>76200</xdr:rowOff>
    </xdr:to>
    <xdr:sp>
      <xdr:nvSpPr>
        <xdr:cNvPr id="66" name="Text 22"/>
        <xdr:cNvSpPr txBox="1">
          <a:spLocks noChangeArrowheads="1"/>
        </xdr:cNvSpPr>
      </xdr:nvSpPr>
      <xdr:spPr>
        <a:xfrm>
          <a:off x="238125" y="40928925"/>
          <a:ext cx="6276975" cy="381000"/>
        </a:xfrm>
        <a:prstGeom prst="rect">
          <a:avLst/>
        </a:prstGeom>
        <a:solidFill>
          <a:srgbClr val="FFFFFF"/>
        </a:solidFill>
        <a:ln w="1" cmpd="sng">
          <a:noFill/>
        </a:ln>
      </xdr:spPr>
      <xdr:txBody>
        <a:bodyPr vertOverflow="clip" wrap="square"/>
        <a:p>
          <a:pPr algn="just">
            <a:defRPr/>
          </a:pPr>
          <a:r>
            <a:rPr lang="en-US" cap="none" sz="1000" b="0" i="0" u="none" baseline="0"/>
            <a:t>Subsequent to 31 March 2002, the share capital of the Company was further increased to RM194,157,670 as a result of the exercise of 304,000 shares pursuant to the ESOS.</a:t>
          </a:r>
        </a:p>
      </xdr:txBody>
    </xdr:sp>
    <xdr:clientData/>
  </xdr:twoCellAnchor>
  <xdr:twoCellAnchor>
    <xdr:from>
      <xdr:col>1</xdr:col>
      <xdr:colOff>200025</xdr:colOff>
      <xdr:row>204</xdr:row>
      <xdr:rowOff>0</xdr:rowOff>
    </xdr:from>
    <xdr:to>
      <xdr:col>13</xdr:col>
      <xdr:colOff>314325</xdr:colOff>
      <xdr:row>204</xdr:row>
      <xdr:rowOff>0</xdr:rowOff>
    </xdr:to>
    <xdr:sp>
      <xdr:nvSpPr>
        <xdr:cNvPr id="67" name="Text 22"/>
        <xdr:cNvSpPr txBox="1">
          <a:spLocks noChangeArrowheads="1"/>
        </xdr:cNvSpPr>
      </xdr:nvSpPr>
      <xdr:spPr>
        <a:xfrm>
          <a:off x="409575" y="32099250"/>
          <a:ext cx="5895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204</xdr:row>
      <xdr:rowOff>0</xdr:rowOff>
    </xdr:from>
    <xdr:to>
      <xdr:col>13</xdr:col>
      <xdr:colOff>514350</xdr:colOff>
      <xdr:row>204</xdr:row>
      <xdr:rowOff>0</xdr:rowOff>
    </xdr:to>
    <xdr:sp>
      <xdr:nvSpPr>
        <xdr:cNvPr id="68" name="Text 22"/>
        <xdr:cNvSpPr txBox="1">
          <a:spLocks noChangeArrowheads="1"/>
        </xdr:cNvSpPr>
      </xdr:nvSpPr>
      <xdr:spPr>
        <a:xfrm>
          <a:off x="609600" y="32099250"/>
          <a:ext cx="5895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204</xdr:row>
      <xdr:rowOff>0</xdr:rowOff>
    </xdr:from>
    <xdr:to>
      <xdr:col>13</xdr:col>
      <xdr:colOff>514350</xdr:colOff>
      <xdr:row>204</xdr:row>
      <xdr:rowOff>0</xdr:rowOff>
    </xdr:to>
    <xdr:sp>
      <xdr:nvSpPr>
        <xdr:cNvPr id="69" name="Text 22"/>
        <xdr:cNvSpPr txBox="1">
          <a:spLocks noChangeArrowheads="1"/>
        </xdr:cNvSpPr>
      </xdr:nvSpPr>
      <xdr:spPr>
        <a:xfrm>
          <a:off x="609600" y="32099250"/>
          <a:ext cx="5895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204</xdr:row>
      <xdr:rowOff>0</xdr:rowOff>
    </xdr:from>
    <xdr:to>
      <xdr:col>13</xdr:col>
      <xdr:colOff>514350</xdr:colOff>
      <xdr:row>204</xdr:row>
      <xdr:rowOff>0</xdr:rowOff>
    </xdr:to>
    <xdr:sp>
      <xdr:nvSpPr>
        <xdr:cNvPr id="70" name="Text 22"/>
        <xdr:cNvSpPr txBox="1">
          <a:spLocks noChangeArrowheads="1"/>
        </xdr:cNvSpPr>
      </xdr:nvSpPr>
      <xdr:spPr>
        <a:xfrm>
          <a:off x="609600" y="32099250"/>
          <a:ext cx="58959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204</xdr:row>
      <xdr:rowOff>0</xdr:rowOff>
    </xdr:from>
    <xdr:to>
      <xdr:col>13</xdr:col>
      <xdr:colOff>352425</xdr:colOff>
      <xdr:row>204</xdr:row>
      <xdr:rowOff>0</xdr:rowOff>
    </xdr:to>
    <xdr:sp>
      <xdr:nvSpPr>
        <xdr:cNvPr id="71" name="Text 22"/>
        <xdr:cNvSpPr txBox="1">
          <a:spLocks noChangeArrowheads="1"/>
        </xdr:cNvSpPr>
      </xdr:nvSpPr>
      <xdr:spPr>
        <a:xfrm>
          <a:off x="447675" y="32099250"/>
          <a:ext cx="5895975"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57150</xdr:colOff>
      <xdr:row>325</xdr:row>
      <xdr:rowOff>0</xdr:rowOff>
    </xdr:from>
    <xdr:to>
      <xdr:col>14</xdr:col>
      <xdr:colOff>0</xdr:colOff>
      <xdr:row>335</xdr:row>
      <xdr:rowOff>19050</xdr:rowOff>
    </xdr:to>
    <xdr:sp>
      <xdr:nvSpPr>
        <xdr:cNvPr id="72" name="Text 22"/>
        <xdr:cNvSpPr txBox="1">
          <a:spLocks noChangeArrowheads="1"/>
        </xdr:cNvSpPr>
      </xdr:nvSpPr>
      <xdr:spPr>
        <a:xfrm>
          <a:off x="266700" y="51111150"/>
          <a:ext cx="6305550" cy="13716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Group's strategy of introducing innovative new products and launching effective marketing promotions to create news and excitement at the restaurants continue to bear dividends. New product introduction such as Sesame Surprise Pizza  and the popular consumer contest called 'Scratch &amp; Win' increased restaurants' transactions.
The integrated poultry sector benefited from the improved throughput at the KFC and Pizza Hut restaurants.Though market conditions were difficult caused by the prevailing chicken glut, the sales growth of  its better margin halal further processed poultry products had, to a certain extent, mitigated some of the adverse effects of the depressed chicken prices.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38100</xdr:colOff>
      <xdr:row>336</xdr:row>
      <xdr:rowOff>133350</xdr:rowOff>
    </xdr:from>
    <xdr:to>
      <xdr:col>13</xdr:col>
      <xdr:colOff>485775</xdr:colOff>
      <xdr:row>339</xdr:row>
      <xdr:rowOff>0</xdr:rowOff>
    </xdr:to>
    <xdr:sp>
      <xdr:nvSpPr>
        <xdr:cNvPr id="73" name="Text 22"/>
        <xdr:cNvSpPr txBox="1">
          <a:spLocks noChangeArrowheads="1"/>
        </xdr:cNvSpPr>
      </xdr:nvSpPr>
      <xdr:spPr>
        <a:xfrm>
          <a:off x="247650" y="52749450"/>
          <a:ext cx="6229350" cy="323850"/>
        </a:xfrm>
        <a:prstGeom prst="rect">
          <a:avLst/>
        </a:prstGeom>
        <a:solidFill>
          <a:srgbClr val="FFFFFF"/>
        </a:solidFill>
        <a:ln w="1" cmpd="sng">
          <a:noFill/>
        </a:ln>
      </xdr:spPr>
      <xdr:txBody>
        <a:bodyPr vertOverflow="clip" wrap="square"/>
        <a:p>
          <a:pPr algn="just">
            <a:defRPr/>
          </a:pPr>
          <a:r>
            <a:rPr lang="en-US" cap="none" sz="1000" b="0" i="0" u="none" baseline="0"/>
            <a:t>There was no other material events subsequent to the current quarter.</a:t>
          </a:r>
        </a:p>
      </xdr:txBody>
    </xdr:sp>
    <xdr:clientData/>
  </xdr:twoCellAnchor>
  <xdr:twoCellAnchor>
    <xdr:from>
      <xdr:col>1</xdr:col>
      <xdr:colOff>38100</xdr:colOff>
      <xdr:row>142</xdr:row>
      <xdr:rowOff>133350</xdr:rowOff>
    </xdr:from>
    <xdr:to>
      <xdr:col>13</xdr:col>
      <xdr:colOff>514350</xdr:colOff>
      <xdr:row>145</xdr:row>
      <xdr:rowOff>66675</xdr:rowOff>
    </xdr:to>
    <xdr:sp>
      <xdr:nvSpPr>
        <xdr:cNvPr id="74" name="Text 22"/>
        <xdr:cNvSpPr txBox="1">
          <a:spLocks noChangeArrowheads="1"/>
        </xdr:cNvSpPr>
      </xdr:nvSpPr>
      <xdr:spPr>
        <a:xfrm>
          <a:off x="247650" y="22250400"/>
          <a:ext cx="6257925" cy="42862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is higher than the statutory rate in view of taxable profits recorded by subsidiaries, the absence of tax loss relief from other subsidiaries and the disallowance of certain expenses for tax purposes.</a:t>
          </a:r>
        </a:p>
      </xdr:txBody>
    </xdr:sp>
    <xdr:clientData/>
  </xdr:twoCellAnchor>
  <xdr:twoCellAnchor>
    <xdr:from>
      <xdr:col>2</xdr:col>
      <xdr:colOff>76200</xdr:colOff>
      <xdr:row>186</xdr:row>
      <xdr:rowOff>19050</xdr:rowOff>
    </xdr:from>
    <xdr:to>
      <xdr:col>13</xdr:col>
      <xdr:colOff>514350</xdr:colOff>
      <xdr:row>190</xdr:row>
      <xdr:rowOff>76200</xdr:rowOff>
    </xdr:to>
    <xdr:sp>
      <xdr:nvSpPr>
        <xdr:cNvPr id="75" name="Text 22"/>
        <xdr:cNvSpPr txBox="1">
          <a:spLocks noChangeArrowheads="1"/>
        </xdr:cNvSpPr>
      </xdr:nvSpPr>
      <xdr:spPr>
        <a:xfrm>
          <a:off x="504825" y="29346525"/>
          <a:ext cx="6000750" cy="70485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57150</xdr:colOff>
      <xdr:row>191</xdr:row>
      <xdr:rowOff>0</xdr:rowOff>
    </xdr:from>
    <xdr:to>
      <xdr:col>13</xdr:col>
      <xdr:colOff>495300</xdr:colOff>
      <xdr:row>196</xdr:row>
      <xdr:rowOff>0</xdr:rowOff>
    </xdr:to>
    <xdr:sp>
      <xdr:nvSpPr>
        <xdr:cNvPr id="76" name="Text 22"/>
        <xdr:cNvSpPr txBox="1">
          <a:spLocks noChangeArrowheads="1"/>
        </xdr:cNvSpPr>
      </xdr:nvSpPr>
      <xdr:spPr>
        <a:xfrm>
          <a:off x="485775" y="30175200"/>
          <a:ext cx="6000750" cy="695325"/>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28575</xdr:colOff>
      <xdr:row>197</xdr:row>
      <xdr:rowOff>0</xdr:rowOff>
    </xdr:from>
    <xdr:to>
      <xdr:col>13</xdr:col>
      <xdr:colOff>504825</xdr:colOff>
      <xdr:row>200</xdr:row>
      <xdr:rowOff>76200</xdr:rowOff>
    </xdr:to>
    <xdr:sp>
      <xdr:nvSpPr>
        <xdr:cNvPr id="77" name="Text 22"/>
        <xdr:cNvSpPr txBox="1">
          <a:spLocks noChangeArrowheads="1"/>
        </xdr:cNvSpPr>
      </xdr:nvSpPr>
      <xdr:spPr>
        <a:xfrm>
          <a:off x="457200" y="31022925"/>
          <a:ext cx="6038850" cy="53340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19050</xdr:colOff>
      <xdr:row>201</xdr:row>
      <xdr:rowOff>0</xdr:rowOff>
    </xdr:from>
    <xdr:to>
      <xdr:col>13</xdr:col>
      <xdr:colOff>542925</xdr:colOff>
      <xdr:row>203</xdr:row>
      <xdr:rowOff>85725</xdr:rowOff>
    </xdr:to>
    <xdr:sp>
      <xdr:nvSpPr>
        <xdr:cNvPr id="78" name="Text 22"/>
        <xdr:cNvSpPr txBox="1">
          <a:spLocks noChangeArrowheads="1"/>
        </xdr:cNvSpPr>
      </xdr:nvSpPr>
      <xdr:spPr>
        <a:xfrm>
          <a:off x="447675" y="31642050"/>
          <a:ext cx="6086475" cy="390525"/>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are pending approvals from the shareholders of the Company at an Extraordinary General meeting to be convened on 30 May 2002.
 </a:t>
          </a:r>
        </a:p>
      </xdr:txBody>
    </xdr:sp>
    <xdr:clientData/>
  </xdr:twoCellAnchor>
  <xdr:twoCellAnchor>
    <xdr:from>
      <xdr:col>1</xdr:col>
      <xdr:colOff>76200</xdr:colOff>
      <xdr:row>163</xdr:row>
      <xdr:rowOff>152400</xdr:rowOff>
    </xdr:from>
    <xdr:to>
      <xdr:col>13</xdr:col>
      <xdr:colOff>495300</xdr:colOff>
      <xdr:row>166</xdr:row>
      <xdr:rowOff>19050</xdr:rowOff>
    </xdr:to>
    <xdr:sp>
      <xdr:nvSpPr>
        <xdr:cNvPr id="79" name="Text 22"/>
        <xdr:cNvSpPr txBox="1">
          <a:spLocks noChangeArrowheads="1"/>
        </xdr:cNvSpPr>
      </xdr:nvSpPr>
      <xdr:spPr>
        <a:xfrm>
          <a:off x="285750" y="25831800"/>
          <a:ext cx="6200775" cy="352425"/>
        </a:xfrm>
        <a:prstGeom prst="rect">
          <a:avLst/>
        </a:prstGeom>
        <a:solidFill>
          <a:srgbClr val="FFFFFF"/>
        </a:solidFill>
        <a:ln w="1" cmpd="sng">
          <a:noFill/>
        </a:ln>
      </xdr:spPr>
      <xdr:txBody>
        <a:bodyPr vertOverflow="clip" wrap="square"/>
        <a:p>
          <a:pPr algn="just">
            <a:defRPr/>
          </a:pPr>
          <a:r>
            <a:rPr lang="en-US" cap="none" sz="1000" b="0" i="0" u="none" baseline="0"/>
            <a:t>There were no business combinations, acquisition or disposals of subsidiaries and long term investments, restructuring or discontinuing of operations for the current financial year-to-date other than the following :-</a:t>
          </a:r>
        </a:p>
      </xdr:txBody>
    </xdr:sp>
    <xdr:clientData/>
  </xdr:twoCellAnchor>
  <xdr:twoCellAnchor>
    <xdr:from>
      <xdr:col>1</xdr:col>
      <xdr:colOff>0</xdr:colOff>
      <xdr:row>284</xdr:row>
      <xdr:rowOff>123825</xdr:rowOff>
    </xdr:from>
    <xdr:to>
      <xdr:col>13</xdr:col>
      <xdr:colOff>533400</xdr:colOff>
      <xdr:row>288</xdr:row>
      <xdr:rowOff>9525</xdr:rowOff>
    </xdr:to>
    <xdr:sp>
      <xdr:nvSpPr>
        <xdr:cNvPr id="80" name="Text 22"/>
        <xdr:cNvSpPr txBox="1">
          <a:spLocks noChangeArrowheads="1"/>
        </xdr:cNvSpPr>
      </xdr:nvSpPr>
      <xdr:spPr>
        <a:xfrm>
          <a:off x="209550" y="44443650"/>
          <a:ext cx="6315075" cy="609600"/>
        </a:xfrm>
        <a:prstGeom prst="rect">
          <a:avLst/>
        </a:prstGeom>
        <a:solidFill>
          <a:srgbClr val="FFFFFF"/>
        </a:solidFill>
        <a:ln w="1" cmpd="sng">
          <a:noFill/>
        </a:ln>
      </xdr:spPr>
      <xdr:txBody>
        <a:bodyPr vertOverflow="clip" wrap="square"/>
        <a:p>
          <a:pPr algn="just">
            <a:defRPr/>
          </a:pPr>
          <a:r>
            <a:rPr lang="en-US" cap="none" sz="1000" b="0" i="0" u="none" baseline="0"/>
            <a:t>The  RM300 million Islamic Notes Issuance Facility based on the Syariah Principle of Al-Bai' Bithaman Ajil ("ABBA NIF")  which was structured under a "bought deal" basis are redeemable semi-annually over a period of 4 years commencing at the end of the third year from the date of issue on 19 July 2001.
</a:t>
          </a:r>
        </a:p>
      </xdr:txBody>
    </xdr:sp>
    <xdr:clientData/>
  </xdr:twoCellAnchor>
  <xdr:twoCellAnchor>
    <xdr:from>
      <xdr:col>0</xdr:col>
      <xdr:colOff>190500</xdr:colOff>
      <xdr:row>218</xdr:row>
      <xdr:rowOff>152400</xdr:rowOff>
    </xdr:from>
    <xdr:to>
      <xdr:col>13</xdr:col>
      <xdr:colOff>523875</xdr:colOff>
      <xdr:row>220</xdr:row>
      <xdr:rowOff>47625</xdr:rowOff>
    </xdr:to>
    <xdr:sp>
      <xdr:nvSpPr>
        <xdr:cNvPr id="81" name="Text 22"/>
        <xdr:cNvSpPr txBox="1">
          <a:spLocks noChangeArrowheads="1"/>
        </xdr:cNvSpPr>
      </xdr:nvSpPr>
      <xdr:spPr>
        <a:xfrm>
          <a:off x="190500" y="34394775"/>
          <a:ext cx="6324600" cy="219075"/>
        </a:xfrm>
        <a:prstGeom prst="rect">
          <a:avLst/>
        </a:prstGeom>
        <a:solidFill>
          <a:srgbClr val="FFFFFF"/>
        </a:solidFill>
        <a:ln w="1" cmpd="sng">
          <a:noFill/>
        </a:ln>
      </xdr:spPr>
      <xdr:txBody>
        <a:bodyPr vertOverflow="clip" wrap="square"/>
        <a:p>
          <a:pPr algn="just">
            <a:defRPr/>
          </a:pPr>
          <a:r>
            <a:rPr lang="en-US" cap="none" sz="1000" b="0" i="0" u="none" baseline="0"/>
            <a:t>There are no corporate proposals announced as at the date of this announcement other than the following :-
 </a:t>
          </a:r>
        </a:p>
      </xdr:txBody>
    </xdr:sp>
    <xdr:clientData/>
  </xdr:twoCellAnchor>
  <xdr:twoCellAnchor>
    <xdr:from>
      <xdr:col>2</xdr:col>
      <xdr:colOff>76200</xdr:colOff>
      <xdr:row>167</xdr:row>
      <xdr:rowOff>19050</xdr:rowOff>
    </xdr:from>
    <xdr:to>
      <xdr:col>13</xdr:col>
      <xdr:colOff>514350</xdr:colOff>
      <xdr:row>173</xdr:row>
      <xdr:rowOff>114300</xdr:rowOff>
    </xdr:to>
    <xdr:sp>
      <xdr:nvSpPr>
        <xdr:cNvPr id="82" name="Text 22"/>
        <xdr:cNvSpPr txBox="1">
          <a:spLocks noChangeArrowheads="1"/>
        </xdr:cNvSpPr>
      </xdr:nvSpPr>
      <xdr:spPr>
        <a:xfrm>
          <a:off x="504825" y="26346150"/>
          <a:ext cx="6000750" cy="1066800"/>
        </a:xfrm>
        <a:prstGeom prst="rect">
          <a:avLst/>
        </a:prstGeom>
        <a:solidFill>
          <a:srgbClr val="FFFFFF"/>
        </a:solidFill>
        <a:ln w="1" cmpd="sng">
          <a:noFill/>
        </a:ln>
      </xdr:spPr>
      <xdr:txBody>
        <a:bodyPr vertOverflow="clip" wrap="square"/>
        <a:p>
          <a:pPr algn="just">
            <a:defRPr/>
          </a:pPr>
          <a:r>
            <a:rPr lang="en-US" cap="none" sz="1000" b="0" i="0" u="none" baseline="0"/>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The acquisition was completed on 5 April 2002.</a:t>
          </a:r>
        </a:p>
      </xdr:txBody>
    </xdr:sp>
    <xdr:clientData/>
  </xdr:twoCellAnchor>
  <xdr:twoCellAnchor>
    <xdr:from>
      <xdr:col>2</xdr:col>
      <xdr:colOff>57150</xdr:colOff>
      <xdr:row>174</xdr:row>
      <xdr:rowOff>28575</xdr:rowOff>
    </xdr:from>
    <xdr:to>
      <xdr:col>13</xdr:col>
      <xdr:colOff>495300</xdr:colOff>
      <xdr:row>185</xdr:row>
      <xdr:rowOff>85725</xdr:rowOff>
    </xdr:to>
    <xdr:sp>
      <xdr:nvSpPr>
        <xdr:cNvPr id="83" name="Text 22"/>
        <xdr:cNvSpPr txBox="1">
          <a:spLocks noChangeArrowheads="1"/>
        </xdr:cNvSpPr>
      </xdr:nvSpPr>
      <xdr:spPr>
        <a:xfrm>
          <a:off x="485775" y="27489150"/>
          <a:ext cx="6000750" cy="17621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38100</xdr:colOff>
      <xdr:row>204</xdr:row>
      <xdr:rowOff>0</xdr:rowOff>
    </xdr:from>
    <xdr:to>
      <xdr:col>13</xdr:col>
      <xdr:colOff>476250</xdr:colOff>
      <xdr:row>207</xdr:row>
      <xdr:rowOff>76200</xdr:rowOff>
    </xdr:to>
    <xdr:sp>
      <xdr:nvSpPr>
        <xdr:cNvPr id="84" name="Text 22"/>
        <xdr:cNvSpPr txBox="1">
          <a:spLocks noChangeArrowheads="1"/>
        </xdr:cNvSpPr>
      </xdr:nvSpPr>
      <xdr:spPr>
        <a:xfrm>
          <a:off x="466725" y="32099250"/>
          <a:ext cx="6000750" cy="53340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a:t>
          </a:r>
        </a:p>
      </xdr:txBody>
    </xdr:sp>
    <xdr:clientData/>
  </xdr:twoCellAnchor>
  <xdr:twoCellAnchor>
    <xdr:from>
      <xdr:col>2</xdr:col>
      <xdr:colOff>76200</xdr:colOff>
      <xdr:row>209</xdr:row>
      <xdr:rowOff>0</xdr:rowOff>
    </xdr:from>
    <xdr:to>
      <xdr:col>13</xdr:col>
      <xdr:colOff>514350</xdr:colOff>
      <xdr:row>212</xdr:row>
      <xdr:rowOff>76200</xdr:rowOff>
    </xdr:to>
    <xdr:sp>
      <xdr:nvSpPr>
        <xdr:cNvPr id="85" name="Text 22"/>
        <xdr:cNvSpPr txBox="1">
          <a:spLocks noChangeArrowheads="1"/>
        </xdr:cNvSpPr>
      </xdr:nvSpPr>
      <xdr:spPr>
        <a:xfrm>
          <a:off x="504825" y="32861250"/>
          <a:ext cx="6000750" cy="53340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Fortune Prelude Sdn Bhd comprising 2 ordinary shares of RM1.00 each for a cash consideration of RM2.00; and
 </a:t>
          </a:r>
        </a:p>
      </xdr:txBody>
    </xdr:sp>
    <xdr:clientData/>
  </xdr:twoCellAnchor>
  <xdr:twoCellAnchor>
    <xdr:from>
      <xdr:col>2</xdr:col>
      <xdr:colOff>66675</xdr:colOff>
      <xdr:row>213</xdr:row>
      <xdr:rowOff>0</xdr:rowOff>
    </xdr:from>
    <xdr:to>
      <xdr:col>13</xdr:col>
      <xdr:colOff>523875</xdr:colOff>
      <xdr:row>216</xdr:row>
      <xdr:rowOff>123825</xdr:rowOff>
    </xdr:to>
    <xdr:sp>
      <xdr:nvSpPr>
        <xdr:cNvPr id="86" name="Text 22"/>
        <xdr:cNvSpPr txBox="1">
          <a:spLocks noChangeArrowheads="1"/>
        </xdr:cNvSpPr>
      </xdr:nvSpPr>
      <xdr:spPr>
        <a:xfrm>
          <a:off x="495300" y="33470850"/>
          <a:ext cx="6019800" cy="581025"/>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Factor Vista Sdn Bhd and Wangsa Pegun Sdn Bhd comprising 2 ordinary shares of RM1.00 each for a cash consideration of RM2.00, respectively.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74"/>
  <sheetViews>
    <sheetView showGridLines="0" tabSelected="1" workbookViewId="0" topLeftCell="A1">
      <selection activeCell="A1" sqref="A1"/>
    </sheetView>
  </sheetViews>
  <sheetFormatPr defaultColWidth="9.140625" defaultRowHeight="12.75"/>
  <cols>
    <col min="1" max="1" width="3.140625" style="35" customWidth="1"/>
    <col min="2" max="2" width="3.28125" style="36" customWidth="1"/>
    <col min="3" max="3" width="9.140625" style="36" customWidth="1"/>
    <col min="4" max="4" width="8.8515625" style="36" customWidth="1"/>
    <col min="5" max="5" width="15.8515625" style="36" customWidth="1"/>
    <col min="6" max="6" width="10.8515625" style="36" customWidth="1"/>
    <col min="7" max="7" width="7.421875" style="36" customWidth="1"/>
    <col min="8" max="8" width="9.00390625" style="36" customWidth="1"/>
    <col min="9" max="9" width="1.1484375" style="36" customWidth="1"/>
    <col min="10" max="10" width="9.00390625" style="36" customWidth="1"/>
    <col min="11" max="11" width="0.9921875" style="36" customWidth="1"/>
    <col min="12" max="12" width="10.28125" style="36" customWidth="1"/>
    <col min="13" max="13" width="0.85546875" style="36" customWidth="1"/>
    <col min="14" max="14" width="8.7109375" style="36" customWidth="1"/>
    <col min="15" max="15" width="2.28125" style="36" customWidth="1"/>
    <col min="16" max="16" width="9.8515625" style="36" hidden="1" customWidth="1"/>
    <col min="17" max="17" width="1.7109375" style="36" customWidth="1"/>
    <col min="18" max="16384" width="9.140625" style="36" customWidth="1"/>
  </cols>
  <sheetData>
    <row r="1" spans="1:17" ht="12.75">
      <c r="A1" s="46" t="s">
        <v>93</v>
      </c>
      <c r="Q1" s="36" t="s">
        <v>6</v>
      </c>
    </row>
    <row r="2" spans="1:11" ht="9" customHeight="1">
      <c r="A2" s="47" t="s">
        <v>6</v>
      </c>
      <c r="B2" s="48"/>
      <c r="C2" s="49"/>
      <c r="D2" s="49"/>
      <c r="E2" s="49"/>
      <c r="F2" s="49"/>
      <c r="G2" s="49"/>
      <c r="H2" s="49"/>
      <c r="I2" s="49"/>
      <c r="J2" s="49"/>
      <c r="K2" s="49"/>
    </row>
    <row r="3" spans="1:18" ht="12.75">
      <c r="A3" s="50" t="s">
        <v>117</v>
      </c>
      <c r="B3" s="51"/>
      <c r="C3" s="51"/>
      <c r="D3" s="51"/>
      <c r="E3" s="51"/>
      <c r="F3" s="49"/>
      <c r="G3" s="49"/>
      <c r="H3" s="49"/>
      <c r="I3" s="49"/>
      <c r="J3" s="49"/>
      <c r="K3" s="49"/>
      <c r="R3" s="36" t="s">
        <v>6</v>
      </c>
    </row>
    <row r="4" spans="1:31" ht="12.75">
      <c r="A4" s="76" t="s">
        <v>153</v>
      </c>
      <c r="B4" s="51"/>
      <c r="C4" s="51"/>
      <c r="D4" s="51"/>
      <c r="E4" s="51"/>
      <c r="F4" s="49"/>
      <c r="G4" s="49"/>
      <c r="H4" s="49"/>
      <c r="I4" s="49"/>
      <c r="J4" s="49"/>
      <c r="K4" s="49"/>
      <c r="Y4" s="95"/>
      <c r="Z4" s="95"/>
      <c r="AA4" s="95"/>
      <c r="AB4" s="95"/>
      <c r="AC4" s="95"/>
      <c r="AD4" s="95"/>
      <c r="AE4" s="95"/>
    </row>
    <row r="5" spans="1:11" ht="3.75" customHeight="1">
      <c r="A5" s="50"/>
      <c r="B5" s="51"/>
      <c r="C5" s="51"/>
      <c r="D5" s="51"/>
      <c r="E5" s="51"/>
      <c r="F5" s="49"/>
      <c r="G5" s="49"/>
      <c r="H5" s="49"/>
      <c r="I5" s="49"/>
      <c r="J5" s="49"/>
      <c r="K5" s="49"/>
    </row>
    <row r="6" spans="1:18" ht="14.25" customHeight="1">
      <c r="A6" s="50" t="s">
        <v>0</v>
      </c>
      <c r="B6" s="51"/>
      <c r="C6" s="51"/>
      <c r="D6" s="51"/>
      <c r="E6" s="51"/>
      <c r="F6" s="49"/>
      <c r="G6" s="49"/>
      <c r="H6" s="49" t="s">
        <v>6</v>
      </c>
      <c r="I6" s="49"/>
      <c r="J6" s="49"/>
      <c r="K6" s="49"/>
      <c r="R6" s="36" t="s">
        <v>6</v>
      </c>
    </row>
    <row r="7" spans="1:18" ht="14.25" customHeight="1">
      <c r="A7" s="50"/>
      <c r="B7" s="51"/>
      <c r="C7" s="51"/>
      <c r="D7" s="51"/>
      <c r="E7" s="51"/>
      <c r="F7" s="49"/>
      <c r="G7" s="49"/>
      <c r="H7" s="49"/>
      <c r="I7" s="49"/>
      <c r="J7" s="49"/>
      <c r="K7" s="49"/>
      <c r="R7" s="36" t="s">
        <v>6</v>
      </c>
    </row>
    <row r="8" spans="1:18" ht="10.5" customHeight="1">
      <c r="A8" s="50"/>
      <c r="B8" s="51"/>
      <c r="C8" s="51"/>
      <c r="D8" s="51"/>
      <c r="E8" s="51"/>
      <c r="F8" s="49"/>
      <c r="G8" s="49"/>
      <c r="H8" s="43"/>
      <c r="I8" s="48"/>
      <c r="J8" s="43"/>
      <c r="K8" s="48"/>
      <c r="M8" s="43"/>
      <c r="R8" s="36" t="s">
        <v>6</v>
      </c>
    </row>
    <row r="9" spans="3:22" ht="10.5" customHeight="1">
      <c r="C9" s="36" t="s">
        <v>6</v>
      </c>
      <c r="G9" s="43"/>
      <c r="H9" s="43" t="s">
        <v>1</v>
      </c>
      <c r="I9" s="43"/>
      <c r="J9" s="43" t="s">
        <v>101</v>
      </c>
      <c r="K9" s="43"/>
      <c r="L9" s="43" t="s">
        <v>1</v>
      </c>
      <c r="M9" s="43"/>
      <c r="N9" s="43" t="s">
        <v>101</v>
      </c>
      <c r="O9" s="43"/>
      <c r="P9" s="43" t="s">
        <v>1</v>
      </c>
      <c r="Q9" s="36" t="s">
        <v>6</v>
      </c>
      <c r="R9" s="36" t="s">
        <v>6</v>
      </c>
      <c r="S9" s="36" t="s">
        <v>6</v>
      </c>
      <c r="T9" s="36" t="s">
        <v>6</v>
      </c>
      <c r="U9" s="36" t="s">
        <v>6</v>
      </c>
      <c r="V9" s="36" t="s">
        <v>6</v>
      </c>
    </row>
    <row r="10" spans="7:19" ht="10.5" customHeight="1">
      <c r="G10" s="43"/>
      <c r="H10" s="43" t="s">
        <v>2</v>
      </c>
      <c r="I10" s="43"/>
      <c r="J10" s="43" t="s">
        <v>2</v>
      </c>
      <c r="K10" s="43"/>
      <c r="L10" s="43" t="s">
        <v>2</v>
      </c>
      <c r="M10" s="43"/>
      <c r="N10" s="43" t="s">
        <v>2</v>
      </c>
      <c r="O10" s="43"/>
      <c r="P10" s="43"/>
      <c r="R10" s="36" t="s">
        <v>6</v>
      </c>
      <c r="S10" s="36" t="s">
        <v>6</v>
      </c>
    </row>
    <row r="11" spans="3:18" ht="10.5" customHeight="1">
      <c r="C11" s="36" t="s">
        <v>6</v>
      </c>
      <c r="G11" s="43"/>
      <c r="H11" s="43" t="s">
        <v>3</v>
      </c>
      <c r="I11" s="43"/>
      <c r="J11" s="43" t="s">
        <v>3</v>
      </c>
      <c r="K11" s="43"/>
      <c r="L11" s="43" t="s">
        <v>4</v>
      </c>
      <c r="N11" s="43" t="s">
        <v>4</v>
      </c>
      <c r="O11" s="43"/>
      <c r="P11" s="43" t="s">
        <v>4</v>
      </c>
      <c r="R11" s="36" t="s">
        <v>6</v>
      </c>
    </row>
    <row r="12" spans="7:16" ht="10.5" customHeight="1">
      <c r="G12" s="52"/>
      <c r="H12" s="52" t="s">
        <v>154</v>
      </c>
      <c r="I12" s="52"/>
      <c r="J12" s="52" t="s">
        <v>155</v>
      </c>
      <c r="K12" s="52"/>
      <c r="L12" s="52" t="s">
        <v>154</v>
      </c>
      <c r="M12" s="53"/>
      <c r="N12" s="52" t="s">
        <v>155</v>
      </c>
      <c r="O12" s="52"/>
      <c r="P12" s="52" t="s">
        <v>90</v>
      </c>
    </row>
    <row r="13" spans="3:16" ht="10.5" customHeight="1">
      <c r="C13" s="36" t="s">
        <v>6</v>
      </c>
      <c r="G13" s="53"/>
      <c r="H13" s="53" t="s">
        <v>5</v>
      </c>
      <c r="I13" s="53"/>
      <c r="J13" s="53" t="s">
        <v>5</v>
      </c>
      <c r="K13" s="53"/>
      <c r="L13" s="53" t="s">
        <v>5</v>
      </c>
      <c r="M13" s="53"/>
      <c r="N13" s="53" t="s">
        <v>5</v>
      </c>
      <c r="O13" s="53"/>
      <c r="P13" s="53" t="s">
        <v>5</v>
      </c>
    </row>
    <row r="14" ht="9.75" customHeight="1"/>
    <row r="15" spans="1:20" ht="13.5" thickBot="1">
      <c r="A15" s="54" t="s">
        <v>40</v>
      </c>
      <c r="B15" s="36" t="s">
        <v>7</v>
      </c>
      <c r="C15" s="36" t="s">
        <v>78</v>
      </c>
      <c r="G15" s="44"/>
      <c r="H15" s="55">
        <v>271706</v>
      </c>
      <c r="I15" s="44"/>
      <c r="J15" s="55">
        <v>264354</v>
      </c>
      <c r="K15" s="44"/>
      <c r="L15" s="55">
        <v>271706</v>
      </c>
      <c r="M15" s="56"/>
      <c r="N15" s="55">
        <v>264354</v>
      </c>
      <c r="O15" s="44"/>
      <c r="P15" s="55">
        <v>635030</v>
      </c>
      <c r="Q15" s="36" t="s">
        <v>6</v>
      </c>
      <c r="R15" s="36" t="s">
        <v>6</v>
      </c>
      <c r="S15" s="36" t="s">
        <v>6</v>
      </c>
      <c r="T15" s="36" t="s">
        <v>6</v>
      </c>
    </row>
    <row r="16" spans="7:18" ht="9" customHeight="1" thickTop="1">
      <c r="G16" s="57"/>
      <c r="H16" s="57"/>
      <c r="I16" s="57"/>
      <c r="J16" s="57"/>
      <c r="K16" s="57"/>
      <c r="L16" s="57"/>
      <c r="M16" s="56"/>
      <c r="N16" s="57"/>
      <c r="O16" s="57"/>
      <c r="P16" s="57"/>
      <c r="Q16" s="36" t="s">
        <v>6</v>
      </c>
      <c r="R16" s="36" t="s">
        <v>6</v>
      </c>
    </row>
    <row r="17" spans="2:18" ht="13.5" thickBot="1">
      <c r="B17" s="36" t="s">
        <v>8</v>
      </c>
      <c r="C17" s="36" t="s">
        <v>9</v>
      </c>
      <c r="G17" s="58"/>
      <c r="H17" s="91" t="s">
        <v>62</v>
      </c>
      <c r="I17" s="58"/>
      <c r="J17" s="91" t="s">
        <v>62</v>
      </c>
      <c r="K17" s="58"/>
      <c r="L17" s="59" t="s">
        <v>62</v>
      </c>
      <c r="M17" s="56"/>
      <c r="N17" s="59" t="s">
        <v>62</v>
      </c>
      <c r="O17" s="58"/>
      <c r="P17" s="59" t="s">
        <v>62</v>
      </c>
      <c r="Q17" s="36" t="s">
        <v>6</v>
      </c>
      <c r="R17" s="36" t="s">
        <v>6</v>
      </c>
    </row>
    <row r="18" spans="7:16" ht="9.75" customHeight="1" thickTop="1">
      <c r="G18" s="56"/>
      <c r="H18" s="56"/>
      <c r="I18" s="56"/>
      <c r="J18" s="56"/>
      <c r="K18" s="56"/>
      <c r="L18" s="56"/>
      <c r="M18" s="56"/>
      <c r="N18" s="56"/>
      <c r="O18" s="56"/>
      <c r="P18" s="56"/>
    </row>
    <row r="19" spans="2:18" ht="13.5" thickBot="1">
      <c r="B19" s="36" t="s">
        <v>10</v>
      </c>
      <c r="C19" s="36" t="s">
        <v>121</v>
      </c>
      <c r="G19" s="44"/>
      <c r="H19" s="55">
        <v>640</v>
      </c>
      <c r="I19" s="44"/>
      <c r="J19" s="55">
        <v>565</v>
      </c>
      <c r="K19" s="44"/>
      <c r="L19" s="59">
        <v>640</v>
      </c>
      <c r="M19" s="56"/>
      <c r="N19" s="55">
        <v>565</v>
      </c>
      <c r="O19" s="44"/>
      <c r="P19" s="55">
        <v>3770</v>
      </c>
      <c r="Q19" s="36" t="s">
        <v>6</v>
      </c>
      <c r="R19" s="36" t="s">
        <v>6</v>
      </c>
    </row>
    <row r="20" spans="7:18" ht="12" customHeight="1" thickTop="1">
      <c r="G20" s="56"/>
      <c r="H20" s="56"/>
      <c r="I20" s="56"/>
      <c r="J20" s="56"/>
      <c r="K20" s="56"/>
      <c r="L20" s="56"/>
      <c r="M20" s="56"/>
      <c r="N20" s="56"/>
      <c r="O20" s="56"/>
      <c r="P20" s="56"/>
      <c r="R20" s="36" t="s">
        <v>6</v>
      </c>
    </row>
    <row r="21" spans="1:18" ht="12.75">
      <c r="A21" s="54" t="s">
        <v>41</v>
      </c>
      <c r="B21" s="36" t="s">
        <v>7</v>
      </c>
      <c r="C21" s="36" t="s">
        <v>134</v>
      </c>
      <c r="G21" s="56"/>
      <c r="H21" s="56"/>
      <c r="I21" s="56"/>
      <c r="J21" s="56"/>
      <c r="K21" s="56"/>
      <c r="L21" s="56"/>
      <c r="M21" s="56"/>
      <c r="N21" s="56"/>
      <c r="O21" s="56"/>
      <c r="P21" s="56"/>
      <c r="R21" s="36" t="s">
        <v>6</v>
      </c>
    </row>
    <row r="22" spans="3:18" ht="12.75">
      <c r="C22" s="36" t="s">
        <v>133</v>
      </c>
      <c r="G22" s="56"/>
      <c r="H22" s="56">
        <v>43583</v>
      </c>
      <c r="I22" s="56"/>
      <c r="J22" s="56">
        <v>40238</v>
      </c>
      <c r="K22" s="56"/>
      <c r="L22" s="56">
        <v>43583</v>
      </c>
      <c r="M22" s="56"/>
      <c r="N22" s="56">
        <v>40238</v>
      </c>
      <c r="O22" s="56"/>
      <c r="P22" s="56"/>
      <c r="R22" s="36" t="s">
        <v>6</v>
      </c>
    </row>
    <row r="23" spans="7:18" ht="10.5" customHeight="1">
      <c r="G23" s="56"/>
      <c r="H23" s="56"/>
      <c r="I23" s="56"/>
      <c r="J23" s="56"/>
      <c r="K23" s="56"/>
      <c r="L23" s="56"/>
      <c r="M23" s="56"/>
      <c r="N23" s="56"/>
      <c r="O23" s="56"/>
      <c r="P23" s="56"/>
      <c r="R23" s="36" t="s">
        <v>6</v>
      </c>
    </row>
    <row r="24" spans="2:18" ht="12.75">
      <c r="B24" s="36" t="s">
        <v>8</v>
      </c>
      <c r="C24" s="36" t="s">
        <v>115</v>
      </c>
      <c r="G24" s="56"/>
      <c r="H24" s="56">
        <v>-5445</v>
      </c>
      <c r="I24" s="56"/>
      <c r="J24" s="56">
        <v>-3196</v>
      </c>
      <c r="K24" s="56"/>
      <c r="L24" s="56">
        <v>-5445</v>
      </c>
      <c r="M24" s="56"/>
      <c r="N24" s="56">
        <v>-3196</v>
      </c>
      <c r="O24" s="56"/>
      <c r="P24" s="56">
        <v>-17579</v>
      </c>
      <c r="R24" s="36" t="s">
        <v>6</v>
      </c>
    </row>
    <row r="25" spans="7:16" ht="9.75" customHeight="1">
      <c r="G25" s="56"/>
      <c r="H25" s="56"/>
      <c r="I25" s="56"/>
      <c r="J25" s="56"/>
      <c r="K25" s="56"/>
      <c r="L25" s="56"/>
      <c r="M25" s="56"/>
      <c r="N25" s="56"/>
      <c r="O25" s="56"/>
      <c r="P25" s="56"/>
    </row>
    <row r="26" spans="2:18" ht="12.75">
      <c r="B26" s="36" t="s">
        <v>10</v>
      </c>
      <c r="C26" s="36" t="s">
        <v>11</v>
      </c>
      <c r="G26" s="56"/>
      <c r="H26" s="56">
        <v>-15329</v>
      </c>
      <c r="I26" s="56"/>
      <c r="J26" s="56">
        <v>-14391</v>
      </c>
      <c r="K26" s="56"/>
      <c r="L26" s="44">
        <v>-15329</v>
      </c>
      <c r="M26" s="44"/>
      <c r="N26" s="44">
        <v>-14391</v>
      </c>
      <c r="O26" s="56"/>
      <c r="P26" s="44">
        <f>-(36617+4183)</f>
        <v>-40800</v>
      </c>
      <c r="R26" s="36" t="s">
        <v>6</v>
      </c>
    </row>
    <row r="27" spans="1:16" s="37" customFormat="1" ht="11.25" customHeight="1">
      <c r="A27" s="47"/>
      <c r="G27" s="60"/>
      <c r="H27" s="61"/>
      <c r="I27" s="60"/>
      <c r="J27" s="61"/>
      <c r="K27" s="60"/>
      <c r="L27" s="61"/>
      <c r="M27" s="60"/>
      <c r="N27" s="61"/>
      <c r="O27" s="60"/>
      <c r="P27" s="61"/>
    </row>
    <row r="28" spans="2:18" ht="12" customHeight="1">
      <c r="B28" s="36" t="s">
        <v>12</v>
      </c>
      <c r="C28" s="36" t="s">
        <v>13</v>
      </c>
      <c r="G28" s="56"/>
      <c r="H28" s="88" t="s">
        <v>149</v>
      </c>
      <c r="I28" s="56"/>
      <c r="J28" s="88" t="s">
        <v>97</v>
      </c>
      <c r="K28" s="56"/>
      <c r="L28" s="88" t="s">
        <v>150</v>
      </c>
      <c r="M28" s="56"/>
      <c r="N28" s="88" t="s">
        <v>148</v>
      </c>
      <c r="O28" s="56"/>
      <c r="P28" s="62">
        <v>21106</v>
      </c>
      <c r="R28" s="36" t="s">
        <v>6</v>
      </c>
    </row>
    <row r="29" spans="7:15" ht="10.5" customHeight="1">
      <c r="G29" s="56"/>
      <c r="I29" s="56"/>
      <c r="K29" s="56"/>
      <c r="O29" s="56"/>
    </row>
    <row r="30" spans="2:15" ht="12" customHeight="1">
      <c r="B30" s="36" t="s">
        <v>14</v>
      </c>
      <c r="C30" s="36" t="s">
        <v>135</v>
      </c>
      <c r="G30" s="56"/>
      <c r="H30" s="56">
        <f>SUM(H22:H28)</f>
        <v>22809</v>
      </c>
      <c r="I30" s="56"/>
      <c r="J30" s="56">
        <f>SUM(J22:J28)</f>
        <v>22651</v>
      </c>
      <c r="K30" s="56"/>
      <c r="L30" s="56">
        <f>SUM(L22:L28)</f>
        <v>22809</v>
      </c>
      <c r="N30" s="56">
        <f>SUM(N22:N28)</f>
        <v>22651</v>
      </c>
      <c r="O30" s="56"/>
    </row>
    <row r="31" spans="7:15" ht="10.5" customHeight="1">
      <c r="G31" s="44"/>
      <c r="I31" s="44"/>
      <c r="K31" s="44"/>
      <c r="O31" s="44"/>
    </row>
    <row r="32" spans="2:16" ht="12" customHeight="1">
      <c r="B32" s="36" t="s">
        <v>15</v>
      </c>
      <c r="C32" s="36" t="s">
        <v>138</v>
      </c>
      <c r="G32" s="56"/>
      <c r="H32" s="88" t="s">
        <v>149</v>
      </c>
      <c r="I32" s="56"/>
      <c r="J32" s="88" t="s">
        <v>97</v>
      </c>
      <c r="K32" s="56"/>
      <c r="L32" s="88" t="s">
        <v>150</v>
      </c>
      <c r="M32" s="56"/>
      <c r="N32" s="88" t="s">
        <v>148</v>
      </c>
      <c r="O32" s="56"/>
      <c r="P32" s="63" t="s">
        <v>62</v>
      </c>
    </row>
    <row r="33" spans="7:16" ht="10.5" customHeight="1">
      <c r="G33" s="56"/>
      <c r="H33" s="56"/>
      <c r="I33" s="56"/>
      <c r="J33" s="56"/>
      <c r="K33" s="56"/>
      <c r="L33" s="56"/>
      <c r="M33" s="56"/>
      <c r="N33" s="56"/>
      <c r="O33" s="56"/>
      <c r="P33" s="56"/>
    </row>
    <row r="34" spans="2:3" ht="12.75">
      <c r="B34" s="36" t="s">
        <v>16</v>
      </c>
      <c r="C34" s="36" t="s">
        <v>135</v>
      </c>
    </row>
    <row r="35" spans="3:14" ht="12.75">
      <c r="C35" s="36" t="s">
        <v>139</v>
      </c>
      <c r="G35" s="56"/>
      <c r="H35" s="56">
        <f>SUM(H30:H32)</f>
        <v>22809</v>
      </c>
      <c r="I35" s="56"/>
      <c r="J35" s="56">
        <f>SUM(J30:J32)</f>
        <v>22651</v>
      </c>
      <c r="K35" s="56"/>
      <c r="L35" s="56">
        <f>SUM(L30:L32)</f>
        <v>22809</v>
      </c>
      <c r="M35" s="56"/>
      <c r="N35" s="56">
        <f>SUM(N30:N32)</f>
        <v>22651</v>
      </c>
    </row>
    <row r="36" spans="7:16" ht="9" customHeight="1">
      <c r="G36" s="56"/>
      <c r="H36" s="56"/>
      <c r="I36" s="56"/>
      <c r="J36" s="56"/>
      <c r="K36" s="56"/>
      <c r="L36" s="56"/>
      <c r="M36" s="56"/>
      <c r="N36" s="56"/>
      <c r="O36" s="56"/>
      <c r="P36" s="56"/>
    </row>
    <row r="37" spans="2:16" ht="12.75">
      <c r="B37" s="36" t="s">
        <v>17</v>
      </c>
      <c r="C37" s="36" t="s">
        <v>122</v>
      </c>
      <c r="G37" s="44"/>
      <c r="H37" s="62">
        <v>-7280</v>
      </c>
      <c r="I37" s="44"/>
      <c r="J37" s="62">
        <v>-7500</v>
      </c>
      <c r="K37" s="44"/>
      <c r="L37" s="62">
        <v>-7280</v>
      </c>
      <c r="M37" s="56"/>
      <c r="N37" s="62">
        <v>-7500</v>
      </c>
      <c r="O37" s="44"/>
      <c r="P37" s="62">
        <v>-900</v>
      </c>
    </row>
    <row r="38" spans="7:16" ht="12" customHeight="1">
      <c r="G38" s="56"/>
      <c r="H38" s="56"/>
      <c r="I38" s="56"/>
      <c r="J38" s="56"/>
      <c r="K38" s="56"/>
      <c r="L38" s="56"/>
      <c r="M38" s="56"/>
      <c r="N38" s="56"/>
      <c r="O38" s="56"/>
      <c r="P38" s="56"/>
    </row>
    <row r="39" spans="2:18" ht="12.75">
      <c r="B39" s="36" t="s">
        <v>18</v>
      </c>
      <c r="C39" s="36" t="s">
        <v>123</v>
      </c>
      <c r="H39" s="56">
        <f>SUM(H35:H37)</f>
        <v>15529</v>
      </c>
      <c r="J39" s="56">
        <f>SUM(J35:J37)</f>
        <v>15151</v>
      </c>
      <c r="L39" s="56">
        <f>SUM(L35:L37)</f>
        <v>15529</v>
      </c>
      <c r="M39" s="56"/>
      <c r="N39" s="56">
        <f>SUM(N35:N37)</f>
        <v>15151</v>
      </c>
      <c r="P39" s="56">
        <f>SUM(P36:P37)</f>
        <v>-900</v>
      </c>
      <c r="R39" s="36" t="s">
        <v>6</v>
      </c>
    </row>
    <row r="40" spans="7:18" ht="5.25" customHeight="1">
      <c r="G40" s="56"/>
      <c r="H40" s="56"/>
      <c r="I40" s="56"/>
      <c r="J40" s="56"/>
      <c r="K40" s="56"/>
      <c r="L40" s="56"/>
      <c r="M40" s="56"/>
      <c r="N40" s="56"/>
      <c r="O40" s="56"/>
      <c r="P40" s="56"/>
      <c r="R40" s="36" t="s">
        <v>6</v>
      </c>
    </row>
    <row r="41" spans="3:18" ht="12.75">
      <c r="C41" s="36" t="s">
        <v>124</v>
      </c>
      <c r="G41" s="44"/>
      <c r="H41" s="44">
        <v>-1185</v>
      </c>
      <c r="I41" s="44"/>
      <c r="J41" s="44">
        <v>-1271</v>
      </c>
      <c r="K41" s="44"/>
      <c r="L41" s="44">
        <v>-1185</v>
      </c>
      <c r="M41" s="44"/>
      <c r="N41" s="44">
        <v>-1271</v>
      </c>
      <c r="O41" s="44"/>
      <c r="P41" s="62">
        <v>-4455</v>
      </c>
      <c r="R41" s="36" t="s">
        <v>6</v>
      </c>
    </row>
    <row r="42" spans="7:16" ht="9" customHeight="1">
      <c r="G42" s="56"/>
      <c r="H42" s="56"/>
      <c r="I42" s="56"/>
      <c r="J42" s="56"/>
      <c r="K42" s="56"/>
      <c r="L42" s="56"/>
      <c r="M42" s="56"/>
      <c r="N42" s="56"/>
      <c r="O42" s="56"/>
      <c r="P42" s="56"/>
    </row>
    <row r="43" spans="2:16" ht="13.5" customHeight="1">
      <c r="B43" s="36" t="s">
        <v>19</v>
      </c>
      <c r="C43" s="36" t="s">
        <v>127</v>
      </c>
      <c r="G43" s="56"/>
      <c r="H43" s="88" t="s">
        <v>149</v>
      </c>
      <c r="I43" s="56"/>
      <c r="J43" s="88" t="s">
        <v>97</v>
      </c>
      <c r="K43" s="56"/>
      <c r="L43" s="88" t="s">
        <v>150</v>
      </c>
      <c r="M43" s="56"/>
      <c r="N43" s="88" t="s">
        <v>148</v>
      </c>
      <c r="O43" s="56"/>
      <c r="P43" s="56"/>
    </row>
    <row r="44" spans="7:16" ht="12.75" customHeight="1">
      <c r="G44" s="56"/>
      <c r="H44" s="56"/>
      <c r="I44" s="56"/>
      <c r="J44" s="56"/>
      <c r="K44" s="56"/>
      <c r="L44" s="56"/>
      <c r="M44" s="56"/>
      <c r="N44" s="56"/>
      <c r="O44" s="56"/>
      <c r="P44" s="56"/>
    </row>
    <row r="45" spans="2:16" ht="12.75">
      <c r="B45" s="36" t="s">
        <v>20</v>
      </c>
      <c r="C45" s="36" t="s">
        <v>136</v>
      </c>
      <c r="P45" s="44">
        <f>SUM(P39:P41)</f>
        <v>-5355</v>
      </c>
    </row>
    <row r="46" spans="3:16" ht="12.75">
      <c r="C46" s="36" t="s">
        <v>137</v>
      </c>
      <c r="H46" s="56">
        <f>+H39+H41</f>
        <v>14344</v>
      </c>
      <c r="J46" s="56">
        <f>+J39+J41</f>
        <v>13880</v>
      </c>
      <c r="L46" s="44">
        <f>SUM(L39:L41)</f>
        <v>14344</v>
      </c>
      <c r="M46" s="44"/>
      <c r="N46" s="44">
        <f>SUM(N39:N41)</f>
        <v>13880</v>
      </c>
      <c r="P46" s="44"/>
    </row>
    <row r="47" ht="12" customHeight="1"/>
    <row r="48" spans="2:16" ht="12.75">
      <c r="B48" s="36" t="s">
        <v>22</v>
      </c>
      <c r="C48" s="36" t="s">
        <v>21</v>
      </c>
      <c r="G48" s="64"/>
      <c r="H48" s="89" t="s">
        <v>149</v>
      </c>
      <c r="I48" s="44"/>
      <c r="J48" s="89" t="s">
        <v>97</v>
      </c>
      <c r="K48" s="44"/>
      <c r="L48" s="89" t="s">
        <v>150</v>
      </c>
      <c r="M48" s="44"/>
      <c r="N48" s="89" t="s">
        <v>148</v>
      </c>
      <c r="O48" s="64"/>
      <c r="P48" s="64" t="s">
        <v>62</v>
      </c>
    </row>
    <row r="49" spans="3:16" ht="12.75">
      <c r="C49" s="36" t="s">
        <v>125</v>
      </c>
      <c r="G49" s="64"/>
      <c r="H49" s="89" t="s">
        <v>149</v>
      </c>
      <c r="I49" s="44"/>
      <c r="J49" s="89" t="s">
        <v>97</v>
      </c>
      <c r="K49" s="44"/>
      <c r="L49" s="89" t="s">
        <v>150</v>
      </c>
      <c r="M49" s="44"/>
      <c r="N49" s="89" t="s">
        <v>148</v>
      </c>
      <c r="O49" s="64"/>
      <c r="P49" s="64" t="s">
        <v>62</v>
      </c>
    </row>
    <row r="50" spans="3:16" ht="12.75">
      <c r="C50" s="36" t="s">
        <v>132</v>
      </c>
      <c r="G50" s="64"/>
      <c r="H50" s="89" t="s">
        <v>149</v>
      </c>
      <c r="I50" s="44"/>
      <c r="J50" s="89" t="s">
        <v>97</v>
      </c>
      <c r="K50" s="44"/>
      <c r="L50" s="89" t="s">
        <v>150</v>
      </c>
      <c r="M50" s="44"/>
      <c r="N50" s="89" t="s">
        <v>148</v>
      </c>
      <c r="O50" s="64"/>
      <c r="P50" s="64"/>
    </row>
    <row r="51" ht="9.75" customHeight="1"/>
    <row r="52" spans="2:15" ht="13.5" thickBot="1">
      <c r="B52" s="36" t="s">
        <v>126</v>
      </c>
      <c r="C52" s="36" t="s">
        <v>131</v>
      </c>
      <c r="G52" s="44"/>
      <c r="H52" s="65">
        <f>SUM(H46)</f>
        <v>14344</v>
      </c>
      <c r="J52" s="65">
        <f>SUM(J46)</f>
        <v>13880</v>
      </c>
      <c r="L52" s="65">
        <f>SUM(L46)</f>
        <v>14344</v>
      </c>
      <c r="N52" s="65">
        <f>SUM(N46)</f>
        <v>13880</v>
      </c>
      <c r="O52" s="44"/>
    </row>
    <row r="53" ht="9" customHeight="1" thickBot="1" thickTop="1">
      <c r="P53" s="65">
        <f>SUM(P45)</f>
        <v>-5355</v>
      </c>
    </row>
    <row r="54" spans="1:16" ht="13.5" thickTop="1">
      <c r="A54" s="54" t="s">
        <v>42</v>
      </c>
      <c r="B54" s="36" t="s">
        <v>130</v>
      </c>
      <c r="N54" s="36" t="s">
        <v>6</v>
      </c>
      <c r="P54" s="36" t="s">
        <v>6</v>
      </c>
    </row>
    <row r="55" ht="5.25" customHeight="1"/>
    <row r="56" spans="2:16" ht="12.75">
      <c r="B56" s="36" t="s">
        <v>7</v>
      </c>
      <c r="C56" s="36" t="s">
        <v>160</v>
      </c>
      <c r="G56" s="41"/>
      <c r="O56" s="41"/>
      <c r="P56" s="41">
        <f>+P45/189742*100</f>
        <v>-2.8222533756363903</v>
      </c>
    </row>
    <row r="57" spans="3:16" ht="14.25" customHeight="1">
      <c r="C57" s="36" t="s">
        <v>128</v>
      </c>
      <c r="G57" s="41"/>
      <c r="H57" s="41">
        <f>+H46/193549*100</f>
        <v>7.411043198363205</v>
      </c>
      <c r="I57" s="41"/>
      <c r="J57" s="41">
        <f>+J46/192489*100</f>
        <v>7.2108016561985355</v>
      </c>
      <c r="K57" s="41"/>
      <c r="L57" s="41">
        <f>+L46/193549*100</f>
        <v>7.411043198363205</v>
      </c>
      <c r="M57" s="41"/>
      <c r="N57" s="41">
        <f>+N46/192489*100</f>
        <v>7.2108016561985355</v>
      </c>
      <c r="O57" s="41"/>
      <c r="P57" s="41"/>
    </row>
    <row r="58" spans="7:16" ht="14.25" customHeight="1">
      <c r="G58" s="41"/>
      <c r="H58" s="41"/>
      <c r="I58" s="41"/>
      <c r="J58" s="41"/>
      <c r="K58" s="41"/>
      <c r="L58" s="41"/>
      <c r="M58" s="41"/>
      <c r="N58" s="41"/>
      <c r="O58" s="41"/>
      <c r="P58" s="41"/>
    </row>
    <row r="59" spans="2:16" ht="12.75">
      <c r="B59" s="36" t="s">
        <v>8</v>
      </c>
      <c r="C59" s="36" t="s">
        <v>166</v>
      </c>
      <c r="G59" s="41"/>
      <c r="O59" s="41"/>
      <c r="P59" s="45">
        <f>+P45/236032*100</f>
        <v>-2.2687601681127982</v>
      </c>
    </row>
    <row r="60" spans="3:14" ht="12.75">
      <c r="C60" s="36" t="s">
        <v>129</v>
      </c>
      <c r="H60" s="45">
        <f>+H46/196209*100</f>
        <v>7.3105718901783305</v>
      </c>
      <c r="I60" s="41"/>
      <c r="J60" s="45">
        <f>+J46/195026*100</f>
        <v>7.116999784644099</v>
      </c>
      <c r="K60" s="41"/>
      <c r="L60" s="45">
        <f>+L46/196209*100</f>
        <v>7.3105718901783305</v>
      </c>
      <c r="M60" s="41"/>
      <c r="N60" s="45">
        <f>+N46/195026*100</f>
        <v>7.116999784644099</v>
      </c>
    </row>
    <row r="62" spans="1:3" s="74" customFormat="1" ht="12.75">
      <c r="A62" s="74" t="s">
        <v>116</v>
      </c>
      <c r="C62" s="75" t="s">
        <v>163</v>
      </c>
    </row>
    <row r="63" s="74" customFormat="1" ht="12.75">
      <c r="C63" s="75" t="s">
        <v>167</v>
      </c>
    </row>
    <row r="64" s="74" customFormat="1" ht="12.75">
      <c r="C64" s="75"/>
    </row>
    <row r="65" s="74" customFormat="1" ht="12.75">
      <c r="C65" s="75" t="s">
        <v>119</v>
      </c>
    </row>
    <row r="66" s="74" customFormat="1" ht="12.75">
      <c r="C66" s="75" t="s">
        <v>120</v>
      </c>
    </row>
    <row r="68" spans="1:12" ht="12.75">
      <c r="A68" s="4" t="s">
        <v>23</v>
      </c>
      <c r="B68" s="5"/>
      <c r="C68" s="5"/>
      <c r="D68" s="5"/>
      <c r="E68" s="5"/>
      <c r="F68" s="5"/>
      <c r="G68" s="5"/>
      <c r="H68" s="5"/>
      <c r="I68" s="5"/>
      <c r="J68" s="5"/>
      <c r="K68" s="5"/>
      <c r="L68" s="5"/>
    </row>
    <row r="69" spans="1:12" ht="12.75">
      <c r="A69" s="6"/>
      <c r="B69" s="5"/>
      <c r="C69" s="5"/>
      <c r="D69" s="5"/>
      <c r="E69" s="5"/>
      <c r="F69" s="5"/>
      <c r="G69" s="5"/>
      <c r="H69" s="5"/>
      <c r="I69" s="5"/>
      <c r="J69" s="5"/>
      <c r="K69" s="5"/>
      <c r="L69" s="5"/>
    </row>
    <row r="70" spans="1:12" ht="12.75">
      <c r="A70" s="6"/>
      <c r="B70" s="5"/>
      <c r="C70" s="5"/>
      <c r="D70" s="5"/>
      <c r="E70" s="5"/>
      <c r="F70" s="5"/>
      <c r="H70" s="11" t="s">
        <v>24</v>
      </c>
      <c r="I70" s="11" t="s">
        <v>6</v>
      </c>
      <c r="J70" s="11"/>
      <c r="K70" s="11"/>
      <c r="L70" s="11" t="s">
        <v>24</v>
      </c>
    </row>
    <row r="71" spans="1:12" ht="12.75">
      <c r="A71" s="6"/>
      <c r="B71" s="5"/>
      <c r="C71" s="5"/>
      <c r="D71" s="5"/>
      <c r="E71" s="5"/>
      <c r="F71" s="5"/>
      <c r="H71" s="11" t="s">
        <v>25</v>
      </c>
      <c r="I71" s="11"/>
      <c r="J71" s="11"/>
      <c r="K71" s="11"/>
      <c r="L71" s="11" t="s">
        <v>27</v>
      </c>
    </row>
    <row r="72" spans="1:12" ht="12.75">
      <c r="A72" s="6"/>
      <c r="B72" s="5"/>
      <c r="C72" s="5"/>
      <c r="D72" s="5"/>
      <c r="E72" s="5"/>
      <c r="F72" s="5"/>
      <c r="H72" s="11" t="s">
        <v>1</v>
      </c>
      <c r="I72" s="11"/>
      <c r="J72" s="11"/>
      <c r="K72" s="11"/>
      <c r="L72" s="11" t="s">
        <v>26</v>
      </c>
    </row>
    <row r="73" spans="1:12" ht="12.75">
      <c r="A73" s="6"/>
      <c r="B73" s="5"/>
      <c r="C73" s="5"/>
      <c r="D73" s="5"/>
      <c r="E73" s="5"/>
      <c r="F73" s="5"/>
      <c r="H73" s="11" t="s">
        <v>3</v>
      </c>
      <c r="I73" s="11"/>
      <c r="J73" s="11"/>
      <c r="K73" s="11"/>
      <c r="L73" s="11" t="s">
        <v>28</v>
      </c>
    </row>
    <row r="74" spans="1:12" ht="12.75">
      <c r="A74" s="6"/>
      <c r="B74" s="5"/>
      <c r="C74" s="5"/>
      <c r="D74" s="5"/>
      <c r="E74" s="5"/>
      <c r="F74" s="5"/>
      <c r="H74" s="12" t="s">
        <v>154</v>
      </c>
      <c r="I74" s="11"/>
      <c r="J74" s="11"/>
      <c r="K74" s="11"/>
      <c r="L74" s="12" t="s">
        <v>151</v>
      </c>
    </row>
    <row r="75" spans="1:12" ht="12.75">
      <c r="A75" s="6"/>
      <c r="B75" s="5"/>
      <c r="C75" s="5"/>
      <c r="D75" s="5"/>
      <c r="E75" s="5"/>
      <c r="F75" s="5"/>
      <c r="H75" s="11" t="s">
        <v>5</v>
      </c>
      <c r="I75" s="11" t="s">
        <v>6</v>
      </c>
      <c r="J75" s="11"/>
      <c r="K75" s="11"/>
      <c r="L75" s="11" t="s">
        <v>5</v>
      </c>
    </row>
    <row r="76" spans="1:12" ht="12.75">
      <c r="A76" s="6"/>
      <c r="B76" s="5"/>
      <c r="C76" s="5"/>
      <c r="D76" s="5"/>
      <c r="E76" s="5"/>
      <c r="F76" s="5"/>
      <c r="H76" s="10"/>
      <c r="I76" s="10"/>
      <c r="J76" s="10"/>
      <c r="K76" s="10"/>
      <c r="L76" s="10"/>
    </row>
    <row r="77" spans="1:18" ht="12.75">
      <c r="A77" s="9" t="s">
        <v>40</v>
      </c>
      <c r="B77" s="5" t="s">
        <v>108</v>
      </c>
      <c r="C77" s="5"/>
      <c r="D77" s="5"/>
      <c r="E77" s="5"/>
      <c r="F77" s="5"/>
      <c r="H77" s="14">
        <v>586528</v>
      </c>
      <c r="I77" s="14"/>
      <c r="J77" s="14"/>
      <c r="K77" s="14"/>
      <c r="L77" s="14">
        <v>522481</v>
      </c>
      <c r="R77" s="36" t="s">
        <v>6</v>
      </c>
    </row>
    <row r="78" spans="1:18" ht="12.75">
      <c r="A78" s="9" t="s">
        <v>41</v>
      </c>
      <c r="B78" s="5" t="s">
        <v>81</v>
      </c>
      <c r="C78" s="5"/>
      <c r="D78" s="5"/>
      <c r="E78" s="5"/>
      <c r="F78" s="5"/>
      <c r="H78" s="66" t="s">
        <v>97</v>
      </c>
      <c r="I78" s="14"/>
      <c r="J78" s="14"/>
      <c r="K78" s="14"/>
      <c r="L78" s="66" t="s">
        <v>100</v>
      </c>
      <c r="R78" s="36" t="s">
        <v>6</v>
      </c>
    </row>
    <row r="79" spans="1:18" ht="12.75">
      <c r="A79" s="9" t="s">
        <v>42</v>
      </c>
      <c r="B79" s="5" t="s">
        <v>29</v>
      </c>
      <c r="C79" s="5"/>
      <c r="D79" s="5"/>
      <c r="E79" s="5"/>
      <c r="F79" s="5"/>
      <c r="H79" s="14">
        <v>2771</v>
      </c>
      <c r="I79" s="14"/>
      <c r="J79" s="14"/>
      <c r="K79" s="14"/>
      <c r="L79" s="14">
        <v>2771</v>
      </c>
      <c r="R79" s="36" t="s">
        <v>6</v>
      </c>
    </row>
    <row r="80" spans="1:12" ht="12.75">
      <c r="A80" s="54" t="s">
        <v>43</v>
      </c>
      <c r="B80" s="36" t="s">
        <v>146</v>
      </c>
      <c r="H80" s="14">
        <v>66773</v>
      </c>
      <c r="I80" s="14"/>
      <c r="J80" s="14"/>
      <c r="K80" s="14"/>
      <c r="L80" s="14">
        <v>68170</v>
      </c>
    </row>
    <row r="81" spans="1:18" ht="12.75">
      <c r="A81" s="9" t="s">
        <v>44</v>
      </c>
      <c r="B81" s="5" t="s">
        <v>30</v>
      </c>
      <c r="C81" s="5"/>
      <c r="D81" s="5"/>
      <c r="E81" s="5"/>
      <c r="F81" s="5"/>
      <c r="H81" s="14">
        <v>16731</v>
      </c>
      <c r="I81" s="14"/>
      <c r="J81" s="14"/>
      <c r="K81" s="14"/>
      <c r="L81" s="14">
        <v>16828</v>
      </c>
      <c r="R81" s="36" t="s">
        <v>6</v>
      </c>
    </row>
    <row r="82" spans="1:18" ht="12.75">
      <c r="A82" s="6"/>
      <c r="B82" s="5"/>
      <c r="C82" s="5"/>
      <c r="D82" s="5"/>
      <c r="E82" s="5"/>
      <c r="F82" s="5"/>
      <c r="H82" s="14"/>
      <c r="I82" s="14"/>
      <c r="J82" s="14"/>
      <c r="K82" s="14"/>
      <c r="L82" s="14"/>
      <c r="R82" s="36" t="s">
        <v>6</v>
      </c>
    </row>
    <row r="83" spans="1:12" ht="12.75">
      <c r="A83" s="9" t="s">
        <v>45</v>
      </c>
      <c r="B83" s="5" t="s">
        <v>31</v>
      </c>
      <c r="C83" s="5"/>
      <c r="D83" s="5"/>
      <c r="E83" s="5"/>
      <c r="F83" s="5"/>
      <c r="H83" s="14"/>
      <c r="I83" s="14"/>
      <c r="J83" s="14"/>
      <c r="K83" s="14"/>
      <c r="L83" s="14"/>
    </row>
    <row r="84" spans="1:12" ht="12.75">
      <c r="A84" s="6"/>
      <c r="B84" s="5"/>
      <c r="C84" s="7" t="s">
        <v>109</v>
      </c>
      <c r="D84" s="5"/>
      <c r="E84" s="5"/>
      <c r="F84" s="5"/>
      <c r="H84" s="15">
        <v>59703</v>
      </c>
      <c r="I84" s="14"/>
      <c r="J84" s="14"/>
      <c r="K84" s="14"/>
      <c r="L84" s="15">
        <v>56785</v>
      </c>
    </row>
    <row r="85" spans="1:12" ht="12.75">
      <c r="A85" s="6"/>
      <c r="B85" s="5"/>
      <c r="C85" s="7" t="s">
        <v>110</v>
      </c>
      <c r="D85" s="5"/>
      <c r="E85" s="5"/>
      <c r="F85" s="5"/>
      <c r="H85" s="73">
        <v>110551</v>
      </c>
      <c r="I85" s="14"/>
      <c r="J85" s="14"/>
      <c r="K85" s="14"/>
      <c r="L85" s="16">
        <v>106384</v>
      </c>
    </row>
    <row r="86" spans="1:12" ht="12.75">
      <c r="A86" s="6"/>
      <c r="B86" s="5"/>
      <c r="C86" s="7" t="s">
        <v>111</v>
      </c>
      <c r="D86" s="5"/>
      <c r="E86" s="5"/>
      <c r="F86" s="5"/>
      <c r="H86" s="73">
        <v>109121</v>
      </c>
      <c r="I86" s="14"/>
      <c r="J86" s="14"/>
      <c r="K86" s="14"/>
      <c r="L86" s="16">
        <v>104871</v>
      </c>
    </row>
    <row r="87" spans="1:12" ht="12.75">
      <c r="A87" s="6"/>
      <c r="B87" s="5"/>
      <c r="C87" s="7" t="s">
        <v>85</v>
      </c>
      <c r="D87" s="5"/>
      <c r="E87" s="5"/>
      <c r="F87" s="5"/>
      <c r="H87" s="16">
        <v>56074</v>
      </c>
      <c r="I87" s="14"/>
      <c r="J87" s="14"/>
      <c r="K87" s="14"/>
      <c r="L87" s="16">
        <v>24565</v>
      </c>
    </row>
    <row r="88" spans="1:12" ht="12.75">
      <c r="A88" s="6"/>
      <c r="B88" s="5"/>
      <c r="C88" s="7" t="s">
        <v>63</v>
      </c>
      <c r="D88" s="5"/>
      <c r="E88" s="5"/>
      <c r="F88" s="5"/>
      <c r="H88" s="16">
        <v>29440</v>
      </c>
      <c r="I88" s="14"/>
      <c r="J88" s="14"/>
      <c r="K88" s="14"/>
      <c r="L88" s="16">
        <v>43794</v>
      </c>
    </row>
    <row r="89" spans="1:12" ht="12.75">
      <c r="A89" s="6"/>
      <c r="B89" s="5"/>
      <c r="C89" s="5"/>
      <c r="D89" s="5"/>
      <c r="E89" s="5"/>
      <c r="F89" s="5"/>
      <c r="H89" s="18">
        <f>SUM(H84:H88)</f>
        <v>364889</v>
      </c>
      <c r="I89" s="14"/>
      <c r="J89" s="14"/>
      <c r="K89" s="14"/>
      <c r="L89" s="18">
        <f>SUM(L84:L88)</f>
        <v>336399</v>
      </c>
    </row>
    <row r="90" spans="1:12" ht="12.75">
      <c r="A90" s="9" t="s">
        <v>46</v>
      </c>
      <c r="B90" s="5" t="s">
        <v>32</v>
      </c>
      <c r="C90" s="5"/>
      <c r="D90" s="5"/>
      <c r="E90" s="5"/>
      <c r="F90" s="5"/>
      <c r="H90" s="14"/>
      <c r="I90" s="14"/>
      <c r="J90" s="14"/>
      <c r="K90" s="14"/>
      <c r="L90" s="14"/>
    </row>
    <row r="91" spans="1:12" ht="12.75">
      <c r="A91" s="6"/>
      <c r="B91" s="5"/>
      <c r="C91" s="7" t="s">
        <v>112</v>
      </c>
      <c r="D91" s="5"/>
      <c r="E91" s="5"/>
      <c r="F91" s="5"/>
      <c r="H91" s="15">
        <v>41165</v>
      </c>
      <c r="I91" s="14"/>
      <c r="J91" s="14"/>
      <c r="K91" s="14"/>
      <c r="L91" s="15">
        <v>46382</v>
      </c>
    </row>
    <row r="92" spans="1:12" ht="12.75">
      <c r="A92" s="6"/>
      <c r="B92" s="5"/>
      <c r="C92" s="7" t="s">
        <v>113</v>
      </c>
      <c r="D92" s="5"/>
      <c r="E92" s="5"/>
      <c r="F92" s="5"/>
      <c r="H92" s="16">
        <v>81474</v>
      </c>
      <c r="I92" s="14"/>
      <c r="J92" s="14"/>
      <c r="K92" s="14"/>
      <c r="L92" s="16">
        <v>94222</v>
      </c>
    </row>
    <row r="93" spans="1:12" ht="12.75">
      <c r="A93" s="6"/>
      <c r="B93" s="5"/>
      <c r="C93" s="7" t="s">
        <v>82</v>
      </c>
      <c r="D93" s="5"/>
      <c r="E93" s="5"/>
      <c r="F93" s="5"/>
      <c r="H93" s="16">
        <v>27018</v>
      </c>
      <c r="I93" s="14"/>
      <c r="J93" s="14"/>
      <c r="K93" s="14"/>
      <c r="L93" s="16">
        <v>5924</v>
      </c>
    </row>
    <row r="94" spans="1:12" ht="12.75">
      <c r="A94" s="6"/>
      <c r="B94" s="5"/>
      <c r="C94" s="7" t="s">
        <v>83</v>
      </c>
      <c r="D94" s="5"/>
      <c r="E94" s="5"/>
      <c r="F94" s="5"/>
      <c r="H94" s="16">
        <v>15119</v>
      </c>
      <c r="I94" s="14"/>
      <c r="J94" s="14"/>
      <c r="K94" s="14"/>
      <c r="L94" s="16">
        <v>15983</v>
      </c>
    </row>
    <row r="95" spans="1:12" ht="12.75">
      <c r="A95" s="6"/>
      <c r="B95" s="5"/>
      <c r="C95" s="7" t="s">
        <v>64</v>
      </c>
      <c r="D95" s="5"/>
      <c r="E95" s="5"/>
      <c r="F95" s="5"/>
      <c r="H95" s="16">
        <v>15451</v>
      </c>
      <c r="I95" s="14"/>
      <c r="J95" s="14"/>
      <c r="K95" s="14"/>
      <c r="L95" s="17">
        <v>15451</v>
      </c>
    </row>
    <row r="96" spans="1:12" ht="12.75">
      <c r="A96" s="6"/>
      <c r="B96" s="5"/>
      <c r="C96" s="5"/>
      <c r="D96" s="5"/>
      <c r="E96" s="5"/>
      <c r="F96" s="5"/>
      <c r="H96" s="18">
        <f>SUM(H91:H95)</f>
        <v>180227</v>
      </c>
      <c r="I96" s="14"/>
      <c r="J96" s="14"/>
      <c r="K96" s="14"/>
      <c r="L96" s="18">
        <f>SUM(L91:L95)</f>
        <v>177962</v>
      </c>
    </row>
    <row r="97" spans="1:12" ht="12.75">
      <c r="A97" s="6"/>
      <c r="B97" s="5"/>
      <c r="C97" s="5"/>
      <c r="D97" s="5"/>
      <c r="E97" s="5"/>
      <c r="F97" s="5"/>
      <c r="H97" s="14"/>
      <c r="I97" s="14"/>
      <c r="J97" s="14"/>
      <c r="K97" s="14"/>
      <c r="L97" s="19"/>
    </row>
    <row r="98" spans="1:12" ht="12.75">
      <c r="A98" s="9" t="s">
        <v>47</v>
      </c>
      <c r="B98" s="5" t="s">
        <v>164</v>
      </c>
      <c r="C98" s="5"/>
      <c r="D98" s="5"/>
      <c r="E98" s="5"/>
      <c r="F98" s="5"/>
      <c r="H98" s="14">
        <f>+H89-H96</f>
        <v>184662</v>
      </c>
      <c r="I98" s="14"/>
      <c r="J98" s="14"/>
      <c r="K98" s="14"/>
      <c r="L98" s="14">
        <f>+L89-L96</f>
        <v>158437</v>
      </c>
    </row>
    <row r="99" spans="1:12" ht="13.5" thickBot="1">
      <c r="A99" s="9"/>
      <c r="B99" s="5"/>
      <c r="C99" s="5"/>
      <c r="D99" s="5"/>
      <c r="E99" s="5"/>
      <c r="F99" s="5"/>
      <c r="H99" s="20">
        <f>SUM(H77:H81)+H98</f>
        <v>857465</v>
      </c>
      <c r="I99" s="14"/>
      <c r="J99" s="14"/>
      <c r="K99" s="14"/>
      <c r="L99" s="20">
        <f>SUM(L77:L81)+L98</f>
        <v>768687</v>
      </c>
    </row>
    <row r="100" spans="1:12" ht="13.5" thickTop="1">
      <c r="A100" s="9" t="s">
        <v>48</v>
      </c>
      <c r="B100" s="5" t="s">
        <v>33</v>
      </c>
      <c r="C100" s="5"/>
      <c r="D100" s="5"/>
      <c r="E100" s="5"/>
      <c r="F100" s="5"/>
      <c r="H100" s="14"/>
      <c r="I100" s="14"/>
      <c r="J100" s="14"/>
      <c r="K100" s="14"/>
      <c r="L100" s="5"/>
    </row>
    <row r="101" spans="1:12" ht="12.75">
      <c r="A101" s="6"/>
      <c r="B101" s="5" t="s">
        <v>34</v>
      </c>
      <c r="C101" s="5"/>
      <c r="D101" s="5"/>
      <c r="E101" s="5"/>
      <c r="F101" s="5"/>
      <c r="H101" s="14">
        <v>193854</v>
      </c>
      <c r="I101" s="14"/>
      <c r="J101" s="14"/>
      <c r="K101" s="14"/>
      <c r="L101" s="14">
        <v>193134</v>
      </c>
    </row>
    <row r="102" spans="1:12" ht="12.75">
      <c r="A102" s="6"/>
      <c r="B102" s="5" t="s">
        <v>35</v>
      </c>
      <c r="C102" s="5"/>
      <c r="D102" s="5"/>
      <c r="E102" s="5"/>
      <c r="F102" s="5"/>
      <c r="H102" s="14"/>
      <c r="I102" s="14"/>
      <c r="J102" s="14"/>
      <c r="K102" s="14"/>
      <c r="L102" s="14"/>
    </row>
    <row r="103" spans="1:12" ht="12.75">
      <c r="A103" s="6"/>
      <c r="B103" s="5"/>
      <c r="C103" s="7" t="s">
        <v>61</v>
      </c>
      <c r="D103" s="5"/>
      <c r="E103" s="5"/>
      <c r="F103" s="5"/>
      <c r="H103" s="14">
        <v>16861</v>
      </c>
      <c r="I103" s="14"/>
      <c r="J103" s="14"/>
      <c r="K103" s="14"/>
      <c r="L103" s="14">
        <v>9860</v>
      </c>
    </row>
    <row r="104" spans="1:12" ht="12.75">
      <c r="A104" s="6"/>
      <c r="B104" s="5"/>
      <c r="C104" s="7" t="s">
        <v>36</v>
      </c>
      <c r="D104" s="5"/>
      <c r="E104" s="5"/>
      <c r="F104" s="5"/>
      <c r="H104" s="14">
        <v>58188</v>
      </c>
      <c r="I104" s="14"/>
      <c r="J104" s="14"/>
      <c r="K104" s="14"/>
      <c r="L104" s="14">
        <v>58188</v>
      </c>
    </row>
    <row r="105" spans="1:12" ht="12.75">
      <c r="A105" s="6"/>
      <c r="B105" s="5"/>
      <c r="C105" s="7" t="s">
        <v>114</v>
      </c>
      <c r="D105" s="5"/>
      <c r="E105" s="5"/>
      <c r="F105" s="5"/>
      <c r="H105" s="14">
        <v>214</v>
      </c>
      <c r="I105" s="14"/>
      <c r="J105" s="14"/>
      <c r="K105" s="14"/>
      <c r="L105" s="14">
        <v>214</v>
      </c>
    </row>
    <row r="106" spans="1:12" ht="12.75">
      <c r="A106" s="6"/>
      <c r="B106" s="5"/>
      <c r="C106" s="7" t="s">
        <v>102</v>
      </c>
      <c r="D106" s="5"/>
      <c r="E106" s="5"/>
      <c r="F106" s="5"/>
      <c r="H106" s="22">
        <v>140606</v>
      </c>
      <c r="I106" s="14"/>
      <c r="J106" s="14"/>
      <c r="K106" s="14"/>
      <c r="L106" s="22">
        <v>131005</v>
      </c>
    </row>
    <row r="107" spans="1:12" ht="12.75">
      <c r="A107" s="6"/>
      <c r="B107" s="5"/>
      <c r="C107" s="7" t="s">
        <v>6</v>
      </c>
      <c r="D107" s="5"/>
      <c r="E107" s="5"/>
      <c r="F107" s="5"/>
      <c r="H107" s="14">
        <f>SUM(H101:H106)</f>
        <v>409723</v>
      </c>
      <c r="I107" s="14"/>
      <c r="J107" s="14"/>
      <c r="K107" s="14"/>
      <c r="L107" s="14">
        <f>SUM(L101:L106)</f>
        <v>392401</v>
      </c>
    </row>
    <row r="108" spans="1:12" ht="12.75">
      <c r="A108" s="9" t="s">
        <v>49</v>
      </c>
      <c r="B108" s="5" t="s">
        <v>37</v>
      </c>
      <c r="C108" s="5"/>
      <c r="D108" s="5"/>
      <c r="E108" s="5"/>
      <c r="F108" s="5"/>
      <c r="H108" s="14">
        <v>115442</v>
      </c>
      <c r="I108" s="14"/>
      <c r="J108" s="14"/>
      <c r="K108" s="14"/>
      <c r="L108" s="14">
        <v>42845</v>
      </c>
    </row>
    <row r="109" spans="1:12" ht="12.75">
      <c r="A109" s="9" t="s">
        <v>50</v>
      </c>
      <c r="B109" s="5" t="s">
        <v>38</v>
      </c>
      <c r="C109" s="5"/>
      <c r="D109" s="5"/>
      <c r="E109" s="5"/>
      <c r="F109" s="5"/>
      <c r="H109" s="14">
        <v>305839</v>
      </c>
      <c r="I109" s="14"/>
      <c r="J109" s="14"/>
      <c r="K109" s="14"/>
      <c r="L109" s="14">
        <v>307007</v>
      </c>
    </row>
    <row r="110" spans="1:12" ht="12.75">
      <c r="A110" s="9" t="s">
        <v>51</v>
      </c>
      <c r="B110" s="5" t="s">
        <v>39</v>
      </c>
      <c r="C110" s="5"/>
      <c r="D110" s="5"/>
      <c r="E110" s="5"/>
      <c r="F110" s="5"/>
      <c r="H110" s="14">
        <v>1109</v>
      </c>
      <c r="I110" s="14"/>
      <c r="J110" s="14"/>
      <c r="K110" s="14"/>
      <c r="L110" s="14">
        <v>1082</v>
      </c>
    </row>
    <row r="111" spans="1:12" ht="12.75">
      <c r="A111" s="9" t="s">
        <v>52</v>
      </c>
      <c r="B111" s="5" t="s">
        <v>140</v>
      </c>
      <c r="C111" s="5"/>
      <c r="D111" s="5"/>
      <c r="E111" s="5"/>
      <c r="F111" s="5"/>
      <c r="H111" s="14">
        <v>25352</v>
      </c>
      <c r="I111" s="14"/>
      <c r="J111" s="14"/>
      <c r="K111" s="14"/>
      <c r="L111" s="14">
        <v>25352</v>
      </c>
    </row>
    <row r="112" spans="1:12" ht="13.5" thickBot="1">
      <c r="A112" s="6"/>
      <c r="B112" s="5"/>
      <c r="C112" s="5"/>
      <c r="D112" s="5"/>
      <c r="E112" s="5"/>
      <c r="F112" s="5"/>
      <c r="H112" s="20">
        <f>SUM(H107:H111)</f>
        <v>857465</v>
      </c>
      <c r="I112" s="14"/>
      <c r="J112" s="14"/>
      <c r="K112" s="14"/>
      <c r="L112" s="20">
        <f>SUM(L107:L111)</f>
        <v>768687</v>
      </c>
    </row>
    <row r="113" spans="1:12" ht="13.5" thickTop="1">
      <c r="A113" s="6"/>
      <c r="B113" s="5"/>
      <c r="C113" s="5"/>
      <c r="D113" s="5"/>
      <c r="E113" s="5"/>
      <c r="F113" s="5"/>
      <c r="H113" s="14"/>
      <c r="I113" s="14"/>
      <c r="J113" s="14"/>
      <c r="K113" s="14"/>
      <c r="L113" s="19"/>
    </row>
    <row r="114" spans="1:12" ht="12.75">
      <c r="A114" s="9" t="s">
        <v>53</v>
      </c>
      <c r="B114" s="5" t="s">
        <v>88</v>
      </c>
      <c r="C114" s="5"/>
      <c r="D114" s="5"/>
      <c r="E114" s="5"/>
      <c r="F114" s="5"/>
      <c r="H114" s="40">
        <f>+(H107-H80-H81)/H101</f>
        <v>1.682807680006603</v>
      </c>
      <c r="I114" s="40"/>
      <c r="J114" s="40"/>
      <c r="K114" s="40"/>
      <c r="L114" s="40">
        <f>+(L107-L80-L81)/L101</f>
        <v>1.59165657004981</v>
      </c>
    </row>
    <row r="115" spans="1:12" ht="12.75">
      <c r="A115" s="9"/>
      <c r="B115" s="5"/>
      <c r="C115" s="5"/>
      <c r="D115" s="5"/>
      <c r="E115" s="5"/>
      <c r="F115" s="5"/>
      <c r="H115" s="67"/>
      <c r="I115" s="40"/>
      <c r="J115" s="40"/>
      <c r="K115" s="40"/>
      <c r="L115" s="40"/>
    </row>
    <row r="116" spans="1:12" ht="12.75">
      <c r="A116" s="9"/>
      <c r="B116" s="5"/>
      <c r="C116" s="5"/>
      <c r="D116" s="5"/>
      <c r="E116" s="5"/>
      <c r="F116" s="5"/>
      <c r="H116" s="67"/>
      <c r="I116" s="40"/>
      <c r="J116" s="40"/>
      <c r="K116" s="40"/>
      <c r="L116" s="40"/>
    </row>
    <row r="117" ht="12.75">
      <c r="H117" s="87"/>
    </row>
    <row r="118" spans="1:17" ht="12.75">
      <c r="A118" s="8" t="s">
        <v>65</v>
      </c>
      <c r="B118" s="5"/>
      <c r="C118" s="5"/>
      <c r="D118" s="5"/>
      <c r="E118" s="5"/>
      <c r="F118" s="5"/>
      <c r="G118" s="5"/>
      <c r="H118" s="86"/>
      <c r="I118" s="5"/>
      <c r="J118" s="5"/>
      <c r="K118" s="5"/>
      <c r="L118" s="5"/>
      <c r="M118" s="5"/>
      <c r="N118" s="5"/>
      <c r="O118"/>
      <c r="P118" s="8"/>
      <c r="Q118" s="5"/>
    </row>
    <row r="119" spans="1:17" ht="12.75">
      <c r="A119" s="6"/>
      <c r="B119" s="5"/>
      <c r="C119" s="5" t="s">
        <v>6</v>
      </c>
      <c r="D119" s="5"/>
      <c r="E119" s="5"/>
      <c r="F119" s="5"/>
      <c r="G119" s="5"/>
      <c r="H119" s="5"/>
      <c r="I119" s="5"/>
      <c r="J119" s="5"/>
      <c r="K119" s="5"/>
      <c r="L119" s="5"/>
      <c r="M119" s="5"/>
      <c r="N119" s="5"/>
      <c r="O119"/>
      <c r="P119" s="6"/>
      <c r="Q119" s="5"/>
    </row>
    <row r="120" spans="1:17" ht="12.75">
      <c r="A120" s="9" t="s">
        <v>40</v>
      </c>
      <c r="B120" s="5"/>
      <c r="C120" s="5"/>
      <c r="D120" s="5"/>
      <c r="E120" s="5"/>
      <c r="F120" s="5"/>
      <c r="G120" s="5"/>
      <c r="H120" s="5"/>
      <c r="I120" s="5"/>
      <c r="J120" s="5"/>
      <c r="K120" s="5"/>
      <c r="L120" s="5"/>
      <c r="M120" s="5"/>
      <c r="N120" s="5"/>
      <c r="O120"/>
      <c r="P120" s="9"/>
      <c r="Q120" s="5"/>
    </row>
    <row r="121" spans="1:17" ht="12.75">
      <c r="A121" s="6"/>
      <c r="B121" s="5"/>
      <c r="C121" s="5"/>
      <c r="D121" s="5"/>
      <c r="E121" s="5"/>
      <c r="F121" s="5"/>
      <c r="G121" s="5"/>
      <c r="H121" s="5"/>
      <c r="I121" s="5"/>
      <c r="J121" s="5"/>
      <c r="K121" s="5"/>
      <c r="L121" s="5"/>
      <c r="M121" s="5"/>
      <c r="N121" s="5"/>
      <c r="O121"/>
      <c r="P121" s="6"/>
      <c r="Q121" s="5"/>
    </row>
    <row r="122" spans="1:17" ht="12.75">
      <c r="A122" s="6"/>
      <c r="B122" s="5"/>
      <c r="C122" s="5"/>
      <c r="D122" s="5"/>
      <c r="E122" s="5"/>
      <c r="F122" s="5"/>
      <c r="G122" s="5"/>
      <c r="H122" s="5"/>
      <c r="I122" s="5"/>
      <c r="J122" s="5"/>
      <c r="K122" s="5"/>
      <c r="L122" s="5"/>
      <c r="M122" s="5"/>
      <c r="N122" s="5"/>
      <c r="O122"/>
      <c r="P122" s="6"/>
      <c r="Q122" s="5"/>
    </row>
    <row r="123" spans="1:17" ht="12.75">
      <c r="A123" s="6"/>
      <c r="B123" s="5"/>
      <c r="C123" s="5"/>
      <c r="D123" s="5"/>
      <c r="E123" s="5"/>
      <c r="F123" s="5"/>
      <c r="G123" s="5"/>
      <c r="H123" s="5"/>
      <c r="I123" s="5"/>
      <c r="J123" s="5"/>
      <c r="K123" s="5"/>
      <c r="L123" s="5"/>
      <c r="M123" s="5"/>
      <c r="N123" s="5"/>
      <c r="O123"/>
      <c r="P123" s="6"/>
      <c r="Q123" s="5"/>
    </row>
    <row r="124" spans="1:17" ht="12.75">
      <c r="A124" s="6"/>
      <c r="B124" s="5"/>
      <c r="C124" s="5"/>
      <c r="D124" s="5"/>
      <c r="E124" s="5"/>
      <c r="F124" s="5"/>
      <c r="G124" s="5"/>
      <c r="H124" s="5"/>
      <c r="I124" s="5"/>
      <c r="J124" s="5"/>
      <c r="K124" s="5"/>
      <c r="L124" s="5"/>
      <c r="M124" s="5"/>
      <c r="N124" s="5"/>
      <c r="O124"/>
      <c r="P124" s="6"/>
      <c r="Q124" s="5"/>
    </row>
    <row r="125" spans="1:17" ht="12.75">
      <c r="A125" s="6"/>
      <c r="B125" s="5"/>
      <c r="C125" s="5"/>
      <c r="D125" s="5"/>
      <c r="E125" s="5"/>
      <c r="F125" s="5"/>
      <c r="G125" s="5"/>
      <c r="H125" s="5"/>
      <c r="I125" s="5"/>
      <c r="J125" s="5"/>
      <c r="K125" s="5"/>
      <c r="L125" s="5"/>
      <c r="M125" s="5"/>
      <c r="N125" s="5"/>
      <c r="O125"/>
      <c r="P125" s="6"/>
      <c r="Q125" s="5"/>
    </row>
    <row r="126" spans="1:17" ht="12.75">
      <c r="A126" s="9" t="s">
        <v>41</v>
      </c>
      <c r="B126" s="5"/>
      <c r="C126" s="5"/>
      <c r="D126" s="5"/>
      <c r="E126" s="5"/>
      <c r="F126" s="5"/>
      <c r="G126" s="5"/>
      <c r="H126" s="5"/>
      <c r="I126" s="5"/>
      <c r="J126" s="5"/>
      <c r="K126" s="5"/>
      <c r="L126" s="5"/>
      <c r="M126" s="5"/>
      <c r="N126" s="5"/>
      <c r="O126"/>
      <c r="P126" s="9"/>
      <c r="Q126" s="5"/>
    </row>
    <row r="127" spans="1:17" ht="12.75">
      <c r="A127"/>
      <c r="B127" s="5"/>
      <c r="C127" s="5"/>
      <c r="D127" s="5"/>
      <c r="E127" s="5"/>
      <c r="F127" s="5"/>
      <c r="G127" s="5"/>
      <c r="H127" s="5"/>
      <c r="I127" s="5"/>
      <c r="J127" s="5"/>
      <c r="K127" s="5"/>
      <c r="L127" s="5"/>
      <c r="M127" s="5"/>
      <c r="N127" s="5"/>
      <c r="O127"/>
      <c r="P127"/>
      <c r="Q127" s="5"/>
    </row>
    <row r="128" spans="1:17" ht="12.75">
      <c r="A128"/>
      <c r="B128" s="5"/>
      <c r="C128" s="5"/>
      <c r="D128" s="5"/>
      <c r="E128" s="5"/>
      <c r="F128" s="5"/>
      <c r="G128" s="5"/>
      <c r="H128" s="5"/>
      <c r="I128" s="5"/>
      <c r="J128" s="5"/>
      <c r="K128" s="5"/>
      <c r="L128" s="5"/>
      <c r="M128" s="5"/>
      <c r="N128" s="5"/>
      <c r="O128"/>
      <c r="P128"/>
      <c r="Q128" s="5"/>
    </row>
    <row r="129" spans="1:17" ht="12.75">
      <c r="A129"/>
      <c r="B129" s="5"/>
      <c r="C129" s="5"/>
      <c r="D129" s="5"/>
      <c r="E129" s="5"/>
      <c r="F129" s="5"/>
      <c r="G129" s="5"/>
      <c r="H129" s="5"/>
      <c r="I129" s="5"/>
      <c r="J129" s="5"/>
      <c r="K129" s="5"/>
      <c r="L129" s="5"/>
      <c r="M129" s="5"/>
      <c r="N129" s="5"/>
      <c r="O129"/>
      <c r="P129"/>
      <c r="Q129" s="5"/>
    </row>
    <row r="130" spans="1:17" ht="12.75">
      <c r="A130" s="9" t="s">
        <v>42</v>
      </c>
      <c r="B130" s="5"/>
      <c r="C130" s="5"/>
      <c r="D130" s="5"/>
      <c r="E130" s="5"/>
      <c r="F130" s="5"/>
      <c r="G130" s="5"/>
      <c r="H130" s="5"/>
      <c r="I130" s="5"/>
      <c r="J130" s="5"/>
      <c r="K130" s="5"/>
      <c r="L130" s="5"/>
      <c r="M130" s="5"/>
      <c r="N130" s="5"/>
      <c r="O130"/>
      <c r="P130" s="9"/>
      <c r="Q130" s="5"/>
    </row>
    <row r="131" spans="1:17" ht="12.75">
      <c r="A131" s="5"/>
      <c r="B131" s="5"/>
      <c r="C131" s="5"/>
      <c r="D131" s="5"/>
      <c r="E131" s="5"/>
      <c r="F131" s="5"/>
      <c r="G131" s="5"/>
      <c r="H131" s="5"/>
      <c r="I131" s="5"/>
      <c r="J131" s="5"/>
      <c r="K131" s="5"/>
      <c r="L131" s="5"/>
      <c r="M131" s="5"/>
      <c r="N131" s="5"/>
      <c r="O131"/>
      <c r="P131" s="5"/>
      <c r="Q131" s="5"/>
    </row>
    <row r="132" spans="1:17" ht="12.75">
      <c r="A132" s="5"/>
      <c r="B132" s="5"/>
      <c r="C132" s="5"/>
      <c r="D132" s="5"/>
      <c r="E132" s="5"/>
      <c r="F132" s="5"/>
      <c r="G132" s="5"/>
      <c r="H132" s="5"/>
      <c r="I132" s="5"/>
      <c r="J132" s="5"/>
      <c r="K132" s="5"/>
      <c r="L132" s="5"/>
      <c r="M132" s="5"/>
      <c r="N132" s="5"/>
      <c r="O132"/>
      <c r="P132"/>
      <c r="Q132" s="5"/>
    </row>
    <row r="133" spans="1:17" ht="12.75">
      <c r="A133" s="5"/>
      <c r="B133" s="5"/>
      <c r="C133" s="5"/>
      <c r="D133" s="5"/>
      <c r="E133" s="5"/>
      <c r="F133" s="5"/>
      <c r="G133" s="5"/>
      <c r="H133" s="5"/>
      <c r="I133" s="5"/>
      <c r="J133" s="5"/>
      <c r="K133" s="5"/>
      <c r="L133" s="5"/>
      <c r="M133" s="5"/>
      <c r="N133" s="5"/>
      <c r="O133"/>
      <c r="P133"/>
      <c r="Q133" s="5"/>
    </row>
    <row r="134" spans="1:17" ht="12.75">
      <c r="A134" s="9" t="s">
        <v>43</v>
      </c>
      <c r="B134" s="5"/>
      <c r="C134" s="5"/>
      <c r="D134" s="5"/>
      <c r="E134" s="5"/>
      <c r="F134" s="5"/>
      <c r="G134" s="5"/>
      <c r="H134" s="5"/>
      <c r="I134" s="5"/>
      <c r="J134" s="5"/>
      <c r="K134" s="5"/>
      <c r="L134" s="5"/>
      <c r="M134" s="5"/>
      <c r="N134" s="5"/>
      <c r="O134"/>
      <c r="P134"/>
      <c r="Q134" s="5"/>
    </row>
    <row r="135" spans="1:17" ht="12.75">
      <c r="A135" s="5"/>
      <c r="B135" s="5"/>
      <c r="C135" s="5"/>
      <c r="D135" s="5"/>
      <c r="E135" s="5"/>
      <c r="F135" s="5"/>
      <c r="G135" s="5"/>
      <c r="H135" s="5"/>
      <c r="I135" s="5"/>
      <c r="M135" s="5"/>
      <c r="N135" s="5"/>
      <c r="O135"/>
      <c r="P135"/>
      <c r="Q135" s="5"/>
    </row>
    <row r="136" spans="1:17" ht="12.75">
      <c r="A136" s="6"/>
      <c r="C136" s="5"/>
      <c r="D136" s="5"/>
      <c r="E136" s="5"/>
      <c r="F136" s="5"/>
      <c r="G136" s="5"/>
      <c r="H136" s="5"/>
      <c r="I136" s="5"/>
      <c r="J136" s="2" t="s">
        <v>142</v>
      </c>
      <c r="K136" s="1"/>
      <c r="L136" s="82" t="s">
        <v>142</v>
      </c>
      <c r="M136" s="5"/>
      <c r="N136" s="5"/>
      <c r="O136"/>
      <c r="P136"/>
      <c r="Q136" s="5"/>
    </row>
    <row r="137" spans="1:17" ht="12.75">
      <c r="A137" s="6"/>
      <c r="B137" s="5"/>
      <c r="C137" s="5"/>
      <c r="D137" s="5"/>
      <c r="E137" s="5"/>
      <c r="F137" s="5"/>
      <c r="G137" s="5"/>
      <c r="I137" s="5"/>
      <c r="J137" s="83" t="s">
        <v>143</v>
      </c>
      <c r="K137" s="81"/>
      <c r="L137" s="83" t="s">
        <v>156</v>
      </c>
      <c r="M137" s="5"/>
      <c r="N137" s="5"/>
      <c r="O137"/>
      <c r="P137"/>
      <c r="Q137" s="5"/>
    </row>
    <row r="138" spans="1:17" ht="12.75">
      <c r="A138" s="6"/>
      <c r="B138" s="5"/>
      <c r="C138" s="70"/>
      <c r="D138" s="70"/>
      <c r="E138" s="70"/>
      <c r="F138" s="70"/>
      <c r="G138" s="70"/>
      <c r="I138" s="70"/>
      <c r="J138" s="83" t="s">
        <v>5</v>
      </c>
      <c r="K138" s="70"/>
      <c r="L138" s="84" t="s">
        <v>5</v>
      </c>
      <c r="M138" s="5"/>
      <c r="N138" s="5"/>
      <c r="O138"/>
      <c r="P138"/>
      <c r="Q138" s="5"/>
    </row>
    <row r="139" spans="1:17" ht="12.75">
      <c r="A139" s="6"/>
      <c r="B139" s="5" t="s">
        <v>157</v>
      </c>
      <c r="C139" s="70"/>
      <c r="D139" s="70"/>
      <c r="E139" s="70"/>
      <c r="F139" s="70"/>
      <c r="G139" s="70"/>
      <c r="H139" s="70"/>
      <c r="I139" s="70"/>
      <c r="M139" s="5"/>
      <c r="N139" s="5"/>
      <c r="O139"/>
      <c r="P139"/>
      <c r="Q139" s="5"/>
    </row>
    <row r="140" spans="1:17" ht="12.75">
      <c r="A140" s="6"/>
      <c r="B140" s="5"/>
      <c r="C140" s="85" t="s">
        <v>144</v>
      </c>
      <c r="D140" s="70"/>
      <c r="E140" s="70"/>
      <c r="F140" s="70"/>
      <c r="G140" s="70"/>
      <c r="H140" s="70"/>
      <c r="I140" s="70"/>
      <c r="J140" s="19">
        <v>7280</v>
      </c>
      <c r="K140" s="19"/>
      <c r="L140" s="90">
        <v>7280</v>
      </c>
      <c r="M140" s="86"/>
      <c r="N140" s="5"/>
      <c r="O140"/>
      <c r="P140"/>
      <c r="Q140" s="5"/>
    </row>
    <row r="141" spans="1:17" ht="12.75">
      <c r="A141" s="6"/>
      <c r="B141" s="5"/>
      <c r="C141" s="85" t="s">
        <v>145</v>
      </c>
      <c r="D141" s="70"/>
      <c r="E141" s="70"/>
      <c r="F141" s="70"/>
      <c r="G141" s="70"/>
      <c r="H141" s="70"/>
      <c r="I141" s="70"/>
      <c r="J141" s="94" t="s">
        <v>148</v>
      </c>
      <c r="K141" s="19"/>
      <c r="L141" s="92" t="s">
        <v>150</v>
      </c>
      <c r="M141" s="86"/>
      <c r="N141" s="5"/>
      <c r="O141"/>
      <c r="P141"/>
      <c r="Q141" s="5"/>
    </row>
    <row r="142" spans="1:17" ht="13.5" thickBot="1">
      <c r="A142" s="6"/>
      <c r="C142" s="85"/>
      <c r="D142" s="70"/>
      <c r="E142" s="70"/>
      <c r="F142" s="70"/>
      <c r="G142" s="70"/>
      <c r="H142" s="70"/>
      <c r="I142" s="70"/>
      <c r="J142" s="20">
        <f>SUM(J140:J141)</f>
        <v>7280</v>
      </c>
      <c r="K142" s="19"/>
      <c r="L142" s="20">
        <f>SUM(L140:L141)</f>
        <v>7280</v>
      </c>
      <c r="M142" s="86"/>
      <c r="N142" s="5"/>
      <c r="O142"/>
      <c r="P142"/>
      <c r="Q142" s="5"/>
    </row>
    <row r="143" spans="1:17" ht="13.5" thickTop="1">
      <c r="A143" s="6"/>
      <c r="C143" s="85"/>
      <c r="D143" s="70"/>
      <c r="E143" s="70"/>
      <c r="F143" s="70"/>
      <c r="G143" s="70"/>
      <c r="H143" s="70"/>
      <c r="I143" s="70"/>
      <c r="J143" s="19"/>
      <c r="K143" s="19"/>
      <c r="L143" s="19"/>
      <c r="M143" s="86"/>
      <c r="N143" s="5"/>
      <c r="O143"/>
      <c r="P143"/>
      <c r="Q143" s="5"/>
    </row>
    <row r="144" spans="1:17" ht="12.75">
      <c r="A144" s="6"/>
      <c r="B144" s="5"/>
      <c r="C144" s="85"/>
      <c r="D144" s="70"/>
      <c r="E144" s="70"/>
      <c r="F144" s="70"/>
      <c r="G144" s="70"/>
      <c r="H144" s="70"/>
      <c r="I144" s="70"/>
      <c r="J144" s="19"/>
      <c r="K144" s="19"/>
      <c r="L144" s="19"/>
      <c r="M144" s="86"/>
      <c r="N144" s="5"/>
      <c r="O144"/>
      <c r="P144"/>
      <c r="Q144" s="5"/>
    </row>
    <row r="145" spans="1:17" ht="12.75">
      <c r="A145" s="6"/>
      <c r="B145" s="5"/>
      <c r="C145" s="70"/>
      <c r="D145" s="70"/>
      <c r="E145" s="70"/>
      <c r="F145" s="70"/>
      <c r="G145" s="70"/>
      <c r="H145" s="70"/>
      <c r="I145" s="70"/>
      <c r="J145" s="19"/>
      <c r="K145" s="19"/>
      <c r="L145" s="90"/>
      <c r="M145" s="86"/>
      <c r="N145" s="5"/>
      <c r="O145"/>
      <c r="P145"/>
      <c r="Q145" s="5"/>
    </row>
    <row r="146" spans="1:17" ht="12.75">
      <c r="A146" s="6"/>
      <c r="B146" s="5"/>
      <c r="C146" s="70"/>
      <c r="D146" s="70"/>
      <c r="E146" s="70"/>
      <c r="F146" s="70"/>
      <c r="G146" s="70"/>
      <c r="H146" s="70"/>
      <c r="I146" s="70"/>
      <c r="J146" s="19"/>
      <c r="K146" s="19"/>
      <c r="L146" s="90"/>
      <c r="M146" s="86"/>
      <c r="N146" s="5"/>
      <c r="O146"/>
      <c r="P146"/>
      <c r="Q146" s="5"/>
    </row>
    <row r="147" spans="1:17" ht="12.75">
      <c r="A147" s="9" t="s">
        <v>44</v>
      </c>
      <c r="B147" s="5"/>
      <c r="C147" s="5"/>
      <c r="D147" s="5"/>
      <c r="E147" s="5"/>
      <c r="F147" s="5"/>
      <c r="G147" s="5"/>
      <c r="H147" s="5"/>
      <c r="I147" s="5"/>
      <c r="J147" s="5"/>
      <c r="K147" s="5"/>
      <c r="L147" s="5"/>
      <c r="M147" s="5"/>
      <c r="N147" s="5"/>
      <c r="O147"/>
      <c r="P147"/>
      <c r="Q147" s="5"/>
    </row>
    <row r="148" spans="1:17" ht="12.75">
      <c r="A148" s="5"/>
      <c r="B148" s="5"/>
      <c r="C148" s="5"/>
      <c r="D148" s="5"/>
      <c r="E148" s="5"/>
      <c r="F148" s="5"/>
      <c r="G148" s="5"/>
      <c r="H148" s="5"/>
      <c r="I148" s="5"/>
      <c r="J148" s="5"/>
      <c r="K148" s="5"/>
      <c r="L148" s="5"/>
      <c r="M148" s="5"/>
      <c r="N148" s="5"/>
      <c r="O148"/>
      <c r="P148"/>
      <c r="Q148" s="5"/>
    </row>
    <row r="149" spans="1:17" ht="12.75">
      <c r="A149" s="5"/>
      <c r="B149" s="5"/>
      <c r="C149" s="5"/>
      <c r="D149" s="5"/>
      <c r="E149" s="5"/>
      <c r="F149" s="5"/>
      <c r="G149" s="5"/>
      <c r="H149" s="5"/>
      <c r="I149" s="5"/>
      <c r="J149" s="5"/>
      <c r="K149" s="5"/>
      <c r="L149" s="5"/>
      <c r="M149" s="5"/>
      <c r="N149" s="5"/>
      <c r="O149"/>
      <c r="P149"/>
      <c r="Q149" s="5"/>
    </row>
    <row r="150" spans="1:17" ht="20.25" customHeight="1">
      <c r="A150" s="5"/>
      <c r="B150" s="5"/>
      <c r="C150" s="5"/>
      <c r="D150" s="5"/>
      <c r="E150" s="5"/>
      <c r="F150" s="5"/>
      <c r="G150" s="5"/>
      <c r="H150" s="5"/>
      <c r="I150" s="5"/>
      <c r="J150" s="5"/>
      <c r="K150" s="5"/>
      <c r="L150" s="5"/>
      <c r="M150" s="5"/>
      <c r="N150" s="5"/>
      <c r="O150"/>
      <c r="P150"/>
      <c r="Q150" s="5"/>
    </row>
    <row r="151" spans="1:17" ht="12.75">
      <c r="A151" s="9" t="s">
        <v>45</v>
      </c>
      <c r="B151" s="5"/>
      <c r="C151" s="5"/>
      <c r="D151" s="5"/>
      <c r="E151" s="5"/>
      <c r="F151" s="5"/>
      <c r="G151" s="5"/>
      <c r="H151" s="5"/>
      <c r="I151" s="5"/>
      <c r="J151" s="5"/>
      <c r="K151" s="5"/>
      <c r="L151" s="5"/>
      <c r="M151" s="5"/>
      <c r="N151" s="5"/>
      <c r="O151"/>
      <c r="P151"/>
      <c r="Q151" s="5"/>
    </row>
    <row r="152" spans="1:17" ht="12.75">
      <c r="A152" s="6"/>
      <c r="B152" s="5"/>
      <c r="C152" s="5"/>
      <c r="D152" s="5"/>
      <c r="E152" s="5"/>
      <c r="F152" s="5"/>
      <c r="G152" s="5"/>
      <c r="H152" s="5"/>
      <c r="I152" s="5"/>
      <c r="J152" s="5"/>
      <c r="K152" s="5"/>
      <c r="L152" s="27" t="s">
        <v>6</v>
      </c>
      <c r="M152" s="5"/>
      <c r="N152" s="5"/>
      <c r="O152"/>
      <c r="P152"/>
      <c r="Q152" s="5"/>
    </row>
    <row r="153" spans="1:17" ht="12.75">
      <c r="A153" s="6"/>
      <c r="B153" s="38" t="s">
        <v>7</v>
      </c>
      <c r="C153" s="5" t="s">
        <v>165</v>
      </c>
      <c r="D153" s="5"/>
      <c r="E153" s="5"/>
      <c r="F153" s="5"/>
      <c r="G153" s="5"/>
      <c r="H153" s="5"/>
      <c r="I153"/>
      <c r="J153"/>
      <c r="K153"/>
      <c r="L153"/>
      <c r="M153" s="27"/>
      <c r="N153" s="5" t="s">
        <v>6</v>
      </c>
      <c r="O153"/>
      <c r="P153"/>
      <c r="Q153" s="5"/>
    </row>
    <row r="154" spans="1:17" ht="12.75">
      <c r="A154" s="6"/>
      <c r="B154" s="38"/>
      <c r="C154" s="5"/>
      <c r="D154" s="5"/>
      <c r="E154" s="5"/>
      <c r="F154" s="5"/>
      <c r="G154" s="5"/>
      <c r="H154" s="5"/>
      <c r="I154"/>
      <c r="J154"/>
      <c r="K154"/>
      <c r="L154"/>
      <c r="M154" s="27"/>
      <c r="N154" s="5"/>
      <c r="O154"/>
      <c r="P154"/>
      <c r="Q154" s="5"/>
    </row>
    <row r="155" spans="1:17" ht="12.75">
      <c r="A155" s="6"/>
      <c r="B155" s="38" t="s">
        <v>8</v>
      </c>
      <c r="C155" s="5" t="s">
        <v>158</v>
      </c>
      <c r="D155" s="5"/>
      <c r="E155" s="5"/>
      <c r="F155" s="5"/>
      <c r="G155" s="5"/>
      <c r="H155" s="5"/>
      <c r="I155" s="5"/>
      <c r="J155" s="5"/>
      <c r="K155" s="5"/>
      <c r="L155" s="27"/>
      <c r="M155" s="27"/>
      <c r="N155" s="5"/>
      <c r="O155"/>
      <c r="P155"/>
      <c r="Q155"/>
    </row>
    <row r="156" spans="1:17" ht="12.75">
      <c r="A156" s="6"/>
      <c r="B156" s="5"/>
      <c r="C156" s="5"/>
      <c r="D156" s="5"/>
      <c r="E156" s="5"/>
      <c r="F156" s="5"/>
      <c r="G156" s="5"/>
      <c r="H156" s="5"/>
      <c r="I156" s="5"/>
      <c r="J156" s="5"/>
      <c r="K156" s="5"/>
      <c r="L156" s="34" t="s">
        <v>6</v>
      </c>
      <c r="M156" s="28"/>
      <c r="N156" s="5"/>
      <c r="O156"/>
      <c r="P156"/>
      <c r="Q156"/>
    </row>
    <row r="157" spans="1:17" ht="12.75">
      <c r="A157" s="6"/>
      <c r="B157" s="5"/>
      <c r="C157" s="5" t="s">
        <v>6</v>
      </c>
      <c r="D157" s="5"/>
      <c r="E157" s="5"/>
      <c r="F157" s="5"/>
      <c r="G157" s="5"/>
      <c r="H157" s="5"/>
      <c r="I157" s="5"/>
      <c r="J157" s="5"/>
      <c r="K157" s="5"/>
      <c r="L157" s="39" t="s">
        <v>5</v>
      </c>
      <c r="M157" s="27"/>
      <c r="N157" s="5"/>
      <c r="O157"/>
      <c r="P157"/>
      <c r="Q157"/>
    </row>
    <row r="158" spans="1:17" ht="12.75">
      <c r="A158" s="6"/>
      <c r="B158" s="5" t="s">
        <v>6</v>
      </c>
      <c r="C158" s="5"/>
      <c r="D158" s="5"/>
      <c r="E158" s="5"/>
      <c r="F158" s="5"/>
      <c r="G158" s="5"/>
      <c r="H158" s="5"/>
      <c r="I158" s="5"/>
      <c r="J158" s="5"/>
      <c r="K158" s="5"/>
      <c r="L158"/>
      <c r="M158" s="5"/>
      <c r="N158" s="5"/>
      <c r="O158"/>
      <c r="P158"/>
      <c r="Q158"/>
    </row>
    <row r="159" spans="1:17" ht="13.5" thickBot="1">
      <c r="A159" s="6"/>
      <c r="B159" s="5"/>
      <c r="C159" s="5" t="s">
        <v>67</v>
      </c>
      <c r="D159" s="5"/>
      <c r="E159" s="5"/>
      <c r="F159" s="5"/>
      <c r="G159" s="5"/>
      <c r="H159" s="5"/>
      <c r="I159" s="5"/>
      <c r="J159" s="5"/>
      <c r="K159" s="5"/>
      <c r="L159" s="26">
        <v>3658</v>
      </c>
      <c r="M159" s="32"/>
      <c r="N159" s="5"/>
      <c r="O159"/>
      <c r="P159"/>
      <c r="Q159"/>
    </row>
    <row r="160" spans="1:17" ht="14.25" thickBot="1" thickTop="1">
      <c r="A160" s="6"/>
      <c r="B160" s="5"/>
      <c r="C160" s="5" t="s">
        <v>66</v>
      </c>
      <c r="D160" s="5"/>
      <c r="E160" s="5"/>
      <c r="F160" s="5"/>
      <c r="G160" s="5"/>
      <c r="H160" s="5"/>
      <c r="I160" s="5"/>
      <c r="J160" s="5"/>
      <c r="K160" s="5"/>
      <c r="L160" s="26">
        <v>2771</v>
      </c>
      <c r="M160" s="32"/>
      <c r="N160" s="5"/>
      <c r="O160"/>
      <c r="P160"/>
      <c r="Q160"/>
    </row>
    <row r="161" spans="1:17" ht="14.25" thickBot="1" thickTop="1">
      <c r="A161" s="6"/>
      <c r="B161" s="5"/>
      <c r="C161" s="5" t="s">
        <v>84</v>
      </c>
      <c r="D161" s="5"/>
      <c r="E161" s="5"/>
      <c r="F161" s="5"/>
      <c r="G161" s="5"/>
      <c r="H161" s="5"/>
      <c r="I161" s="5"/>
      <c r="J161" s="5"/>
      <c r="K161" s="5"/>
      <c r="L161" s="26">
        <v>2597</v>
      </c>
      <c r="M161" s="32"/>
      <c r="N161" s="5"/>
      <c r="O161"/>
      <c r="P161"/>
      <c r="Q161"/>
    </row>
    <row r="162" spans="1:17" ht="13.5" thickTop="1">
      <c r="A162" s="6"/>
      <c r="B162" s="5"/>
      <c r="C162" s="5"/>
      <c r="D162" s="5"/>
      <c r="E162" s="5"/>
      <c r="F162" s="5"/>
      <c r="G162" s="5"/>
      <c r="H162" s="5"/>
      <c r="I162" s="5"/>
      <c r="J162" s="5"/>
      <c r="K162" s="5"/>
      <c r="L162" s="32"/>
      <c r="M162" s="32"/>
      <c r="N162" s="5"/>
      <c r="O162"/>
      <c r="P162"/>
      <c r="Q162"/>
    </row>
    <row r="163" spans="1:17" ht="12.75">
      <c r="A163" s="9" t="s">
        <v>46</v>
      </c>
      <c r="B163" s="1" t="s">
        <v>174</v>
      </c>
      <c r="C163" s="5"/>
      <c r="D163" s="5"/>
      <c r="E163" s="5"/>
      <c r="F163" s="5"/>
      <c r="G163" s="5"/>
      <c r="H163" s="5"/>
      <c r="I163" s="5"/>
      <c r="J163" s="5"/>
      <c r="K163" s="5"/>
      <c r="L163" s="5"/>
      <c r="M163" s="5"/>
      <c r="N163" s="5"/>
      <c r="O163"/>
      <c r="P163"/>
      <c r="Q163"/>
    </row>
    <row r="164" spans="1:17" ht="12.75">
      <c r="A164" s="9"/>
      <c r="B164" s="5"/>
      <c r="C164" s="5"/>
      <c r="D164" s="5"/>
      <c r="E164" s="5"/>
      <c r="F164" s="5"/>
      <c r="G164" s="5"/>
      <c r="H164" s="5"/>
      <c r="I164" s="5"/>
      <c r="J164" s="5"/>
      <c r="K164" s="5"/>
      <c r="L164" s="5"/>
      <c r="M164" s="5"/>
      <c r="N164" s="5"/>
      <c r="O164"/>
      <c r="P164"/>
      <c r="Q164"/>
    </row>
    <row r="165" spans="1:17" ht="12.75">
      <c r="A165" s="9"/>
      <c r="B165" s="5"/>
      <c r="C165" s="5"/>
      <c r="D165" s="5"/>
      <c r="E165" s="5"/>
      <c r="F165" s="5"/>
      <c r="G165" s="5"/>
      <c r="H165" s="5"/>
      <c r="I165" s="5"/>
      <c r="J165" s="5"/>
      <c r="K165" s="5"/>
      <c r="L165" s="5"/>
      <c r="M165" s="5"/>
      <c r="N165" s="5"/>
      <c r="O165"/>
      <c r="P165"/>
      <c r="Q165"/>
    </row>
    <row r="166" spans="1:17" ht="12.75">
      <c r="A166" s="6"/>
      <c r="B166" s="5"/>
      <c r="C166" s="5"/>
      <c r="D166" s="5"/>
      <c r="E166" s="5"/>
      <c r="F166" s="5"/>
      <c r="G166" s="5"/>
      <c r="H166" s="5"/>
      <c r="I166" s="5"/>
      <c r="J166" s="5"/>
      <c r="K166" s="5"/>
      <c r="L166" s="5"/>
      <c r="M166" s="5"/>
      <c r="N166" s="5"/>
      <c r="O166"/>
      <c r="P166"/>
      <c r="Q166"/>
    </row>
    <row r="167" spans="1:17" ht="12.75">
      <c r="A167" s="6"/>
      <c r="B167" s="5"/>
      <c r="C167" s="5"/>
      <c r="D167" s="5"/>
      <c r="E167" s="5"/>
      <c r="F167" s="5"/>
      <c r="G167" s="5"/>
      <c r="H167" s="5"/>
      <c r="I167" s="5"/>
      <c r="J167" s="5"/>
      <c r="K167" s="5"/>
      <c r="L167" s="5"/>
      <c r="M167" s="5"/>
      <c r="N167" s="5"/>
      <c r="O167"/>
      <c r="P167"/>
      <c r="Q167"/>
    </row>
    <row r="168" spans="1:17" ht="12.75">
      <c r="A168" s="6"/>
      <c r="B168" s="24" t="s">
        <v>91</v>
      </c>
      <c r="C168" s="5"/>
      <c r="D168" s="5"/>
      <c r="E168" s="5"/>
      <c r="F168" s="5"/>
      <c r="G168" s="5"/>
      <c r="H168" s="5"/>
      <c r="I168" s="5"/>
      <c r="J168" s="5"/>
      <c r="K168" s="5"/>
      <c r="L168" s="5"/>
      <c r="M168" s="5"/>
      <c r="N168" s="5"/>
      <c r="O168"/>
      <c r="P168"/>
      <c r="Q168"/>
    </row>
    <row r="169" spans="1:17" ht="12.75">
      <c r="A169" s="6"/>
      <c r="B169" s="5"/>
      <c r="C169" s="5"/>
      <c r="D169" s="5"/>
      <c r="E169" s="5"/>
      <c r="F169" s="5"/>
      <c r="G169" s="5"/>
      <c r="H169" s="5"/>
      <c r="I169" s="5"/>
      <c r="J169" s="5"/>
      <c r="K169" s="5"/>
      <c r="L169" s="5"/>
      <c r="M169" s="5"/>
      <c r="N169" s="5"/>
      <c r="O169"/>
      <c r="P169"/>
      <c r="Q169"/>
    </row>
    <row r="170" spans="1:17" ht="12.75">
      <c r="A170" s="6"/>
      <c r="B170" s="5"/>
      <c r="C170" s="5"/>
      <c r="D170" s="5"/>
      <c r="E170" s="5"/>
      <c r="F170" s="5"/>
      <c r="G170" s="5"/>
      <c r="H170" s="5"/>
      <c r="I170" s="5"/>
      <c r="J170" s="5"/>
      <c r="K170" s="5"/>
      <c r="L170" s="5"/>
      <c r="M170" s="5"/>
      <c r="N170" s="5"/>
      <c r="O170"/>
      <c r="P170"/>
      <c r="Q170"/>
    </row>
    <row r="171" spans="1:17" ht="12.75">
      <c r="A171" s="6"/>
      <c r="B171" s="5"/>
      <c r="C171" s="5"/>
      <c r="D171" s="5"/>
      <c r="E171" s="5"/>
      <c r="F171" s="5"/>
      <c r="G171" s="5"/>
      <c r="H171" s="5"/>
      <c r="I171" s="5"/>
      <c r="J171" s="5"/>
      <c r="K171" s="5"/>
      <c r="L171" s="5"/>
      <c r="M171" s="5"/>
      <c r="N171" s="5"/>
      <c r="O171"/>
      <c r="P171"/>
      <c r="Q171"/>
    </row>
    <row r="172" spans="1:17" ht="12.75">
      <c r="A172" s="6"/>
      <c r="B172" s="5"/>
      <c r="C172" s="5"/>
      <c r="D172" s="5"/>
      <c r="E172" s="5"/>
      <c r="F172" s="5"/>
      <c r="G172" s="5"/>
      <c r="H172" s="5"/>
      <c r="I172" s="5"/>
      <c r="J172" s="5"/>
      <c r="K172" s="5"/>
      <c r="L172" s="5"/>
      <c r="M172" s="5"/>
      <c r="N172" s="5"/>
      <c r="O172"/>
      <c r="P172"/>
      <c r="Q172"/>
    </row>
    <row r="173" spans="1:17" ht="12.75">
      <c r="A173" s="6"/>
      <c r="B173" s="5"/>
      <c r="C173" s="5"/>
      <c r="D173" s="5"/>
      <c r="E173" s="5"/>
      <c r="F173" s="5"/>
      <c r="G173" s="5"/>
      <c r="H173" s="5"/>
      <c r="I173" s="5"/>
      <c r="J173" s="5"/>
      <c r="K173" s="5"/>
      <c r="L173" s="5"/>
      <c r="M173" s="5"/>
      <c r="N173" s="5"/>
      <c r="O173"/>
      <c r="P173"/>
      <c r="Q173"/>
    </row>
    <row r="174" spans="1:17" ht="12.75">
      <c r="A174" s="6"/>
      <c r="B174" s="5"/>
      <c r="C174" s="5"/>
      <c r="D174" s="5"/>
      <c r="E174" s="5"/>
      <c r="F174" s="5"/>
      <c r="G174" s="5"/>
      <c r="H174" s="5"/>
      <c r="I174" s="5"/>
      <c r="J174" s="5"/>
      <c r="K174" s="5"/>
      <c r="L174" s="5"/>
      <c r="M174" s="5"/>
      <c r="N174" s="5"/>
      <c r="O174"/>
      <c r="P174"/>
      <c r="Q174"/>
    </row>
    <row r="175" spans="1:17" ht="12.75">
      <c r="A175" s="6"/>
      <c r="B175" s="24" t="s">
        <v>92</v>
      </c>
      <c r="C175" s="5"/>
      <c r="D175" s="5"/>
      <c r="E175" s="5"/>
      <c r="F175" s="5"/>
      <c r="G175" s="5"/>
      <c r="H175" s="5"/>
      <c r="I175" s="5"/>
      <c r="J175" s="5"/>
      <c r="K175" s="5"/>
      <c r="L175" s="5"/>
      <c r="M175" s="5"/>
      <c r="N175" s="5"/>
      <c r="O175"/>
      <c r="P175"/>
      <c r="Q175"/>
    </row>
    <row r="176" spans="1:17" ht="12.75">
      <c r="A176" s="6"/>
      <c r="B176" s="5"/>
      <c r="C176" s="5"/>
      <c r="D176" s="5"/>
      <c r="E176" s="5"/>
      <c r="F176" s="5"/>
      <c r="G176" s="5"/>
      <c r="H176" s="5"/>
      <c r="I176" s="5"/>
      <c r="J176" s="5"/>
      <c r="K176" s="5"/>
      <c r="L176" s="5"/>
      <c r="M176" s="5"/>
      <c r="N176" s="5"/>
      <c r="O176"/>
      <c r="P176"/>
      <c r="Q176"/>
    </row>
    <row r="177" spans="1:17" ht="12.75">
      <c r="A177" s="6"/>
      <c r="B177" s="5"/>
      <c r="C177" s="5"/>
      <c r="D177" s="5"/>
      <c r="E177" s="5"/>
      <c r="F177" s="5"/>
      <c r="G177" s="5"/>
      <c r="H177" s="5"/>
      <c r="I177" s="5"/>
      <c r="J177" s="5"/>
      <c r="K177" s="5"/>
      <c r="L177" s="5"/>
      <c r="M177" s="5"/>
      <c r="N177" s="5"/>
      <c r="O177"/>
      <c r="P177"/>
      <c r="Q177"/>
    </row>
    <row r="178" spans="1:17" ht="12.75">
      <c r="A178" s="6"/>
      <c r="B178" s="5"/>
      <c r="C178" s="5"/>
      <c r="D178" s="5"/>
      <c r="E178" s="5"/>
      <c r="F178" s="5"/>
      <c r="G178" s="5"/>
      <c r="H178" s="5"/>
      <c r="I178" s="5"/>
      <c r="J178" s="5"/>
      <c r="K178" s="5"/>
      <c r="L178" s="5"/>
      <c r="M178" s="5"/>
      <c r="N178" s="5"/>
      <c r="O178"/>
      <c r="P178"/>
      <c r="Q178"/>
    </row>
    <row r="179" spans="1:17" ht="6.75" customHeight="1">
      <c r="A179" s="6"/>
      <c r="B179" s="5"/>
      <c r="C179" s="5"/>
      <c r="D179" s="5"/>
      <c r="E179" s="5"/>
      <c r="F179" s="5"/>
      <c r="G179" s="5"/>
      <c r="H179" s="5"/>
      <c r="I179" s="5"/>
      <c r="J179" s="5"/>
      <c r="K179" s="5"/>
      <c r="L179" s="5"/>
      <c r="M179" s="5"/>
      <c r="N179" s="5"/>
      <c r="O179"/>
      <c r="P179"/>
      <c r="Q179"/>
    </row>
    <row r="180" spans="1:17" ht="12.75">
      <c r="A180" s="6"/>
      <c r="B180" s="5"/>
      <c r="C180" s="5"/>
      <c r="D180" s="5"/>
      <c r="E180" s="5"/>
      <c r="F180" s="5"/>
      <c r="G180" s="5"/>
      <c r="H180" s="5"/>
      <c r="I180" s="5"/>
      <c r="J180" s="5"/>
      <c r="K180" s="5"/>
      <c r="L180" s="5"/>
      <c r="M180" s="5"/>
      <c r="N180" s="5"/>
      <c r="O180"/>
      <c r="P180"/>
      <c r="Q180"/>
    </row>
    <row r="181" spans="1:17" ht="12.75">
      <c r="A181" s="6"/>
      <c r="B181" s="5"/>
      <c r="C181" s="5"/>
      <c r="D181" s="5"/>
      <c r="E181" s="5"/>
      <c r="F181" s="5"/>
      <c r="G181" s="5"/>
      <c r="H181" s="5"/>
      <c r="I181" s="5"/>
      <c r="J181" s="5"/>
      <c r="K181" s="5"/>
      <c r="L181" s="5"/>
      <c r="M181" s="5"/>
      <c r="N181" s="5"/>
      <c r="O181"/>
      <c r="P181"/>
      <c r="Q181"/>
    </row>
    <row r="182" spans="1:17" ht="12.75">
      <c r="A182" s="6"/>
      <c r="B182" s="5"/>
      <c r="C182" s="5"/>
      <c r="D182" s="5"/>
      <c r="E182" s="5"/>
      <c r="F182" s="5"/>
      <c r="G182" s="5"/>
      <c r="H182" s="5"/>
      <c r="I182" s="5"/>
      <c r="J182" s="5"/>
      <c r="K182" s="5"/>
      <c r="L182" s="5"/>
      <c r="M182" s="5"/>
      <c r="N182" s="5"/>
      <c r="O182"/>
      <c r="P182"/>
      <c r="Q182"/>
    </row>
    <row r="183" spans="1:17" ht="12.75">
      <c r="A183" s="6"/>
      <c r="B183" s="5"/>
      <c r="C183" s="5"/>
      <c r="D183" s="5"/>
      <c r="E183" s="5"/>
      <c r="F183" s="5"/>
      <c r="G183" s="5"/>
      <c r="H183" s="5"/>
      <c r="I183" s="5"/>
      <c r="J183" s="5"/>
      <c r="K183" s="5"/>
      <c r="L183" s="5"/>
      <c r="M183" s="5"/>
      <c r="N183" s="5"/>
      <c r="O183"/>
      <c r="P183"/>
      <c r="Q183"/>
    </row>
    <row r="184" spans="1:17" ht="12.75">
      <c r="A184" s="6"/>
      <c r="B184" s="5"/>
      <c r="C184" s="5"/>
      <c r="D184" s="5"/>
      <c r="E184" s="5"/>
      <c r="F184" s="5"/>
      <c r="G184" s="5"/>
      <c r="H184" s="5"/>
      <c r="I184" s="5"/>
      <c r="J184" s="5"/>
      <c r="K184" s="5"/>
      <c r="L184" s="5"/>
      <c r="M184" s="5"/>
      <c r="N184" s="5"/>
      <c r="O184"/>
      <c r="P184"/>
      <c r="Q184"/>
    </row>
    <row r="185" spans="1:17" ht="12.75">
      <c r="A185" s="6"/>
      <c r="B185" s="5"/>
      <c r="C185" s="5"/>
      <c r="D185" s="5"/>
      <c r="E185" s="5"/>
      <c r="F185" s="5"/>
      <c r="G185" s="5"/>
      <c r="H185" s="5"/>
      <c r="I185" s="5"/>
      <c r="J185" s="5"/>
      <c r="K185" s="5"/>
      <c r="L185" s="5"/>
      <c r="M185" s="5"/>
      <c r="N185" s="5"/>
      <c r="O185"/>
      <c r="P185"/>
      <c r="Q185"/>
    </row>
    <row r="186" spans="1:17" ht="12.75">
      <c r="A186" s="6"/>
      <c r="B186" s="5"/>
      <c r="C186" s="5"/>
      <c r="D186" s="5"/>
      <c r="E186" s="5"/>
      <c r="F186" s="5"/>
      <c r="G186" s="5"/>
      <c r="H186" s="5"/>
      <c r="I186" s="5"/>
      <c r="J186" s="5"/>
      <c r="K186" s="5"/>
      <c r="L186" s="5"/>
      <c r="M186" s="5"/>
      <c r="N186" s="5"/>
      <c r="O186"/>
      <c r="P186"/>
      <c r="Q186"/>
    </row>
    <row r="187" spans="1:17" ht="12.75">
      <c r="A187" s="5"/>
      <c r="B187" s="24" t="s">
        <v>103</v>
      </c>
      <c r="C187" s="5"/>
      <c r="D187" s="5"/>
      <c r="E187" s="5"/>
      <c r="F187" s="5"/>
      <c r="G187" s="5"/>
      <c r="H187" s="5"/>
      <c r="I187" s="5"/>
      <c r="J187" s="5"/>
      <c r="K187" s="5"/>
      <c r="L187" s="5"/>
      <c r="M187" s="5"/>
      <c r="N187" s="5"/>
      <c r="O187"/>
      <c r="P187"/>
      <c r="Q187"/>
    </row>
    <row r="188" spans="1:17" ht="12.75">
      <c r="A188" s="5"/>
      <c r="B188" s="5"/>
      <c r="C188" s="5"/>
      <c r="D188" s="5"/>
      <c r="E188" s="5"/>
      <c r="F188" s="5"/>
      <c r="G188" s="5"/>
      <c r="H188" s="5"/>
      <c r="I188" s="5"/>
      <c r="J188" s="5"/>
      <c r="K188" s="5"/>
      <c r="L188" s="5"/>
      <c r="M188" s="5"/>
      <c r="N188" s="5"/>
      <c r="O188"/>
      <c r="P188"/>
      <c r="Q188"/>
    </row>
    <row r="189" spans="1:17" ht="12.75">
      <c r="A189" s="5"/>
      <c r="B189" s="5"/>
      <c r="C189" s="5"/>
      <c r="D189" s="5"/>
      <c r="E189" s="5"/>
      <c r="F189" s="5"/>
      <c r="G189" s="5"/>
      <c r="H189" s="5"/>
      <c r="I189" s="5"/>
      <c r="J189" s="5"/>
      <c r="K189" s="5"/>
      <c r="L189" s="5"/>
      <c r="M189" s="5"/>
      <c r="N189" s="5"/>
      <c r="O189"/>
      <c r="P189"/>
      <c r="Q189"/>
    </row>
    <row r="190" spans="1:17" ht="12.75">
      <c r="A190" s="5"/>
      <c r="B190" s="5"/>
      <c r="C190" s="5"/>
      <c r="D190" s="5"/>
      <c r="E190" s="5"/>
      <c r="F190" s="5"/>
      <c r="G190" s="5"/>
      <c r="H190" s="5"/>
      <c r="I190" s="5"/>
      <c r="J190" s="5"/>
      <c r="K190" s="5"/>
      <c r="L190" s="5"/>
      <c r="M190" s="5"/>
      <c r="N190" s="5"/>
      <c r="O190"/>
      <c r="P190"/>
      <c r="Q190"/>
    </row>
    <row r="191" spans="1:17" ht="15.75" customHeight="1">
      <c r="A191" s="5"/>
      <c r="B191" s="5"/>
      <c r="C191" s="5"/>
      <c r="D191" s="5"/>
      <c r="E191" s="5"/>
      <c r="F191" s="5"/>
      <c r="G191" s="5"/>
      <c r="H191" s="5"/>
      <c r="I191" s="5"/>
      <c r="J191" s="5"/>
      <c r="K191" s="5"/>
      <c r="L191" s="5"/>
      <c r="M191" s="5"/>
      <c r="N191" s="5"/>
      <c r="O191"/>
      <c r="P191"/>
      <c r="Q191"/>
    </row>
    <row r="192" spans="1:17" ht="12.75">
      <c r="A192" s="5"/>
      <c r="B192" s="24" t="s">
        <v>168</v>
      </c>
      <c r="C192" s="5"/>
      <c r="D192" s="5"/>
      <c r="E192" s="5"/>
      <c r="F192" s="5"/>
      <c r="G192" s="5"/>
      <c r="H192" s="5"/>
      <c r="I192" s="5"/>
      <c r="J192" s="5"/>
      <c r="K192" s="5"/>
      <c r="L192" s="5"/>
      <c r="M192" s="5"/>
      <c r="N192" s="5"/>
      <c r="O192"/>
      <c r="P192"/>
      <c r="Q192"/>
    </row>
    <row r="193" spans="1:17" ht="12.75">
      <c r="A193" s="5"/>
      <c r="B193" s="5"/>
      <c r="C193" s="5"/>
      <c r="D193" s="5"/>
      <c r="E193" s="5"/>
      <c r="F193" s="5"/>
      <c r="G193" s="5"/>
      <c r="H193" s="5"/>
      <c r="I193" s="5"/>
      <c r="J193" s="5"/>
      <c r="K193" s="5"/>
      <c r="L193" s="5"/>
      <c r="M193" s="5"/>
      <c r="N193" s="5"/>
      <c r="O193"/>
      <c r="P193"/>
      <c r="Q193"/>
    </row>
    <row r="194" spans="1:17" ht="12.75">
      <c r="A194" s="5"/>
      <c r="B194" s="5"/>
      <c r="C194" s="5"/>
      <c r="D194" s="5"/>
      <c r="E194" s="5"/>
      <c r="F194" s="5"/>
      <c r="G194" s="5"/>
      <c r="H194" s="5"/>
      <c r="I194" s="5"/>
      <c r="J194" s="5"/>
      <c r="K194" s="5"/>
      <c r="L194" s="5"/>
      <c r="M194" s="5"/>
      <c r="N194" s="5"/>
      <c r="O194"/>
      <c r="P194"/>
      <c r="Q194"/>
    </row>
    <row r="195" spans="1:17" ht="9.75" customHeight="1">
      <c r="A195" s="5"/>
      <c r="B195" s="5"/>
      <c r="C195" s="5"/>
      <c r="D195" s="5"/>
      <c r="E195" s="5"/>
      <c r="F195" s="5"/>
      <c r="G195" s="5"/>
      <c r="H195" s="5"/>
      <c r="I195" s="5"/>
      <c r="J195" s="5"/>
      <c r="K195" s="5"/>
      <c r="L195" s="5"/>
      <c r="M195" s="5"/>
      <c r="N195" s="5"/>
      <c r="O195"/>
      <c r="P195"/>
      <c r="Q195"/>
    </row>
    <row r="196" spans="1:17" ht="6.75" customHeight="1">
      <c r="A196" s="5"/>
      <c r="B196" s="5"/>
      <c r="C196" s="5"/>
      <c r="D196" s="5"/>
      <c r="E196" s="5"/>
      <c r="F196" s="5"/>
      <c r="G196" s="5"/>
      <c r="H196" s="5"/>
      <c r="I196" s="5"/>
      <c r="J196" s="5"/>
      <c r="K196" s="5"/>
      <c r="L196" s="5"/>
      <c r="M196" s="5"/>
      <c r="N196" s="5"/>
      <c r="O196"/>
      <c r="P196"/>
      <c r="Q196"/>
    </row>
    <row r="197" spans="1:17" ht="12" customHeight="1">
      <c r="A197" s="6"/>
      <c r="B197" s="5"/>
      <c r="C197" s="5"/>
      <c r="D197" s="5"/>
      <c r="E197" s="5"/>
      <c r="F197" s="5"/>
      <c r="G197" s="5"/>
      <c r="H197" s="5"/>
      <c r="I197" s="5"/>
      <c r="J197" s="5"/>
      <c r="K197" s="5"/>
      <c r="L197" s="5"/>
      <c r="M197" s="5"/>
      <c r="N197" s="5"/>
      <c r="O197"/>
      <c r="P197"/>
      <c r="Q197"/>
    </row>
    <row r="198" spans="1:17" ht="12" customHeight="1">
      <c r="A198" s="6"/>
      <c r="B198" s="24" t="s">
        <v>169</v>
      </c>
      <c r="C198" s="5"/>
      <c r="D198" s="5"/>
      <c r="E198" s="5"/>
      <c r="F198" s="5"/>
      <c r="G198" s="5"/>
      <c r="H198" s="5"/>
      <c r="I198" s="5"/>
      <c r="J198" s="5"/>
      <c r="K198" s="5"/>
      <c r="L198" s="5"/>
      <c r="M198" s="5"/>
      <c r="N198" s="5"/>
      <c r="O198"/>
      <c r="P198"/>
      <c r="Q198"/>
    </row>
    <row r="199" spans="1:17" ht="12" customHeight="1">
      <c r="A199" s="6"/>
      <c r="C199" s="5"/>
      <c r="D199" s="5"/>
      <c r="E199" s="5"/>
      <c r="F199" s="5"/>
      <c r="G199" s="5"/>
      <c r="H199" s="5"/>
      <c r="I199" s="5"/>
      <c r="J199" s="5"/>
      <c r="K199" s="5"/>
      <c r="L199" s="5"/>
      <c r="M199" s="5"/>
      <c r="N199" s="5"/>
      <c r="O199"/>
      <c r="P199"/>
      <c r="Q199"/>
    </row>
    <row r="200" spans="1:17" ht="12" customHeight="1">
      <c r="A200" s="6"/>
      <c r="B200" s="5"/>
      <c r="C200" s="5"/>
      <c r="D200" s="5"/>
      <c r="E200" s="5"/>
      <c r="F200" s="5"/>
      <c r="G200" s="5"/>
      <c r="H200" s="5"/>
      <c r="I200" s="5"/>
      <c r="J200" s="5"/>
      <c r="K200" s="5"/>
      <c r="L200" s="5"/>
      <c r="M200" s="5"/>
      <c r="N200" s="5"/>
      <c r="O200"/>
      <c r="P200"/>
      <c r="Q200"/>
    </row>
    <row r="201" spans="1:17" ht="12.75" customHeight="1">
      <c r="A201" s="6"/>
      <c r="B201" s="5"/>
      <c r="C201" s="5"/>
      <c r="D201" s="5"/>
      <c r="E201" s="5"/>
      <c r="F201" s="5"/>
      <c r="G201" s="5"/>
      <c r="H201" s="5"/>
      <c r="I201" s="5"/>
      <c r="J201" s="5"/>
      <c r="K201" s="5"/>
      <c r="L201" s="5"/>
      <c r="M201" s="5"/>
      <c r="N201" s="5"/>
      <c r="O201"/>
      <c r="P201"/>
      <c r="Q201"/>
    </row>
    <row r="202" spans="1:17" ht="12" customHeight="1">
      <c r="A202" s="6"/>
      <c r="B202" s="5"/>
      <c r="C202" s="5"/>
      <c r="D202" s="5"/>
      <c r="E202" s="5"/>
      <c r="F202" s="5"/>
      <c r="G202" s="5"/>
      <c r="H202" s="5"/>
      <c r="I202" s="5"/>
      <c r="J202" s="5"/>
      <c r="K202" s="5"/>
      <c r="L202" s="5"/>
      <c r="M202" s="5"/>
      <c r="N202" s="5"/>
      <c r="O202"/>
      <c r="P202"/>
      <c r="Q202"/>
    </row>
    <row r="203" spans="1:17" ht="12" customHeight="1">
      <c r="A203" s="6"/>
      <c r="B203" s="5"/>
      <c r="C203" s="5"/>
      <c r="D203" s="5"/>
      <c r="E203" s="5"/>
      <c r="F203" s="5"/>
      <c r="G203" s="5"/>
      <c r="H203" s="5"/>
      <c r="I203" s="5"/>
      <c r="J203" s="5"/>
      <c r="K203" s="5"/>
      <c r="L203" s="5"/>
      <c r="M203" s="5"/>
      <c r="N203" s="5"/>
      <c r="O203"/>
      <c r="P203"/>
      <c r="Q203"/>
    </row>
    <row r="204" spans="1:17" ht="12" customHeight="1">
      <c r="A204" s="6"/>
      <c r="B204" s="5"/>
      <c r="C204" s="5"/>
      <c r="D204" s="5"/>
      <c r="E204" s="5"/>
      <c r="F204" s="5"/>
      <c r="G204" s="5"/>
      <c r="H204" s="5"/>
      <c r="I204" s="5"/>
      <c r="J204" s="5"/>
      <c r="K204" s="5"/>
      <c r="L204" s="5"/>
      <c r="M204" s="5"/>
      <c r="N204" s="5"/>
      <c r="O204"/>
      <c r="P204"/>
      <c r="Q204"/>
    </row>
    <row r="205" spans="1:17" ht="12" customHeight="1">
      <c r="A205" s="6"/>
      <c r="B205" s="24" t="s">
        <v>170</v>
      </c>
      <c r="C205" s="5"/>
      <c r="D205" s="5"/>
      <c r="E205" s="5"/>
      <c r="F205" s="5"/>
      <c r="G205" s="5"/>
      <c r="H205" s="5"/>
      <c r="I205" s="5"/>
      <c r="J205" s="5"/>
      <c r="K205" s="5"/>
      <c r="L205" s="5"/>
      <c r="M205" s="5"/>
      <c r="N205" s="5"/>
      <c r="O205"/>
      <c r="P205"/>
      <c r="Q205"/>
    </row>
    <row r="206" spans="1:17" ht="12" customHeight="1">
      <c r="A206" s="6"/>
      <c r="B206" s="5"/>
      <c r="C206" s="5"/>
      <c r="D206" s="5"/>
      <c r="E206" s="5"/>
      <c r="F206" s="5"/>
      <c r="G206" s="5"/>
      <c r="H206" s="5"/>
      <c r="I206" s="5"/>
      <c r="J206" s="5"/>
      <c r="K206" s="5"/>
      <c r="L206" s="5"/>
      <c r="M206" s="5"/>
      <c r="N206" s="5"/>
      <c r="O206"/>
      <c r="P206"/>
      <c r="Q206"/>
    </row>
    <row r="207" spans="1:17" ht="12" customHeight="1">
      <c r="A207" s="6"/>
      <c r="B207" s="5"/>
      <c r="C207" s="5"/>
      <c r="D207" s="5"/>
      <c r="E207" s="5"/>
      <c r="F207" s="5"/>
      <c r="G207" s="5"/>
      <c r="H207" s="5"/>
      <c r="I207" s="5"/>
      <c r="J207" s="5"/>
      <c r="K207" s="5"/>
      <c r="L207" s="5"/>
      <c r="M207" s="5"/>
      <c r="N207" s="5"/>
      <c r="O207"/>
      <c r="P207"/>
      <c r="Q207"/>
    </row>
    <row r="208" spans="1:17" ht="12" customHeight="1">
      <c r="A208" s="6"/>
      <c r="B208" s="5"/>
      <c r="C208" s="5"/>
      <c r="D208" s="5"/>
      <c r="E208" s="5"/>
      <c r="F208" s="5"/>
      <c r="G208" s="5"/>
      <c r="H208" s="5"/>
      <c r="I208" s="5"/>
      <c r="J208" s="5"/>
      <c r="K208" s="5"/>
      <c r="L208" s="5"/>
      <c r="M208" s="5"/>
      <c r="N208" s="5"/>
      <c r="O208"/>
      <c r="P208"/>
      <c r="Q208"/>
    </row>
    <row r="209" spans="1:17" ht="12" customHeight="1">
      <c r="A209" s="6"/>
      <c r="B209" s="5"/>
      <c r="C209" s="5"/>
      <c r="D209" s="5"/>
      <c r="E209" s="5"/>
      <c r="F209" s="5"/>
      <c r="G209" s="5"/>
      <c r="H209" s="5"/>
      <c r="I209" s="5"/>
      <c r="J209" s="5"/>
      <c r="K209" s="5"/>
      <c r="L209" s="5"/>
      <c r="M209" s="5"/>
      <c r="N209" s="5"/>
      <c r="O209"/>
      <c r="P209"/>
      <c r="Q209"/>
    </row>
    <row r="210" spans="1:17" ht="12" customHeight="1">
      <c r="A210" s="6"/>
      <c r="B210" s="24" t="s">
        <v>171</v>
      </c>
      <c r="C210" s="5"/>
      <c r="D210" s="5"/>
      <c r="E210" s="5"/>
      <c r="F210" s="5"/>
      <c r="G210" s="5"/>
      <c r="H210" s="5"/>
      <c r="I210" s="5"/>
      <c r="J210" s="5"/>
      <c r="K210" s="5"/>
      <c r="L210" s="5"/>
      <c r="M210" s="5"/>
      <c r="N210" s="5"/>
      <c r="O210"/>
      <c r="P210"/>
      <c r="Q210"/>
    </row>
    <row r="211" spans="1:17" ht="12" customHeight="1">
      <c r="A211" s="6"/>
      <c r="B211" s="5"/>
      <c r="C211" s="5"/>
      <c r="D211" s="5"/>
      <c r="E211" s="5"/>
      <c r="F211" s="5"/>
      <c r="G211" s="5"/>
      <c r="H211" s="5"/>
      <c r="I211" s="5"/>
      <c r="J211" s="5"/>
      <c r="K211" s="5"/>
      <c r="L211" s="5"/>
      <c r="M211" s="5"/>
      <c r="N211" s="5"/>
      <c r="O211"/>
      <c r="P211"/>
      <c r="Q211"/>
    </row>
    <row r="212" spans="1:17" ht="12" customHeight="1">
      <c r="A212" s="6"/>
      <c r="B212" s="5"/>
      <c r="C212" s="5"/>
      <c r="D212" s="5"/>
      <c r="E212" s="5"/>
      <c r="F212" s="5"/>
      <c r="G212" s="5"/>
      <c r="H212" s="5"/>
      <c r="I212" s="5"/>
      <c r="J212" s="5"/>
      <c r="K212" s="5"/>
      <c r="L212" s="5"/>
      <c r="M212" s="5"/>
      <c r="N212" s="5"/>
      <c r="O212"/>
      <c r="P212"/>
      <c r="Q212"/>
    </row>
    <row r="213" spans="1:17" ht="12" customHeight="1">
      <c r="A213" s="6"/>
      <c r="B213" s="5"/>
      <c r="C213" s="5"/>
      <c r="D213" s="5"/>
      <c r="E213" s="5"/>
      <c r="F213" s="5"/>
      <c r="G213" s="5"/>
      <c r="H213" s="5"/>
      <c r="I213" s="5"/>
      <c r="J213" s="5"/>
      <c r="K213" s="5"/>
      <c r="L213" s="5"/>
      <c r="M213" s="5"/>
      <c r="N213" s="5"/>
      <c r="O213"/>
      <c r="P213"/>
      <c r="Q213"/>
    </row>
    <row r="214" spans="1:17" ht="12" customHeight="1">
      <c r="A214" s="6"/>
      <c r="B214" s="24" t="s">
        <v>172</v>
      </c>
      <c r="C214" s="5"/>
      <c r="D214" s="5"/>
      <c r="E214" s="5"/>
      <c r="F214" s="5"/>
      <c r="G214" s="5"/>
      <c r="H214" s="5"/>
      <c r="I214" s="5"/>
      <c r="J214" s="5"/>
      <c r="K214" s="5"/>
      <c r="L214" s="5"/>
      <c r="M214" s="5"/>
      <c r="N214" s="5"/>
      <c r="O214"/>
      <c r="P214"/>
      <c r="Q214"/>
    </row>
    <row r="215" spans="1:17" ht="12" customHeight="1">
      <c r="A215" s="6"/>
      <c r="B215" s="5"/>
      <c r="C215" s="5"/>
      <c r="D215" s="5"/>
      <c r="E215" s="5"/>
      <c r="F215" s="5"/>
      <c r="G215" s="5"/>
      <c r="H215" s="5"/>
      <c r="I215" s="5"/>
      <c r="J215" s="5"/>
      <c r="K215" s="5"/>
      <c r="L215" s="5"/>
      <c r="M215" s="5"/>
      <c r="N215" s="5"/>
      <c r="O215"/>
      <c r="P215"/>
      <c r="Q215"/>
    </row>
    <row r="216" spans="1:17" ht="12" customHeight="1">
      <c r="A216" s="6"/>
      <c r="B216" s="5"/>
      <c r="C216" s="5"/>
      <c r="D216" s="5"/>
      <c r="E216" s="5"/>
      <c r="F216" s="5"/>
      <c r="G216" s="5"/>
      <c r="H216" s="5"/>
      <c r="I216" s="5"/>
      <c r="J216" s="5"/>
      <c r="K216" s="5"/>
      <c r="L216" s="5"/>
      <c r="M216" s="5"/>
      <c r="N216" s="5"/>
      <c r="O216"/>
      <c r="P216"/>
      <c r="Q216"/>
    </row>
    <row r="217" spans="1:17" ht="12" customHeight="1">
      <c r="A217" s="6"/>
      <c r="B217" s="5"/>
      <c r="C217" s="5"/>
      <c r="D217" s="5"/>
      <c r="E217" s="5"/>
      <c r="F217" s="5"/>
      <c r="G217" s="5"/>
      <c r="H217" s="5"/>
      <c r="I217" s="5"/>
      <c r="J217" s="5"/>
      <c r="K217" s="5"/>
      <c r="L217" s="5"/>
      <c r="M217" s="5"/>
      <c r="N217" s="5"/>
      <c r="O217"/>
      <c r="P217"/>
      <c r="Q217"/>
    </row>
    <row r="218" spans="1:17" ht="12.75">
      <c r="A218" s="9" t="s">
        <v>47</v>
      </c>
      <c r="B218" s="5"/>
      <c r="C218" s="5"/>
      <c r="D218" s="5"/>
      <c r="E218" s="5"/>
      <c r="F218" s="5"/>
      <c r="G218" s="5"/>
      <c r="H218" s="5"/>
      <c r="I218" s="5"/>
      <c r="J218" s="5"/>
      <c r="K218" s="5"/>
      <c r="L218" s="5"/>
      <c r="M218" s="5"/>
      <c r="N218" s="5"/>
      <c r="O218"/>
      <c r="P218"/>
      <c r="Q218"/>
    </row>
    <row r="219" spans="1:17" ht="12.75">
      <c r="A219" s="9"/>
      <c r="B219" s="5"/>
      <c r="C219" s="5"/>
      <c r="D219" s="5"/>
      <c r="E219" s="5"/>
      <c r="F219" s="5"/>
      <c r="G219" s="5"/>
      <c r="H219" s="5"/>
      <c r="I219" s="5"/>
      <c r="J219" s="5"/>
      <c r="K219" s="5"/>
      <c r="L219" s="5"/>
      <c r="M219" s="5"/>
      <c r="N219" s="5"/>
      <c r="O219"/>
      <c r="P219"/>
      <c r="Q219"/>
    </row>
    <row r="220" spans="1:17" ht="12.75">
      <c r="A220" s="9"/>
      <c r="B220" s="5"/>
      <c r="C220" s="5"/>
      <c r="D220" s="5"/>
      <c r="E220" s="5"/>
      <c r="F220" s="5"/>
      <c r="G220" s="5"/>
      <c r="H220" s="5"/>
      <c r="I220" s="5"/>
      <c r="J220" s="5"/>
      <c r="K220" s="5"/>
      <c r="L220" s="5"/>
      <c r="M220" s="5"/>
      <c r="N220" s="5"/>
      <c r="O220"/>
      <c r="P220"/>
      <c r="Q220"/>
    </row>
    <row r="221" spans="1:17" ht="12.75">
      <c r="A221" s="6"/>
      <c r="B221" s="5"/>
      <c r="C221" s="5"/>
      <c r="D221" s="5"/>
      <c r="E221" s="5"/>
      <c r="F221" s="5"/>
      <c r="G221" s="5"/>
      <c r="H221" s="5"/>
      <c r="I221" s="5"/>
      <c r="J221" s="5"/>
      <c r="K221" s="5"/>
      <c r="L221" s="5"/>
      <c r="M221" s="5"/>
      <c r="N221" s="5"/>
      <c r="O221"/>
      <c r="P221"/>
      <c r="Q221"/>
    </row>
    <row r="222" spans="1:17" ht="12.75">
      <c r="A222" s="6"/>
      <c r="B222" s="5" t="s">
        <v>105</v>
      </c>
      <c r="C222" s="5"/>
      <c r="D222" s="5"/>
      <c r="E222" s="5"/>
      <c r="F222" s="5"/>
      <c r="G222" s="5"/>
      <c r="H222" s="5"/>
      <c r="I222" s="5"/>
      <c r="J222" s="5"/>
      <c r="K222" s="5"/>
      <c r="L222" s="5"/>
      <c r="M222" s="5"/>
      <c r="N222" s="5"/>
      <c r="O222"/>
      <c r="P222"/>
      <c r="Q222"/>
    </row>
    <row r="223" spans="1:17" ht="12.75">
      <c r="A223" s="6"/>
      <c r="B223" s="5"/>
      <c r="C223" s="5"/>
      <c r="D223" s="5"/>
      <c r="E223" s="5"/>
      <c r="F223" s="5"/>
      <c r="G223" s="5"/>
      <c r="H223" s="5"/>
      <c r="I223" s="5"/>
      <c r="J223" s="5"/>
      <c r="K223" s="5"/>
      <c r="L223" s="5"/>
      <c r="M223" s="5"/>
      <c r="N223" s="5"/>
      <c r="O223"/>
      <c r="P223"/>
      <c r="Q223"/>
    </row>
    <row r="224" spans="1:17" ht="6" customHeight="1">
      <c r="A224" s="6"/>
      <c r="B224" s="5"/>
      <c r="C224" s="5"/>
      <c r="D224" s="5"/>
      <c r="E224" s="5"/>
      <c r="F224" s="5"/>
      <c r="G224" s="5"/>
      <c r="H224" s="5"/>
      <c r="I224" s="5"/>
      <c r="J224" s="5"/>
      <c r="K224" s="5"/>
      <c r="L224" s="5"/>
      <c r="M224" s="5"/>
      <c r="N224" s="5"/>
      <c r="O224"/>
      <c r="P224"/>
      <c r="Q224"/>
    </row>
    <row r="225" spans="1:17" ht="12" customHeight="1">
      <c r="A225" s="6"/>
      <c r="B225" s="5" t="s">
        <v>104</v>
      </c>
      <c r="C225" s="5"/>
      <c r="D225" s="5"/>
      <c r="E225" s="5"/>
      <c r="F225" s="5"/>
      <c r="G225" s="5"/>
      <c r="H225" s="5"/>
      <c r="I225" s="5"/>
      <c r="J225" s="5"/>
      <c r="K225" s="5"/>
      <c r="L225" s="5"/>
      <c r="M225" s="5"/>
      <c r="N225" s="5"/>
      <c r="O225"/>
      <c r="P225"/>
      <c r="Q225"/>
    </row>
    <row r="226" spans="1:17" ht="12" customHeight="1">
      <c r="A226" s="6"/>
      <c r="B226" s="5"/>
      <c r="C226" s="5"/>
      <c r="D226" s="5"/>
      <c r="E226" s="5"/>
      <c r="F226" s="5"/>
      <c r="G226" s="5"/>
      <c r="H226" s="5"/>
      <c r="I226" s="5"/>
      <c r="J226" s="5"/>
      <c r="K226" s="5"/>
      <c r="L226" s="5"/>
      <c r="M226" s="5"/>
      <c r="N226" s="5"/>
      <c r="O226"/>
      <c r="P226"/>
      <c r="Q226"/>
    </row>
    <row r="227" spans="1:17" ht="5.25" customHeight="1">
      <c r="A227" s="6"/>
      <c r="B227" s="5"/>
      <c r="C227" s="5"/>
      <c r="D227" s="5"/>
      <c r="E227" s="5"/>
      <c r="F227" s="5"/>
      <c r="G227" s="5"/>
      <c r="H227" s="5"/>
      <c r="I227" s="5"/>
      <c r="J227" s="5"/>
      <c r="K227" s="5"/>
      <c r="L227" s="5"/>
      <c r="M227" s="5"/>
      <c r="N227" s="5"/>
      <c r="O227"/>
      <c r="P227"/>
      <c r="Q227"/>
    </row>
    <row r="228" spans="1:17" ht="12.75">
      <c r="A228" s="6"/>
      <c r="B228" s="5"/>
      <c r="C228" s="5" t="s">
        <v>91</v>
      </c>
      <c r="D228" s="5"/>
      <c r="E228" s="5"/>
      <c r="F228" s="5"/>
      <c r="G228" s="5"/>
      <c r="H228" s="5"/>
      <c r="I228" s="5"/>
      <c r="J228" s="5"/>
      <c r="K228" s="5"/>
      <c r="L228" s="5"/>
      <c r="M228" s="5"/>
      <c r="N228" s="5"/>
      <c r="O228"/>
      <c r="P228"/>
      <c r="Q228"/>
    </row>
    <row r="229" spans="1:17" ht="12.75">
      <c r="A229" s="6"/>
      <c r="B229" s="5"/>
      <c r="D229" s="5"/>
      <c r="E229" s="5"/>
      <c r="F229" s="5"/>
      <c r="G229" s="5"/>
      <c r="H229" s="5"/>
      <c r="I229" s="5"/>
      <c r="J229" s="5"/>
      <c r="K229" s="5"/>
      <c r="L229" s="5"/>
      <c r="M229" s="5"/>
      <c r="N229" s="5"/>
      <c r="O229"/>
      <c r="P229"/>
      <c r="Q229"/>
    </row>
    <row r="230" spans="1:17" ht="12.75">
      <c r="A230" s="6"/>
      <c r="B230" s="5"/>
      <c r="C230" s="5"/>
      <c r="D230" s="5"/>
      <c r="E230" s="5"/>
      <c r="F230" s="5"/>
      <c r="G230" s="5"/>
      <c r="H230" s="5"/>
      <c r="I230" s="5"/>
      <c r="J230" s="5"/>
      <c r="K230" s="5"/>
      <c r="L230" s="5"/>
      <c r="M230" s="5"/>
      <c r="N230" s="5"/>
      <c r="O230"/>
      <c r="P230"/>
      <c r="Q230"/>
    </row>
    <row r="231" spans="1:17" ht="12.75">
      <c r="A231" s="6"/>
      <c r="B231" s="5"/>
      <c r="D231" s="5"/>
      <c r="E231" s="5"/>
      <c r="F231" s="5"/>
      <c r="G231" s="5"/>
      <c r="H231" s="5"/>
      <c r="I231" s="5"/>
      <c r="J231" s="5"/>
      <c r="K231" s="5"/>
      <c r="L231" s="5"/>
      <c r="M231" s="5"/>
      <c r="N231" s="5"/>
      <c r="O231"/>
      <c r="P231"/>
      <c r="Q231"/>
    </row>
    <row r="232" spans="1:17" ht="10.5" customHeight="1">
      <c r="A232" s="6"/>
      <c r="B232" s="5"/>
      <c r="C232" s="5"/>
      <c r="D232" s="5"/>
      <c r="E232" s="5"/>
      <c r="F232" s="5"/>
      <c r="G232" s="5"/>
      <c r="H232" s="5"/>
      <c r="I232" s="5"/>
      <c r="J232" s="5"/>
      <c r="K232" s="5"/>
      <c r="L232" s="5"/>
      <c r="M232" s="5"/>
      <c r="N232" s="5"/>
      <c r="O232"/>
      <c r="P232"/>
      <c r="Q232"/>
    </row>
    <row r="233" spans="1:17" ht="10.5" customHeight="1">
      <c r="A233" s="6"/>
      <c r="B233" s="5"/>
      <c r="C233" s="5"/>
      <c r="D233" s="5"/>
      <c r="E233" s="5"/>
      <c r="F233" s="5"/>
      <c r="G233" s="5"/>
      <c r="H233" s="5"/>
      <c r="I233" s="5"/>
      <c r="J233" s="5"/>
      <c r="K233" s="5"/>
      <c r="L233" s="5"/>
      <c r="M233" s="5"/>
      <c r="N233" s="5"/>
      <c r="O233"/>
      <c r="P233"/>
      <c r="Q233"/>
    </row>
    <row r="234" spans="1:17" ht="10.5" customHeight="1">
      <c r="A234" s="6"/>
      <c r="B234" s="5"/>
      <c r="C234" s="5"/>
      <c r="D234" s="5"/>
      <c r="E234" s="5"/>
      <c r="F234" s="5"/>
      <c r="G234" s="5"/>
      <c r="H234" s="5"/>
      <c r="I234" s="5"/>
      <c r="J234" s="5"/>
      <c r="K234" s="5"/>
      <c r="L234" s="5"/>
      <c r="M234" s="5"/>
      <c r="N234" s="5"/>
      <c r="O234"/>
      <c r="P234"/>
      <c r="Q234"/>
    </row>
    <row r="235" spans="1:17" ht="6.75" customHeight="1">
      <c r="A235" s="6"/>
      <c r="B235" s="5"/>
      <c r="C235" s="5"/>
      <c r="D235" s="5"/>
      <c r="E235" s="5"/>
      <c r="F235" s="5"/>
      <c r="G235" s="5"/>
      <c r="H235" s="5"/>
      <c r="I235" s="5"/>
      <c r="J235" s="5"/>
      <c r="K235" s="5"/>
      <c r="L235" s="5"/>
      <c r="M235" s="5"/>
      <c r="N235" s="5"/>
      <c r="O235"/>
      <c r="P235"/>
      <c r="Q235"/>
    </row>
    <row r="236" spans="1:17" ht="15" customHeight="1">
      <c r="A236" s="6"/>
      <c r="B236" s="5"/>
      <c r="C236" s="5"/>
      <c r="D236" s="5"/>
      <c r="E236" s="5"/>
      <c r="F236" s="5"/>
      <c r="G236" s="5"/>
      <c r="H236" s="5"/>
      <c r="I236" s="5"/>
      <c r="J236" s="5"/>
      <c r="K236" s="5"/>
      <c r="L236" s="5"/>
      <c r="M236" s="5"/>
      <c r="N236" s="5"/>
      <c r="O236"/>
      <c r="P236"/>
      <c r="Q236"/>
    </row>
    <row r="237" spans="1:17" ht="11.25" customHeight="1">
      <c r="A237" s="6"/>
      <c r="B237" s="5"/>
      <c r="C237" s="5"/>
      <c r="D237" s="5"/>
      <c r="E237" s="5"/>
      <c r="F237" s="5"/>
      <c r="G237" s="5"/>
      <c r="H237" s="5"/>
      <c r="I237" s="5"/>
      <c r="J237" s="5"/>
      <c r="K237" s="5"/>
      <c r="L237" s="5"/>
      <c r="M237" s="5"/>
      <c r="N237" s="5"/>
      <c r="O237"/>
      <c r="P237"/>
      <c r="Q237"/>
    </row>
    <row r="238" spans="1:17" ht="12" customHeight="1">
      <c r="A238" s="6"/>
      <c r="B238" s="5"/>
      <c r="C238" s="38" t="s">
        <v>105</v>
      </c>
      <c r="D238" s="5"/>
      <c r="E238" s="5"/>
      <c r="F238" s="5"/>
      <c r="G238" s="5"/>
      <c r="H238" s="5"/>
      <c r="I238" s="5"/>
      <c r="J238" s="5"/>
      <c r="K238" s="5"/>
      <c r="L238" s="5"/>
      <c r="M238" s="5"/>
      <c r="N238" s="5"/>
      <c r="O238"/>
      <c r="P238"/>
      <c r="Q238"/>
    </row>
    <row r="239" spans="1:17" ht="12" customHeight="1">
      <c r="A239" s="6"/>
      <c r="B239" s="5"/>
      <c r="C239" s="5"/>
      <c r="D239" s="5"/>
      <c r="E239" s="5"/>
      <c r="F239" s="5"/>
      <c r="G239" s="5"/>
      <c r="H239" s="5"/>
      <c r="I239" s="5"/>
      <c r="J239" s="5"/>
      <c r="K239" s="5"/>
      <c r="L239" s="5"/>
      <c r="M239" s="5"/>
      <c r="N239" s="5"/>
      <c r="O239"/>
      <c r="P239"/>
      <c r="Q239"/>
    </row>
    <row r="240" spans="1:17" ht="3" customHeight="1">
      <c r="A240" s="6"/>
      <c r="B240" s="5"/>
      <c r="C240" s="5"/>
      <c r="D240" s="5"/>
      <c r="E240" s="5"/>
      <c r="F240" s="5"/>
      <c r="G240" s="5"/>
      <c r="H240" s="5"/>
      <c r="I240" s="5"/>
      <c r="J240" s="5"/>
      <c r="K240" s="5"/>
      <c r="L240" s="5"/>
      <c r="M240" s="5"/>
      <c r="N240" s="5"/>
      <c r="O240"/>
      <c r="P240"/>
      <c r="Q240"/>
    </row>
    <row r="241" spans="1:17" ht="12" customHeight="1">
      <c r="A241" s="6"/>
      <c r="B241" s="5"/>
      <c r="C241" s="38" t="s">
        <v>104</v>
      </c>
      <c r="D241" s="5"/>
      <c r="E241" s="5"/>
      <c r="F241" s="5"/>
      <c r="G241" s="5"/>
      <c r="H241" s="5"/>
      <c r="I241" s="5"/>
      <c r="J241" s="5"/>
      <c r="K241" s="5"/>
      <c r="L241" s="5"/>
      <c r="M241" s="5"/>
      <c r="N241" s="5"/>
      <c r="O241"/>
      <c r="P241"/>
      <c r="Q241"/>
    </row>
    <row r="242" spans="1:17" ht="12" customHeight="1">
      <c r="A242" s="6"/>
      <c r="B242" s="5"/>
      <c r="C242" s="5"/>
      <c r="D242" s="5"/>
      <c r="E242" s="5"/>
      <c r="F242" s="5"/>
      <c r="G242" s="5"/>
      <c r="H242" s="5"/>
      <c r="I242" s="5"/>
      <c r="J242" s="5"/>
      <c r="K242" s="5"/>
      <c r="L242" s="5"/>
      <c r="M242" s="5"/>
      <c r="N242" s="5"/>
      <c r="O242"/>
      <c r="P242"/>
      <c r="Q242"/>
    </row>
    <row r="243" spans="1:17" ht="12" customHeight="1">
      <c r="A243" s="6"/>
      <c r="B243" s="5"/>
      <c r="C243" s="5"/>
      <c r="D243" s="5"/>
      <c r="E243" s="5"/>
      <c r="F243" s="5"/>
      <c r="G243" s="5"/>
      <c r="H243" s="5"/>
      <c r="I243" s="5"/>
      <c r="J243" s="5"/>
      <c r="K243" s="5"/>
      <c r="L243" s="5"/>
      <c r="M243" s="5"/>
      <c r="N243" s="5"/>
      <c r="O243"/>
      <c r="P243"/>
      <c r="Q243"/>
    </row>
    <row r="244" spans="1:17" ht="12" customHeight="1">
      <c r="A244" s="6"/>
      <c r="B244" s="5"/>
      <c r="C244" s="5"/>
      <c r="D244" s="5"/>
      <c r="E244" s="5"/>
      <c r="F244" s="5"/>
      <c r="G244" s="5"/>
      <c r="H244" s="5"/>
      <c r="I244" s="5"/>
      <c r="J244" s="5"/>
      <c r="K244" s="5"/>
      <c r="L244" s="5"/>
      <c r="M244" s="5"/>
      <c r="N244" s="5"/>
      <c r="O244"/>
      <c r="P244"/>
      <c r="Q244"/>
    </row>
    <row r="245" spans="1:17" ht="12" customHeight="1">
      <c r="A245" s="6"/>
      <c r="B245" s="5"/>
      <c r="C245" s="5"/>
      <c r="D245" s="5"/>
      <c r="E245" s="5"/>
      <c r="F245" s="5"/>
      <c r="G245" s="5"/>
      <c r="H245" s="5"/>
      <c r="I245" s="5"/>
      <c r="J245" s="5"/>
      <c r="K245" s="5"/>
      <c r="L245" s="5"/>
      <c r="M245" s="5"/>
      <c r="N245" s="5"/>
      <c r="O245"/>
      <c r="P245"/>
      <c r="Q245"/>
    </row>
    <row r="246" spans="1:17" ht="12.75" customHeight="1">
      <c r="A246" s="6"/>
      <c r="B246" s="5"/>
      <c r="C246" s="5" t="s">
        <v>92</v>
      </c>
      <c r="D246" s="5"/>
      <c r="E246" s="5"/>
      <c r="F246" s="5"/>
      <c r="G246" s="5"/>
      <c r="H246" s="5"/>
      <c r="I246" s="5"/>
      <c r="J246" s="5"/>
      <c r="K246" s="5"/>
      <c r="L246" s="5"/>
      <c r="M246" s="5"/>
      <c r="N246" s="5"/>
      <c r="O246"/>
      <c r="P246"/>
      <c r="Q246"/>
    </row>
    <row r="247" spans="1:17" ht="12.75" customHeight="1">
      <c r="A247" s="6"/>
      <c r="B247" s="5"/>
      <c r="C247" s="5"/>
      <c r="D247" s="5"/>
      <c r="E247" s="5"/>
      <c r="F247" s="5"/>
      <c r="G247" s="5"/>
      <c r="H247" s="5"/>
      <c r="I247" s="5"/>
      <c r="J247" s="5"/>
      <c r="K247" s="5"/>
      <c r="L247" s="5"/>
      <c r="M247" s="5"/>
      <c r="N247" s="5"/>
      <c r="O247"/>
      <c r="P247"/>
      <c r="Q247"/>
    </row>
    <row r="248" spans="1:17" ht="12.75" customHeight="1">
      <c r="A248" s="6"/>
      <c r="B248" s="5"/>
      <c r="C248" s="5"/>
      <c r="D248" s="5"/>
      <c r="E248" s="5"/>
      <c r="F248" s="5"/>
      <c r="G248" s="5"/>
      <c r="H248" s="5"/>
      <c r="I248" s="5"/>
      <c r="J248" s="5"/>
      <c r="K248" s="5"/>
      <c r="L248" s="5"/>
      <c r="M248" s="5"/>
      <c r="N248" s="5"/>
      <c r="O248"/>
      <c r="P248"/>
      <c r="Q248"/>
    </row>
    <row r="249" spans="1:17" ht="12.75" customHeight="1">
      <c r="A249" s="6"/>
      <c r="B249" s="5"/>
      <c r="C249" s="5"/>
      <c r="D249" s="5"/>
      <c r="E249" s="5"/>
      <c r="F249" s="5"/>
      <c r="G249" s="5"/>
      <c r="H249" s="5"/>
      <c r="I249" s="5"/>
      <c r="J249" s="5"/>
      <c r="K249" s="5"/>
      <c r="L249" s="5"/>
      <c r="M249" s="5"/>
      <c r="N249" s="5"/>
      <c r="O249"/>
      <c r="P249"/>
      <c r="Q249"/>
    </row>
    <row r="250" spans="1:17" ht="12.75" customHeight="1">
      <c r="A250" s="6"/>
      <c r="B250" s="5"/>
      <c r="C250" s="5"/>
      <c r="D250" s="5"/>
      <c r="E250" s="5"/>
      <c r="F250" s="5"/>
      <c r="G250" s="5"/>
      <c r="H250" s="5"/>
      <c r="I250" s="5"/>
      <c r="J250" s="5"/>
      <c r="K250" s="5"/>
      <c r="L250" s="5"/>
      <c r="M250" s="5"/>
      <c r="N250" s="5"/>
      <c r="O250"/>
      <c r="P250"/>
      <c r="Q250"/>
    </row>
    <row r="251" spans="1:17" ht="12.75" customHeight="1">
      <c r="A251" s="6"/>
      <c r="B251" s="5"/>
      <c r="C251" s="5"/>
      <c r="D251" s="5"/>
      <c r="E251" s="5"/>
      <c r="F251" s="5"/>
      <c r="G251" s="5"/>
      <c r="H251" s="5"/>
      <c r="I251" s="5"/>
      <c r="J251" s="5"/>
      <c r="K251" s="5"/>
      <c r="L251" s="5"/>
      <c r="M251" s="5"/>
      <c r="N251" s="5"/>
      <c r="O251"/>
      <c r="P251"/>
      <c r="Q251"/>
    </row>
    <row r="252" spans="1:17" ht="12.75">
      <c r="A252" s="6"/>
      <c r="B252" s="5" t="s">
        <v>106</v>
      </c>
      <c r="D252" s="5"/>
      <c r="E252" s="5"/>
      <c r="F252" s="5"/>
      <c r="G252" s="5"/>
      <c r="H252" s="5"/>
      <c r="I252" s="5"/>
      <c r="J252" s="5"/>
      <c r="K252" s="5"/>
      <c r="L252" s="5"/>
      <c r="M252" s="5"/>
      <c r="N252" s="5"/>
      <c r="O252"/>
      <c r="P252"/>
      <c r="Q252"/>
    </row>
    <row r="253" spans="1:17" ht="12.75">
      <c r="A253" s="6"/>
      <c r="B253" s="5"/>
      <c r="C253" s="5"/>
      <c r="D253" s="5"/>
      <c r="E253" s="5"/>
      <c r="F253" s="5"/>
      <c r="G253" s="5"/>
      <c r="H253" s="5"/>
      <c r="I253" s="5"/>
      <c r="J253" s="5"/>
      <c r="K253" s="5"/>
      <c r="L253" s="5"/>
      <c r="M253" s="5"/>
      <c r="N253" s="5"/>
      <c r="O253"/>
      <c r="P253"/>
      <c r="Q253"/>
    </row>
    <row r="254" spans="1:17" ht="12.75">
      <c r="A254" s="6"/>
      <c r="B254" s="5"/>
      <c r="C254" s="5"/>
      <c r="D254" s="5"/>
      <c r="E254" s="5"/>
      <c r="F254" s="5"/>
      <c r="G254" s="5"/>
      <c r="H254" s="5"/>
      <c r="I254" s="5"/>
      <c r="J254" s="5"/>
      <c r="K254" s="5"/>
      <c r="L254" s="5"/>
      <c r="M254" s="5"/>
      <c r="N254" s="5"/>
      <c r="O254"/>
      <c r="P254"/>
      <c r="Q254"/>
    </row>
    <row r="255" spans="1:17" ht="12.75">
      <c r="A255" s="9" t="s">
        <v>48</v>
      </c>
      <c r="B255" s="5"/>
      <c r="C255" s="5"/>
      <c r="D255" s="5"/>
      <c r="E255" s="5"/>
      <c r="F255" s="5"/>
      <c r="G255" s="5"/>
      <c r="H255" s="5"/>
      <c r="I255" s="5"/>
      <c r="J255" s="5"/>
      <c r="K255" s="5"/>
      <c r="L255" s="5"/>
      <c r="M255" s="5"/>
      <c r="N255" s="5"/>
      <c r="O255"/>
      <c r="P255"/>
      <c r="Q255"/>
    </row>
    <row r="256" spans="1:17" ht="12.75">
      <c r="A256" s="5"/>
      <c r="B256" s="5"/>
      <c r="C256" s="5"/>
      <c r="D256" s="5"/>
      <c r="E256" s="5"/>
      <c r="F256" s="5"/>
      <c r="G256" s="5"/>
      <c r="H256" s="5"/>
      <c r="I256" s="5"/>
      <c r="J256" s="5"/>
      <c r="K256" s="5"/>
      <c r="L256" s="5"/>
      <c r="M256" s="5"/>
      <c r="N256" s="5"/>
      <c r="O256"/>
      <c r="P256"/>
      <c r="Q256"/>
    </row>
    <row r="257" spans="1:17" ht="12.75">
      <c r="A257" s="6"/>
      <c r="B257" s="5"/>
      <c r="C257" s="5"/>
      <c r="D257" s="5"/>
      <c r="E257" s="5"/>
      <c r="F257" s="5"/>
      <c r="G257" s="5"/>
      <c r="H257" s="5"/>
      <c r="I257" s="5"/>
      <c r="J257" s="5"/>
      <c r="K257" s="5"/>
      <c r="L257" s="5"/>
      <c r="M257" s="5"/>
      <c r="N257" s="5"/>
      <c r="O257"/>
      <c r="P257"/>
      <c r="Q257"/>
    </row>
    <row r="258" spans="1:17" ht="12.75">
      <c r="A258" s="6"/>
      <c r="B258" s="5"/>
      <c r="C258" s="5"/>
      <c r="D258" s="5"/>
      <c r="E258" s="5"/>
      <c r="F258" s="5"/>
      <c r="G258" s="5"/>
      <c r="H258" s="5"/>
      <c r="I258" s="5"/>
      <c r="J258" s="5"/>
      <c r="K258" s="5"/>
      <c r="L258" s="5"/>
      <c r="M258" s="5"/>
      <c r="N258" s="5"/>
      <c r="O258"/>
      <c r="P258"/>
      <c r="Q258"/>
    </row>
    <row r="259" spans="1:17" ht="12.75">
      <c r="A259" s="6"/>
      <c r="B259" s="5"/>
      <c r="C259" s="5"/>
      <c r="D259" s="5"/>
      <c r="E259" s="5"/>
      <c r="F259" s="5"/>
      <c r="G259" s="5"/>
      <c r="H259" s="5"/>
      <c r="I259" s="5"/>
      <c r="J259" s="5"/>
      <c r="K259" s="5"/>
      <c r="L259" s="5"/>
      <c r="M259" s="5"/>
      <c r="N259" s="5"/>
      <c r="O259"/>
      <c r="P259"/>
      <c r="Q259"/>
    </row>
    <row r="260" spans="1:17" ht="12.75">
      <c r="A260" s="6"/>
      <c r="B260" s="5"/>
      <c r="C260" s="5"/>
      <c r="D260" s="5"/>
      <c r="E260" s="5"/>
      <c r="F260" s="5"/>
      <c r="G260" s="5"/>
      <c r="H260" s="5"/>
      <c r="I260" s="5"/>
      <c r="J260" s="5"/>
      <c r="K260" s="5"/>
      <c r="L260" s="5"/>
      <c r="M260" s="5"/>
      <c r="N260" s="5"/>
      <c r="O260"/>
      <c r="P260"/>
      <c r="Q260"/>
    </row>
    <row r="261" spans="1:17" ht="12.75">
      <c r="A261" s="6"/>
      <c r="B261" s="5"/>
      <c r="C261" s="5"/>
      <c r="D261" s="5"/>
      <c r="E261" s="5"/>
      <c r="F261" s="5"/>
      <c r="G261" s="5"/>
      <c r="H261" s="5"/>
      <c r="I261" s="5"/>
      <c r="J261" s="5"/>
      <c r="K261" s="5"/>
      <c r="L261" s="5"/>
      <c r="M261" s="5"/>
      <c r="N261" s="5"/>
      <c r="O261"/>
      <c r="P261"/>
      <c r="Q261"/>
    </row>
    <row r="262" spans="1:17" ht="19.5" customHeight="1">
      <c r="A262" s="6"/>
      <c r="B262" s="5"/>
      <c r="C262" s="5"/>
      <c r="D262" s="5"/>
      <c r="E262" s="5"/>
      <c r="F262" s="5"/>
      <c r="G262" s="5"/>
      <c r="H262" s="5"/>
      <c r="I262" s="5"/>
      <c r="J262" s="5"/>
      <c r="K262" s="5"/>
      <c r="L262" s="5"/>
      <c r="M262" s="5"/>
      <c r="N262" s="5"/>
      <c r="O262"/>
      <c r="P262"/>
      <c r="Q262"/>
    </row>
    <row r="263" spans="1:17" ht="12.75">
      <c r="A263" s="6"/>
      <c r="B263" s="5"/>
      <c r="C263" s="5"/>
      <c r="D263" s="5"/>
      <c r="E263" s="5"/>
      <c r="F263" s="5"/>
      <c r="G263" s="5"/>
      <c r="H263" s="5"/>
      <c r="I263" s="5"/>
      <c r="J263" s="5"/>
      <c r="K263" s="5"/>
      <c r="L263" s="5"/>
      <c r="M263" s="5"/>
      <c r="N263" s="5"/>
      <c r="O263"/>
      <c r="P263"/>
      <c r="Q263"/>
    </row>
    <row r="264" spans="1:17" ht="12.75">
      <c r="A264" s="6"/>
      <c r="B264" s="5"/>
      <c r="C264" s="5"/>
      <c r="D264" s="5"/>
      <c r="E264" s="5"/>
      <c r="F264" s="5"/>
      <c r="G264" s="5"/>
      <c r="H264" s="5"/>
      <c r="I264" s="5"/>
      <c r="J264" s="5"/>
      <c r="K264" s="5"/>
      <c r="L264" s="5"/>
      <c r="M264" s="5"/>
      <c r="N264" s="5"/>
      <c r="O264"/>
      <c r="P264"/>
      <c r="Q264"/>
    </row>
    <row r="265" spans="1:17" ht="12.75">
      <c r="A265" s="6"/>
      <c r="B265" s="5"/>
      <c r="C265" s="5"/>
      <c r="D265" s="5"/>
      <c r="E265" s="5"/>
      <c r="F265" s="5"/>
      <c r="G265" s="5"/>
      <c r="H265" s="5"/>
      <c r="I265" s="5"/>
      <c r="J265" s="5"/>
      <c r="K265" s="5"/>
      <c r="L265" s="5"/>
      <c r="M265" s="5"/>
      <c r="N265" s="5"/>
      <c r="O265"/>
      <c r="P265"/>
      <c r="Q265"/>
    </row>
    <row r="266" spans="1:17" ht="12.75">
      <c r="A266" s="6"/>
      <c r="B266" s="5"/>
      <c r="C266" s="5"/>
      <c r="D266" s="5"/>
      <c r="E266" s="5"/>
      <c r="F266" s="5"/>
      <c r="G266" s="5"/>
      <c r="H266" s="5"/>
      <c r="I266" s="5"/>
      <c r="J266" s="5"/>
      <c r="K266" s="5"/>
      <c r="L266" s="5"/>
      <c r="M266" s="5"/>
      <c r="N266" s="5"/>
      <c r="O266"/>
      <c r="P266"/>
      <c r="Q266"/>
    </row>
    <row r="267" spans="1:17" ht="12.75">
      <c r="A267" s="6"/>
      <c r="B267" s="5"/>
      <c r="C267" s="5"/>
      <c r="D267" s="5"/>
      <c r="E267" s="5"/>
      <c r="F267" s="5"/>
      <c r="G267" s="5"/>
      <c r="H267" s="5"/>
      <c r="I267" s="5"/>
      <c r="J267" s="5"/>
      <c r="K267" s="5"/>
      <c r="L267" s="5"/>
      <c r="M267" s="5"/>
      <c r="N267" s="5"/>
      <c r="O267"/>
      <c r="P267"/>
      <c r="Q267"/>
    </row>
    <row r="268" spans="1:17" ht="12.75">
      <c r="A268" s="6"/>
      <c r="B268" s="5"/>
      <c r="C268" s="5"/>
      <c r="D268" s="5"/>
      <c r="E268" s="5"/>
      <c r="F268" s="5"/>
      <c r="G268" s="5"/>
      <c r="H268" s="5"/>
      <c r="I268" s="5"/>
      <c r="J268" s="5"/>
      <c r="K268" s="5"/>
      <c r="L268" s="5"/>
      <c r="M268" s="5"/>
      <c r="N268" s="5"/>
      <c r="O268"/>
      <c r="P268"/>
      <c r="Q268"/>
    </row>
    <row r="269" spans="1:17" ht="12.75">
      <c r="A269" s="9" t="s">
        <v>49</v>
      </c>
      <c r="B269" s="5"/>
      <c r="C269" s="5"/>
      <c r="D269" s="5"/>
      <c r="E269" s="5"/>
      <c r="F269" s="5"/>
      <c r="G269" s="5"/>
      <c r="H269" s="5"/>
      <c r="I269" s="5"/>
      <c r="J269" s="5"/>
      <c r="K269" s="5"/>
      <c r="L269" s="5"/>
      <c r="M269" s="5"/>
      <c r="N269" s="5"/>
      <c r="O269"/>
      <c r="P269"/>
      <c r="Q269"/>
    </row>
    <row r="270" spans="1:17" ht="3.75" customHeight="1">
      <c r="A270" s="6"/>
      <c r="B270" s="5"/>
      <c r="C270" s="5"/>
      <c r="D270" s="5"/>
      <c r="E270" s="5"/>
      <c r="F270" s="5"/>
      <c r="G270" s="5"/>
      <c r="H270" s="5"/>
      <c r="I270" s="5"/>
      <c r="J270" s="5"/>
      <c r="K270" s="5"/>
      <c r="L270" s="2" t="s">
        <v>6</v>
      </c>
      <c r="M270" s="3"/>
      <c r="N270" s="5"/>
      <c r="O270"/>
      <c r="P270"/>
      <c r="Q270"/>
    </row>
    <row r="271" spans="1:17" ht="12.75">
      <c r="A271" s="6"/>
      <c r="B271" s="5" t="s">
        <v>6</v>
      </c>
      <c r="C271" s="5"/>
      <c r="D271" s="5"/>
      <c r="E271" s="5"/>
      <c r="F271" s="5"/>
      <c r="G271" s="5"/>
      <c r="H271" s="5"/>
      <c r="I271" s="5"/>
      <c r="J271" s="5"/>
      <c r="K271" s="5"/>
      <c r="L271" s="42" t="s">
        <v>5</v>
      </c>
      <c r="M271" s="2"/>
      <c r="N271" s="5"/>
      <c r="O271"/>
      <c r="P271"/>
      <c r="Q271"/>
    </row>
    <row r="272" spans="1:17" ht="12.75">
      <c r="A272" s="24" t="s">
        <v>6</v>
      </c>
      <c r="B272" s="6" t="s">
        <v>89</v>
      </c>
      <c r="C272" s="5" t="s">
        <v>69</v>
      </c>
      <c r="D272" s="5"/>
      <c r="E272" s="5"/>
      <c r="F272" s="5"/>
      <c r="G272" s="5"/>
      <c r="H272" s="5"/>
      <c r="I272" s="5"/>
      <c r="J272" s="5"/>
      <c r="K272" s="5"/>
      <c r="L272" s="2"/>
      <c r="M272" s="2"/>
      <c r="N272" s="5"/>
      <c r="O272"/>
      <c r="P272"/>
      <c r="Q272"/>
    </row>
    <row r="273" spans="1:17" ht="12.75">
      <c r="A273" s="6"/>
      <c r="B273" s="5"/>
      <c r="C273"/>
      <c r="D273" s="5" t="s">
        <v>68</v>
      </c>
      <c r="E273" s="30" t="s">
        <v>161</v>
      </c>
      <c r="F273" s="5"/>
      <c r="G273" s="5"/>
      <c r="H273" s="5"/>
      <c r="I273" s="5"/>
      <c r="J273" s="5"/>
      <c r="K273" s="5"/>
      <c r="L273" s="21">
        <v>8000</v>
      </c>
      <c r="M273" s="21"/>
      <c r="N273" s="5"/>
      <c r="O273"/>
      <c r="P273"/>
      <c r="Q273"/>
    </row>
    <row r="274" spans="1:17" ht="12.75">
      <c r="A274" s="6"/>
      <c r="B274" s="5"/>
      <c r="C274"/>
      <c r="D274" s="5"/>
      <c r="E274" s="30" t="s">
        <v>162</v>
      </c>
      <c r="F274" s="5"/>
      <c r="G274" s="5"/>
      <c r="H274" s="5"/>
      <c r="I274" s="5"/>
      <c r="J274" s="5"/>
      <c r="K274" s="5"/>
      <c r="L274" s="21">
        <v>6800</v>
      </c>
      <c r="M274" s="21"/>
      <c r="N274" s="5"/>
      <c r="O274"/>
      <c r="P274"/>
      <c r="Q274"/>
    </row>
    <row r="275" spans="1:17" ht="12.75">
      <c r="A275" s="6"/>
      <c r="B275" s="5"/>
      <c r="C275" s="5"/>
      <c r="D275"/>
      <c r="E275" s="30" t="s">
        <v>107</v>
      </c>
      <c r="F275" s="5"/>
      <c r="G275" s="5"/>
      <c r="H275" s="5"/>
      <c r="I275" s="5"/>
      <c r="J275" s="5"/>
      <c r="K275" s="5"/>
      <c r="L275" s="93">
        <v>4671</v>
      </c>
      <c r="M275" s="21"/>
      <c r="N275" s="5"/>
      <c r="O275"/>
      <c r="P275"/>
      <c r="Q275"/>
    </row>
    <row r="276" spans="1:17" ht="12.75">
      <c r="A276" s="6"/>
      <c r="B276" s="5"/>
      <c r="C276" s="5"/>
      <c r="E276" s="5"/>
      <c r="F276" s="5"/>
      <c r="G276" s="5"/>
      <c r="H276" s="5"/>
      <c r="I276" s="5"/>
      <c r="J276" s="5"/>
      <c r="K276" s="5"/>
      <c r="L276" s="31">
        <f>SUM(L273:L275)</f>
        <v>19471</v>
      </c>
      <c r="M276" s="31"/>
      <c r="N276" s="5"/>
      <c r="O276"/>
      <c r="P276"/>
      <c r="Q276"/>
    </row>
    <row r="277" spans="1:17" ht="12.75">
      <c r="A277" s="6"/>
      <c r="B277" s="5"/>
      <c r="C277" s="5"/>
      <c r="D277" s="5" t="s">
        <v>68</v>
      </c>
      <c r="E277" s="30" t="s">
        <v>173</v>
      </c>
      <c r="F277" s="5"/>
      <c r="G277" s="5"/>
      <c r="H277" s="5"/>
      <c r="I277" s="5"/>
      <c r="J277" s="5"/>
      <c r="K277" s="5"/>
      <c r="L277" s="31">
        <v>7547</v>
      </c>
      <c r="M277" s="31"/>
      <c r="N277" s="5"/>
      <c r="O277"/>
      <c r="P277"/>
      <c r="Q277"/>
    </row>
    <row r="278" spans="1:17" ht="13.5" thickBot="1">
      <c r="A278" s="6"/>
      <c r="B278" s="5"/>
      <c r="C278" s="5"/>
      <c r="D278" s="5" t="s">
        <v>99</v>
      </c>
      <c r="E278" s="5"/>
      <c r="F278" s="5"/>
      <c r="G278" s="5"/>
      <c r="H278" s="5"/>
      <c r="I278" s="5"/>
      <c r="J278" s="5"/>
      <c r="K278" s="5"/>
      <c r="L278" s="69">
        <f>SUM(L276:L277)</f>
        <v>27018</v>
      </c>
      <c r="M278" s="31"/>
      <c r="N278" s="5"/>
      <c r="O278"/>
      <c r="P278"/>
      <c r="Q278"/>
    </row>
    <row r="279" spans="1:17" ht="8.25" customHeight="1" thickTop="1">
      <c r="A279" s="6"/>
      <c r="B279" s="5"/>
      <c r="C279" s="5"/>
      <c r="D279" s="5"/>
      <c r="E279" s="5"/>
      <c r="F279" s="5"/>
      <c r="G279" s="5"/>
      <c r="H279" s="5"/>
      <c r="I279" s="5"/>
      <c r="J279" s="5"/>
      <c r="K279" s="5"/>
      <c r="L279" s="31"/>
      <c r="M279" s="31"/>
      <c r="N279" s="5"/>
      <c r="O279"/>
      <c r="P279"/>
      <c r="Q279"/>
    </row>
    <row r="280" spans="1:17" ht="12.75">
      <c r="A280" s="6"/>
      <c r="B280" s="5"/>
      <c r="C280"/>
      <c r="D280" s="5"/>
      <c r="E280" s="5"/>
      <c r="F280" s="5"/>
      <c r="G280" s="5"/>
      <c r="H280" s="5"/>
      <c r="I280" s="5"/>
      <c r="J280" s="5"/>
      <c r="K280" s="5"/>
      <c r="L280" s="42"/>
      <c r="M280" s="31"/>
      <c r="N280" s="5"/>
      <c r="O280"/>
      <c r="P280"/>
      <c r="Q280"/>
    </row>
    <row r="281" spans="1:17" ht="12.75">
      <c r="A281" s="6"/>
      <c r="B281" s="6" t="s">
        <v>95</v>
      </c>
      <c r="C281" s="5" t="s">
        <v>118</v>
      </c>
      <c r="D281" s="5"/>
      <c r="E281" s="5"/>
      <c r="F281" s="5"/>
      <c r="G281" s="5"/>
      <c r="H281" s="5"/>
      <c r="I281" s="5"/>
      <c r="J281" s="5"/>
      <c r="K281" s="5"/>
      <c r="L281" s="2"/>
      <c r="M281" s="31"/>
      <c r="N281" s="5"/>
      <c r="O281"/>
      <c r="P281"/>
      <c r="Q281"/>
    </row>
    <row r="282" spans="1:17" ht="12.75">
      <c r="A282" s="6"/>
      <c r="B282" s="5"/>
      <c r="C282"/>
      <c r="D282" s="5" t="s">
        <v>68</v>
      </c>
      <c r="E282" s="30" t="s">
        <v>107</v>
      </c>
      <c r="F282" s="5"/>
      <c r="G282" s="5"/>
      <c r="H282" s="5"/>
      <c r="I282" s="5"/>
      <c r="J282" s="5"/>
      <c r="K282" s="5"/>
      <c r="L282" s="31">
        <v>5839</v>
      </c>
      <c r="M282" s="31"/>
      <c r="N282" s="5"/>
      <c r="O282"/>
      <c r="P282"/>
      <c r="Q282"/>
    </row>
    <row r="283" spans="1:17" ht="12.75">
      <c r="A283" s="6"/>
      <c r="B283" s="5"/>
      <c r="C283"/>
      <c r="D283" s="5"/>
      <c r="E283" s="30" t="s">
        <v>147</v>
      </c>
      <c r="F283" s="5"/>
      <c r="G283" s="5"/>
      <c r="H283" s="5"/>
      <c r="I283" s="5"/>
      <c r="J283" s="5"/>
      <c r="K283" s="5"/>
      <c r="L283" s="31">
        <v>300000</v>
      </c>
      <c r="M283" s="31"/>
      <c r="N283" s="5"/>
      <c r="O283"/>
      <c r="P283"/>
      <c r="Q283"/>
    </row>
    <row r="284" spans="1:17" ht="13.5" thickBot="1">
      <c r="A284" s="6"/>
      <c r="B284" s="5"/>
      <c r="C284"/>
      <c r="D284" s="5"/>
      <c r="E284" s="30"/>
      <c r="F284" s="5"/>
      <c r="G284" s="5"/>
      <c r="H284" s="5"/>
      <c r="I284" s="5"/>
      <c r="J284" s="5"/>
      <c r="K284" s="5"/>
      <c r="L284" s="69">
        <f>SUM(L282:L283)</f>
        <v>305839</v>
      </c>
      <c r="M284" s="31"/>
      <c r="N284" s="5"/>
      <c r="O284"/>
      <c r="P284"/>
      <c r="Q284"/>
    </row>
    <row r="285" spans="1:17" ht="13.5" thickTop="1">
      <c r="A285" s="6"/>
      <c r="B285" s="5"/>
      <c r="C285"/>
      <c r="D285" s="5"/>
      <c r="E285" s="30"/>
      <c r="F285" s="5"/>
      <c r="G285" s="5"/>
      <c r="H285" s="5"/>
      <c r="I285" s="5"/>
      <c r="J285" s="5"/>
      <c r="K285" s="5"/>
      <c r="L285" s="31"/>
      <c r="M285" s="31"/>
      <c r="N285" s="5"/>
      <c r="O285"/>
      <c r="P285"/>
      <c r="Q285"/>
    </row>
    <row r="286" spans="1:17" ht="12.75">
      <c r="A286" s="6"/>
      <c r="B286" s="5"/>
      <c r="C286"/>
      <c r="D286" s="5"/>
      <c r="E286" s="30"/>
      <c r="F286" s="5"/>
      <c r="G286" s="5"/>
      <c r="H286" s="5"/>
      <c r="I286" s="5"/>
      <c r="J286" s="5"/>
      <c r="K286" s="5"/>
      <c r="L286" s="31"/>
      <c r="M286" s="31"/>
      <c r="N286" s="5"/>
      <c r="O286"/>
      <c r="P286"/>
      <c r="Q286"/>
    </row>
    <row r="287" spans="1:17" ht="12.75">
      <c r="A287" s="6"/>
      <c r="B287" s="5"/>
      <c r="C287"/>
      <c r="D287" s="5"/>
      <c r="E287" s="30"/>
      <c r="F287" s="5"/>
      <c r="G287" s="5"/>
      <c r="H287" s="5"/>
      <c r="I287" s="5"/>
      <c r="J287" s="5"/>
      <c r="K287" s="5"/>
      <c r="L287" s="31"/>
      <c r="M287" s="31"/>
      <c r="N287" s="5"/>
      <c r="O287"/>
      <c r="P287"/>
      <c r="Q287"/>
    </row>
    <row r="288" spans="1:17" ht="18" customHeight="1">
      <c r="A288" s="6"/>
      <c r="B288" s="5"/>
      <c r="C288"/>
      <c r="D288" s="5"/>
      <c r="E288" s="30"/>
      <c r="F288" s="5"/>
      <c r="G288" s="5"/>
      <c r="H288" s="5"/>
      <c r="I288" s="5"/>
      <c r="J288" s="5"/>
      <c r="K288" s="5"/>
      <c r="L288" s="31"/>
      <c r="M288" s="31"/>
      <c r="N288" s="5"/>
      <c r="O288"/>
      <c r="P288"/>
      <c r="Q288"/>
    </row>
    <row r="289" spans="1:17" ht="12.75">
      <c r="A289" s="9" t="s">
        <v>50</v>
      </c>
      <c r="B289" s="5"/>
      <c r="C289" s="5"/>
      <c r="D289" s="5"/>
      <c r="E289" s="5"/>
      <c r="F289" s="5"/>
      <c r="G289" s="5"/>
      <c r="H289" s="5"/>
      <c r="I289" s="5"/>
      <c r="J289" s="5"/>
      <c r="K289" s="5"/>
      <c r="L289" s="5"/>
      <c r="M289" s="5"/>
      <c r="N289" s="5"/>
      <c r="O289"/>
      <c r="P289"/>
      <c r="Q289"/>
    </row>
    <row r="290" spans="1:17" ht="12.75">
      <c r="A290" s="6"/>
      <c r="B290" s="5"/>
      <c r="C290" s="5"/>
      <c r="D290" s="5"/>
      <c r="E290" s="5"/>
      <c r="F290" s="5"/>
      <c r="G290" s="5"/>
      <c r="H290" s="5"/>
      <c r="I290" s="5"/>
      <c r="J290" s="5"/>
      <c r="K290" s="5"/>
      <c r="L290" s="5"/>
      <c r="M290" s="5"/>
      <c r="N290" s="5"/>
      <c r="O290"/>
      <c r="P290"/>
      <c r="Q290"/>
    </row>
    <row r="291" spans="1:17" ht="12.75">
      <c r="A291" s="6"/>
      <c r="B291" s="5"/>
      <c r="C291" s="5"/>
      <c r="D291" s="5"/>
      <c r="E291" s="5"/>
      <c r="F291" s="5"/>
      <c r="G291" s="5"/>
      <c r="H291" s="5"/>
      <c r="I291" s="5"/>
      <c r="J291" s="5"/>
      <c r="K291" s="5"/>
      <c r="L291" s="5"/>
      <c r="M291" s="5"/>
      <c r="N291" s="5"/>
      <c r="O291"/>
      <c r="P291"/>
      <c r="Q291"/>
    </row>
    <row r="292" spans="1:17" ht="12.75">
      <c r="A292" s="6"/>
      <c r="B292" s="5"/>
      <c r="C292" s="5"/>
      <c r="D292" s="5"/>
      <c r="E292" s="5"/>
      <c r="F292" s="5"/>
      <c r="G292" s="5"/>
      <c r="H292" s="5"/>
      <c r="I292" s="5"/>
      <c r="J292" s="5"/>
      <c r="K292" s="5"/>
      <c r="L292" s="5"/>
      <c r="M292" s="5"/>
      <c r="N292" s="5"/>
      <c r="O292"/>
      <c r="P292"/>
      <c r="Q292"/>
    </row>
    <row r="293" spans="1:17" ht="12.75">
      <c r="A293" s="9" t="s">
        <v>51</v>
      </c>
      <c r="B293" s="5"/>
      <c r="C293" s="5"/>
      <c r="D293" s="5"/>
      <c r="E293" s="5"/>
      <c r="F293" s="5"/>
      <c r="G293" s="5"/>
      <c r="H293" s="5"/>
      <c r="I293" s="5"/>
      <c r="J293" s="5"/>
      <c r="K293" s="5"/>
      <c r="L293" s="5"/>
      <c r="M293" s="5"/>
      <c r="N293" s="5"/>
      <c r="O293"/>
      <c r="P293"/>
      <c r="Q293"/>
    </row>
    <row r="294" spans="1:17" ht="12.75">
      <c r="A294" s="6"/>
      <c r="B294" s="5"/>
      <c r="C294" s="5"/>
      <c r="D294" s="5"/>
      <c r="E294" s="5"/>
      <c r="F294" s="5"/>
      <c r="G294" s="5"/>
      <c r="H294" s="5"/>
      <c r="I294" s="5"/>
      <c r="J294" s="5"/>
      <c r="K294" s="5"/>
      <c r="L294" s="5"/>
      <c r="M294" s="5"/>
      <c r="N294" s="5"/>
      <c r="O294"/>
      <c r="P294"/>
      <c r="Q294"/>
    </row>
    <row r="295" spans="1:17" ht="12.75">
      <c r="A295" s="6"/>
      <c r="B295" s="5"/>
      <c r="C295" s="5"/>
      <c r="D295" s="5"/>
      <c r="E295" s="5"/>
      <c r="F295" s="5"/>
      <c r="G295" s="5"/>
      <c r="H295" s="5"/>
      <c r="I295" s="5"/>
      <c r="J295" s="5"/>
      <c r="K295" s="5"/>
      <c r="L295" s="5"/>
      <c r="M295" s="5"/>
      <c r="N295" s="5"/>
      <c r="O295"/>
      <c r="P295"/>
      <c r="Q295"/>
    </row>
    <row r="296" spans="1:17" ht="13.5" customHeight="1">
      <c r="A296" s="6"/>
      <c r="B296" s="5"/>
      <c r="C296" s="5"/>
      <c r="D296" s="5"/>
      <c r="E296" s="5"/>
      <c r="F296" s="5"/>
      <c r="G296" s="5"/>
      <c r="H296" s="5"/>
      <c r="I296" s="5"/>
      <c r="J296" s="5"/>
      <c r="K296" s="5"/>
      <c r="L296" s="5"/>
      <c r="M296" s="5"/>
      <c r="N296" s="5"/>
      <c r="O296"/>
      <c r="P296"/>
      <c r="Q296"/>
    </row>
    <row r="297" spans="1:17" ht="12.75">
      <c r="A297" s="9" t="s">
        <v>52</v>
      </c>
      <c r="B297" s="5"/>
      <c r="C297" s="5"/>
      <c r="D297" s="5"/>
      <c r="E297" s="5"/>
      <c r="F297" s="5"/>
      <c r="G297" s="5"/>
      <c r="H297" s="5"/>
      <c r="I297" s="5"/>
      <c r="J297" s="5"/>
      <c r="K297" s="5"/>
      <c r="L297" s="5"/>
      <c r="M297" s="5"/>
      <c r="N297" s="5"/>
      <c r="O297"/>
      <c r="P297"/>
      <c r="Q297"/>
    </row>
    <row r="298" spans="1:17" ht="12.75">
      <c r="A298" s="6"/>
      <c r="B298" s="5"/>
      <c r="C298" s="5"/>
      <c r="D298" s="5"/>
      <c r="E298" s="5"/>
      <c r="F298" s="5"/>
      <c r="G298" s="5"/>
      <c r="H298" s="5"/>
      <c r="I298" s="5"/>
      <c r="J298" s="5"/>
      <c r="K298" s="5"/>
      <c r="L298" s="5"/>
      <c r="M298" s="5"/>
      <c r="N298" s="5"/>
      <c r="O298"/>
      <c r="P298"/>
      <c r="Q298"/>
    </row>
    <row r="299" spans="1:17" ht="12.75">
      <c r="A299" s="6"/>
      <c r="B299" s="5"/>
      <c r="C299" s="5"/>
      <c r="D299" s="5"/>
      <c r="E299" s="5"/>
      <c r="F299" s="5"/>
      <c r="G299" s="5"/>
      <c r="H299" s="5"/>
      <c r="I299" s="5"/>
      <c r="J299" s="5"/>
      <c r="K299" s="5"/>
      <c r="L299" s="5"/>
      <c r="M299" s="5"/>
      <c r="N299" s="5"/>
      <c r="O299" s="96"/>
      <c r="P299" s="96"/>
      <c r="Q299" s="96"/>
    </row>
    <row r="300" spans="1:17" ht="12.75">
      <c r="A300" s="6"/>
      <c r="B300" s="5"/>
      <c r="C300" s="5"/>
      <c r="D300" s="5"/>
      <c r="E300" s="5"/>
      <c r="F300" s="5"/>
      <c r="G300" s="5"/>
      <c r="H300" s="5"/>
      <c r="I300" s="5"/>
      <c r="J300" s="5"/>
      <c r="K300" s="5"/>
      <c r="L300" s="5"/>
      <c r="M300" s="5"/>
      <c r="N300" s="5"/>
      <c r="O300"/>
      <c r="P300"/>
      <c r="Q300"/>
    </row>
    <row r="301" spans="1:17" ht="12.75">
      <c r="A301" s="9" t="s">
        <v>53</v>
      </c>
      <c r="B301" s="5"/>
      <c r="C301" s="5"/>
      <c r="D301" s="5"/>
      <c r="E301" s="5"/>
      <c r="F301" s="5"/>
      <c r="G301" s="5"/>
      <c r="H301" s="5"/>
      <c r="I301" s="5"/>
      <c r="J301" s="5"/>
      <c r="K301" s="5"/>
      <c r="L301" s="5"/>
      <c r="M301" s="5"/>
      <c r="N301" s="5"/>
      <c r="O301"/>
      <c r="P301"/>
      <c r="Q301"/>
    </row>
    <row r="302" spans="1:17" ht="12.75">
      <c r="A302" s="6"/>
      <c r="B302" s="5"/>
      <c r="C302" s="5"/>
      <c r="D302" s="5"/>
      <c r="E302" s="5"/>
      <c r="F302" s="5"/>
      <c r="G302" s="5"/>
      <c r="I302"/>
      <c r="J302" s="71"/>
      <c r="K302" s="72"/>
      <c r="L302" s="27" t="s">
        <v>94</v>
      </c>
      <c r="M302" s="79"/>
      <c r="N302" s="27" t="s">
        <v>80</v>
      </c>
      <c r="O302"/>
      <c r="P302"/>
      <c r="Q302"/>
    </row>
    <row r="303" spans="1:17" ht="12.75">
      <c r="A303" s="6"/>
      <c r="B303" s="5"/>
      <c r="C303" s="5"/>
      <c r="D303" s="5"/>
      <c r="E303" s="5"/>
      <c r="F303"/>
      <c r="G303"/>
      <c r="J303" s="27" t="s">
        <v>78</v>
      </c>
      <c r="K303" s="29" t="s">
        <v>76</v>
      </c>
      <c r="L303" s="77"/>
      <c r="M303" s="78"/>
      <c r="N303" s="27" t="s">
        <v>79</v>
      </c>
      <c r="O303" s="33"/>
      <c r="P303"/>
      <c r="Q303"/>
    </row>
    <row r="304" spans="1:17" ht="12.75">
      <c r="A304" s="6"/>
      <c r="B304" s="5"/>
      <c r="C304" s="5"/>
      <c r="D304" s="5"/>
      <c r="E304" s="5"/>
      <c r="F304" s="3"/>
      <c r="G304" s="5"/>
      <c r="I304" s="1"/>
      <c r="J304" s="27" t="s">
        <v>5</v>
      </c>
      <c r="K304" s="25"/>
      <c r="L304" s="27" t="s">
        <v>5</v>
      </c>
      <c r="M304" s="80"/>
      <c r="N304" s="71" t="s">
        <v>5</v>
      </c>
      <c r="O304" s="3"/>
      <c r="P304"/>
      <c r="Q304"/>
    </row>
    <row r="305" spans="1:17" ht="12.75">
      <c r="A305" s="6"/>
      <c r="B305" s="25" t="s">
        <v>70</v>
      </c>
      <c r="C305" s="5"/>
      <c r="D305" s="5"/>
      <c r="E305" s="5"/>
      <c r="F305" s="5"/>
      <c r="G305" s="5"/>
      <c r="I305" s="5"/>
      <c r="J305" s="5"/>
      <c r="K305" s="5"/>
      <c r="L305" s="5"/>
      <c r="M305" s="5"/>
      <c r="N305" s="5"/>
      <c r="O305"/>
      <c r="P305"/>
      <c r="Q305"/>
    </row>
    <row r="306" spans="1:17" ht="12.75">
      <c r="A306" s="6"/>
      <c r="B306" s="5" t="s">
        <v>77</v>
      </c>
      <c r="C306" s="5"/>
      <c r="D306" s="5"/>
      <c r="E306" s="5"/>
      <c r="F306" s="14"/>
      <c r="G306" s="5"/>
      <c r="I306" s="14"/>
      <c r="J306" s="14">
        <v>158903</v>
      </c>
      <c r="K306" s="14"/>
      <c r="L306" s="14">
        <v>16514</v>
      </c>
      <c r="M306" s="14"/>
      <c r="N306" s="14">
        <v>221583</v>
      </c>
      <c r="O306"/>
      <c r="P306"/>
      <c r="Q306"/>
    </row>
    <row r="307" spans="1:17" ht="12.75">
      <c r="A307" s="6"/>
      <c r="B307" s="5" t="s">
        <v>71</v>
      </c>
      <c r="C307" s="5"/>
      <c r="D307" s="5"/>
      <c r="E307" s="5"/>
      <c r="F307" s="14"/>
      <c r="G307" s="5"/>
      <c r="I307" s="14"/>
      <c r="J307" s="14">
        <v>35006</v>
      </c>
      <c r="K307" s="14"/>
      <c r="L307" s="14">
        <v>4518</v>
      </c>
      <c r="M307" s="14"/>
      <c r="N307" s="14">
        <v>59182</v>
      </c>
      <c r="O307"/>
      <c r="P307"/>
      <c r="Q307"/>
    </row>
    <row r="308" spans="1:17" ht="12.75">
      <c r="A308" s="6"/>
      <c r="B308" s="5" t="s">
        <v>72</v>
      </c>
      <c r="C308" s="5"/>
      <c r="D308" s="5"/>
      <c r="E308" s="5"/>
      <c r="F308" s="14"/>
      <c r="G308" s="5"/>
      <c r="I308" s="14"/>
      <c r="J308" s="14">
        <v>70301</v>
      </c>
      <c r="K308" s="14"/>
      <c r="L308" s="14">
        <v>4366</v>
      </c>
      <c r="M308" s="14"/>
      <c r="N308" s="14">
        <v>361785</v>
      </c>
      <c r="O308"/>
      <c r="P308"/>
      <c r="Q308"/>
    </row>
    <row r="309" spans="1:17" ht="12.75">
      <c r="A309" s="6"/>
      <c r="B309" s="5" t="s">
        <v>73</v>
      </c>
      <c r="C309" s="5"/>
      <c r="D309" s="5"/>
      <c r="E309" s="5"/>
      <c r="F309" s="14"/>
      <c r="G309" s="5"/>
      <c r="I309" s="14"/>
      <c r="J309" s="14">
        <v>7496</v>
      </c>
      <c r="K309" s="14"/>
      <c r="L309" s="14">
        <v>-1192</v>
      </c>
      <c r="M309" s="14"/>
      <c r="N309" s="14">
        <v>328369</v>
      </c>
      <c r="O309"/>
      <c r="P309"/>
      <c r="Q309"/>
    </row>
    <row r="310" spans="1:17" ht="12.75">
      <c r="A310" s="6"/>
      <c r="B310" s="5"/>
      <c r="C310" s="5"/>
      <c r="D310" s="5"/>
      <c r="E310" s="5"/>
      <c r="F310" s="23"/>
      <c r="G310" s="5"/>
      <c r="I310" s="14"/>
      <c r="J310" s="68">
        <f>SUM(J306:J309)</f>
        <v>271706</v>
      </c>
      <c r="K310" s="14"/>
      <c r="L310" s="68">
        <f>SUM(L306:L309)</f>
        <v>24206</v>
      </c>
      <c r="M310" s="23"/>
      <c r="N310" s="68">
        <f>SUM(N306:N309)</f>
        <v>970919</v>
      </c>
      <c r="O310"/>
      <c r="P310"/>
      <c r="Q310"/>
    </row>
    <row r="311" spans="1:17" ht="12.75">
      <c r="A311" s="6"/>
      <c r="B311" s="5" t="s">
        <v>74</v>
      </c>
      <c r="C311" s="5"/>
      <c r="D311" s="5"/>
      <c r="E311" s="5"/>
      <c r="F311" s="21"/>
      <c r="G311" s="5"/>
      <c r="I311" s="14"/>
      <c r="J311" s="66" t="s">
        <v>148</v>
      </c>
      <c r="K311" s="14"/>
      <c r="L311" s="21">
        <v>-1397</v>
      </c>
      <c r="M311" s="23"/>
      <c r="N311" s="23">
        <v>66773</v>
      </c>
      <c r="O311"/>
      <c r="P311"/>
      <c r="Q311"/>
    </row>
    <row r="312" spans="1:17" ht="13.5" thickBot="1">
      <c r="A312" s="6"/>
      <c r="B312" s="5"/>
      <c r="C312" s="5"/>
      <c r="D312" s="5"/>
      <c r="E312" s="5"/>
      <c r="F312" s="14"/>
      <c r="G312" s="5"/>
      <c r="I312" s="14"/>
      <c r="J312" s="20">
        <f>SUM(J310:J311)</f>
        <v>271706</v>
      </c>
      <c r="K312" s="14"/>
      <c r="L312" s="20">
        <f>SUM(L310:L311)</f>
        <v>22809</v>
      </c>
      <c r="M312" s="14"/>
      <c r="N312" s="20">
        <f>SUM(N310:N311)</f>
        <v>1037692</v>
      </c>
      <c r="O312"/>
      <c r="P312"/>
      <c r="Q312"/>
    </row>
    <row r="313" spans="1:17" ht="7.5" customHeight="1" thickTop="1">
      <c r="A313" s="6"/>
      <c r="B313" s="5"/>
      <c r="C313" s="5"/>
      <c r="D313" s="5"/>
      <c r="E313" s="5"/>
      <c r="F313" s="5"/>
      <c r="G313" s="5"/>
      <c r="H313" s="5"/>
      <c r="I313" s="5"/>
      <c r="J313" s="5"/>
      <c r="K313" s="5"/>
      <c r="L313" s="5"/>
      <c r="M313" s="5"/>
      <c r="N313" s="5"/>
      <c r="O313"/>
      <c r="P313"/>
      <c r="Q313"/>
    </row>
    <row r="314" spans="1:17" ht="15" customHeight="1">
      <c r="A314" s="6"/>
      <c r="B314" s="5" t="s">
        <v>87</v>
      </c>
      <c r="C314" s="5"/>
      <c r="D314" s="5"/>
      <c r="E314" s="5"/>
      <c r="F314" s="5"/>
      <c r="G314" s="5"/>
      <c r="H314" s="5"/>
      <c r="I314" s="5"/>
      <c r="J314" s="5"/>
      <c r="K314" s="5"/>
      <c r="L314" s="5"/>
      <c r="M314" s="5"/>
      <c r="N314" s="5"/>
      <c r="O314"/>
      <c r="P314"/>
      <c r="Q314"/>
    </row>
    <row r="315" spans="1:17" ht="15" customHeight="1">
      <c r="A315" s="6"/>
      <c r="B315" s="5"/>
      <c r="C315" s="5"/>
      <c r="D315" s="5"/>
      <c r="E315" s="5"/>
      <c r="F315" s="5"/>
      <c r="G315" s="5"/>
      <c r="H315" s="5"/>
      <c r="I315" s="5"/>
      <c r="J315" s="5"/>
      <c r="K315" s="5"/>
      <c r="L315" s="5"/>
      <c r="M315" s="5"/>
      <c r="N315" s="5"/>
      <c r="O315"/>
      <c r="P315"/>
      <c r="Q315"/>
    </row>
    <row r="316" spans="1:17" ht="12.75">
      <c r="A316" s="9" t="s">
        <v>54</v>
      </c>
      <c r="B316" s="5"/>
      <c r="C316" s="5"/>
      <c r="D316" s="5"/>
      <c r="E316" s="5"/>
      <c r="F316" s="5"/>
      <c r="G316" s="5"/>
      <c r="H316" s="5"/>
      <c r="I316" s="5"/>
      <c r="J316" s="5"/>
      <c r="K316" s="5"/>
      <c r="L316" s="5"/>
      <c r="M316" s="5"/>
      <c r="N316" s="5"/>
      <c r="O316"/>
      <c r="P316"/>
      <c r="Q316"/>
    </row>
    <row r="317" spans="1:17" ht="12.75">
      <c r="A317" s="5"/>
      <c r="B317" s="5"/>
      <c r="C317" s="5"/>
      <c r="D317" s="5"/>
      <c r="E317" s="5"/>
      <c r="F317" s="5"/>
      <c r="G317" s="5"/>
      <c r="H317" s="5"/>
      <c r="I317" s="5"/>
      <c r="J317" s="5"/>
      <c r="K317" s="5"/>
      <c r="L317" s="5"/>
      <c r="M317" s="5"/>
      <c r="N317" s="5"/>
      <c r="O317"/>
      <c r="P317"/>
      <c r="Q317"/>
    </row>
    <row r="318" spans="1:17" ht="12.75">
      <c r="A318" s="5"/>
      <c r="B318" s="5"/>
      <c r="C318" s="5"/>
      <c r="D318" s="5"/>
      <c r="E318" s="5"/>
      <c r="F318" s="5"/>
      <c r="G318" s="5"/>
      <c r="H318" s="5"/>
      <c r="I318" s="5"/>
      <c r="J318" s="5"/>
      <c r="K318" s="5"/>
      <c r="L318" s="5"/>
      <c r="M318" s="5"/>
      <c r="N318" s="5"/>
      <c r="O318"/>
      <c r="P318"/>
      <c r="Q318"/>
    </row>
    <row r="319" spans="1:17" ht="12.75">
      <c r="A319" s="6"/>
      <c r="B319" s="5"/>
      <c r="C319" s="5"/>
      <c r="D319" s="5"/>
      <c r="E319" s="5"/>
      <c r="F319" s="5"/>
      <c r="G319" s="5"/>
      <c r="H319" s="5"/>
      <c r="I319" s="5"/>
      <c r="J319" s="5"/>
      <c r="K319" s="5"/>
      <c r="L319" s="5"/>
      <c r="M319" s="5"/>
      <c r="N319" s="5"/>
      <c r="O319"/>
      <c r="P319"/>
      <c r="Q319"/>
    </row>
    <row r="320" spans="1:17" ht="12.75">
      <c r="A320" s="6"/>
      <c r="B320" s="5"/>
      <c r="C320" s="5"/>
      <c r="D320" s="5"/>
      <c r="E320" s="5"/>
      <c r="F320" s="5"/>
      <c r="G320" s="5"/>
      <c r="H320" s="5"/>
      <c r="I320" s="5"/>
      <c r="J320" s="5"/>
      <c r="K320" s="5"/>
      <c r="L320" s="5"/>
      <c r="M320" s="5"/>
      <c r="N320" s="5"/>
      <c r="O320"/>
      <c r="P320"/>
      <c r="Q320"/>
    </row>
    <row r="321" spans="1:17" ht="12.75">
      <c r="A321" s="9" t="s">
        <v>55</v>
      </c>
      <c r="B321" s="5"/>
      <c r="C321" s="5"/>
      <c r="D321" s="5"/>
      <c r="E321" s="5"/>
      <c r="F321" s="5"/>
      <c r="G321" s="5"/>
      <c r="H321" s="5"/>
      <c r="I321" s="5"/>
      <c r="J321" s="5"/>
      <c r="K321" s="5"/>
      <c r="L321" s="5"/>
      <c r="M321" s="5"/>
      <c r="N321" s="5"/>
      <c r="O321"/>
      <c r="P321"/>
      <c r="Q321"/>
    </row>
    <row r="322" spans="1:17" ht="12.75">
      <c r="A322" s="6"/>
      <c r="B322" s="5"/>
      <c r="C322" s="5"/>
      <c r="D322" s="5"/>
      <c r="E322" s="5"/>
      <c r="F322" s="5"/>
      <c r="G322" s="5"/>
      <c r="H322" s="5"/>
      <c r="I322" s="5"/>
      <c r="J322" s="5"/>
      <c r="K322" s="5"/>
      <c r="L322" s="5"/>
      <c r="M322" s="5"/>
      <c r="N322" s="5"/>
      <c r="O322"/>
      <c r="P322"/>
      <c r="Q322"/>
    </row>
    <row r="323" spans="1:17" ht="12.75">
      <c r="A323" s="6"/>
      <c r="B323" s="5"/>
      <c r="C323" s="5"/>
      <c r="D323" s="5"/>
      <c r="E323" s="5"/>
      <c r="F323" s="5"/>
      <c r="G323" s="5"/>
      <c r="H323" s="5"/>
      <c r="I323" s="5"/>
      <c r="J323" s="5"/>
      <c r="K323" s="5"/>
      <c r="L323" s="5"/>
      <c r="M323" s="5"/>
      <c r="N323" s="5"/>
      <c r="O323"/>
      <c r="P323"/>
      <c r="Q323"/>
    </row>
    <row r="324" spans="1:17" ht="12.75">
      <c r="A324" s="6"/>
      <c r="B324" s="5"/>
      <c r="C324" s="5"/>
      <c r="D324" s="5"/>
      <c r="E324" s="5"/>
      <c r="F324" s="5"/>
      <c r="G324" s="5"/>
      <c r="H324" s="5"/>
      <c r="I324" s="5"/>
      <c r="J324" s="5"/>
      <c r="K324" s="5"/>
      <c r="L324" s="5"/>
      <c r="M324" s="5"/>
      <c r="N324" s="5"/>
      <c r="O324"/>
      <c r="P324"/>
      <c r="Q324"/>
    </row>
    <row r="325" spans="1:17" ht="18" customHeight="1">
      <c r="A325" s="5"/>
      <c r="B325" s="5"/>
      <c r="C325" s="5"/>
      <c r="D325" s="5"/>
      <c r="E325" s="5"/>
      <c r="F325" s="5"/>
      <c r="G325" s="5"/>
      <c r="H325" s="5"/>
      <c r="I325" s="5"/>
      <c r="J325" s="5"/>
      <c r="K325" s="5"/>
      <c r="L325" s="5"/>
      <c r="M325" s="5"/>
      <c r="N325" s="5"/>
      <c r="O325"/>
      <c r="P325"/>
      <c r="Q325"/>
    </row>
    <row r="326" spans="1:17" ht="12" customHeight="1">
      <c r="A326" s="6"/>
      <c r="B326" s="5"/>
      <c r="C326" s="5"/>
      <c r="D326" s="5"/>
      <c r="E326" s="5"/>
      <c r="F326" s="5"/>
      <c r="G326" s="5"/>
      <c r="H326" s="5"/>
      <c r="I326" s="5"/>
      <c r="J326" s="5"/>
      <c r="K326" s="5"/>
      <c r="L326" s="5"/>
      <c r="M326" s="5"/>
      <c r="N326" s="5"/>
      <c r="O326"/>
      <c r="P326"/>
      <c r="Q326"/>
    </row>
    <row r="327" spans="1:17" ht="12" customHeight="1">
      <c r="A327" s="6"/>
      <c r="B327" s="5"/>
      <c r="C327" s="5"/>
      <c r="D327" s="5"/>
      <c r="E327" s="5"/>
      <c r="F327" s="5"/>
      <c r="G327" s="5"/>
      <c r="H327" s="5"/>
      <c r="I327" s="5"/>
      <c r="J327" s="5"/>
      <c r="K327" s="5"/>
      <c r="L327" s="5"/>
      <c r="M327" s="5"/>
      <c r="N327" s="5"/>
      <c r="O327"/>
      <c r="P327"/>
      <c r="Q327"/>
    </row>
    <row r="328" spans="1:17" ht="12" customHeight="1">
      <c r="A328" s="6"/>
      <c r="B328" s="5"/>
      <c r="C328" s="5"/>
      <c r="D328" s="5"/>
      <c r="E328" s="5"/>
      <c r="F328" s="5"/>
      <c r="G328" s="5"/>
      <c r="H328" s="5"/>
      <c r="I328" s="5"/>
      <c r="J328" s="5"/>
      <c r="K328" s="5"/>
      <c r="L328" s="5"/>
      <c r="M328" s="5"/>
      <c r="N328" s="5"/>
      <c r="O328"/>
      <c r="P328"/>
      <c r="Q328"/>
    </row>
    <row r="329" spans="1:17" ht="12" customHeight="1">
      <c r="A329" s="6"/>
      <c r="B329" s="5"/>
      <c r="C329" s="5"/>
      <c r="D329" s="5"/>
      <c r="E329" s="5"/>
      <c r="F329" s="5"/>
      <c r="G329" s="5"/>
      <c r="H329" s="5"/>
      <c r="I329" s="5"/>
      <c r="J329" s="5"/>
      <c r="K329" s="5"/>
      <c r="L329" s="5"/>
      <c r="M329" s="5"/>
      <c r="N329" s="5"/>
      <c r="O329"/>
      <c r="P329"/>
      <c r="Q329"/>
    </row>
    <row r="330" spans="1:17" ht="12" customHeight="1">
      <c r="A330" s="6"/>
      <c r="B330" s="5"/>
      <c r="C330" s="5"/>
      <c r="D330" s="5"/>
      <c r="E330" s="5"/>
      <c r="F330" s="5"/>
      <c r="G330" s="5"/>
      <c r="H330" s="5"/>
      <c r="I330" s="5"/>
      <c r="J330" s="5"/>
      <c r="K330" s="5"/>
      <c r="L330" s="5"/>
      <c r="M330" s="5"/>
      <c r="N330" s="5"/>
      <c r="O330"/>
      <c r="P330"/>
      <c r="Q330"/>
    </row>
    <row r="331" spans="1:17" ht="12" customHeight="1">
      <c r="A331" s="6"/>
      <c r="B331" s="5"/>
      <c r="C331" s="5"/>
      <c r="D331" s="5"/>
      <c r="E331" s="5"/>
      <c r="F331" s="5"/>
      <c r="G331" s="5"/>
      <c r="H331" s="5"/>
      <c r="I331" s="5"/>
      <c r="J331" s="5"/>
      <c r="K331" s="5"/>
      <c r="L331" s="5"/>
      <c r="M331" s="5"/>
      <c r="N331" s="5"/>
      <c r="O331"/>
      <c r="P331"/>
      <c r="Q331"/>
    </row>
    <row r="332" spans="1:17" ht="12" customHeight="1">
      <c r="A332" s="6"/>
      <c r="B332" s="5"/>
      <c r="C332" s="5"/>
      <c r="D332" s="5"/>
      <c r="E332" s="5"/>
      <c r="F332" s="5"/>
      <c r="G332" s="5"/>
      <c r="H332" s="5"/>
      <c r="I332" s="5"/>
      <c r="J332" s="5"/>
      <c r="K332" s="5"/>
      <c r="L332" s="5"/>
      <c r="M332" s="5"/>
      <c r="N332" s="5"/>
      <c r="O332"/>
      <c r="P332"/>
      <c r="Q332"/>
    </row>
    <row r="333" spans="1:17" ht="12" customHeight="1">
      <c r="A333" s="6"/>
      <c r="B333" s="5"/>
      <c r="C333" s="5"/>
      <c r="D333" s="5"/>
      <c r="E333" s="5"/>
      <c r="F333" s="5"/>
      <c r="G333" s="5"/>
      <c r="H333" s="5"/>
      <c r="I333" s="5"/>
      <c r="J333" s="5"/>
      <c r="K333" s="5"/>
      <c r="L333" s="5"/>
      <c r="M333" s="5"/>
      <c r="N333" s="5"/>
      <c r="O333"/>
      <c r="P333"/>
      <c r="Q333"/>
    </row>
    <row r="334" spans="1:17" ht="5.25" customHeight="1">
      <c r="A334" s="6"/>
      <c r="B334" s="5"/>
      <c r="C334" s="5"/>
      <c r="D334" s="5"/>
      <c r="E334" s="5"/>
      <c r="F334" s="5"/>
      <c r="G334" s="5"/>
      <c r="H334" s="5"/>
      <c r="I334" s="5"/>
      <c r="J334" s="5"/>
      <c r="K334" s="5"/>
      <c r="L334" s="5"/>
      <c r="M334" s="5"/>
      <c r="N334" s="5"/>
      <c r="O334"/>
      <c r="P334"/>
      <c r="Q334"/>
    </row>
    <row r="335" spans="1:17" ht="5.25" customHeight="1">
      <c r="A335" s="6"/>
      <c r="B335" s="5"/>
      <c r="C335" s="5"/>
      <c r="D335" s="5"/>
      <c r="E335" s="5"/>
      <c r="F335" s="5"/>
      <c r="G335" s="5"/>
      <c r="H335" s="5"/>
      <c r="I335" s="5"/>
      <c r="J335" s="5"/>
      <c r="K335" s="5"/>
      <c r="L335" s="5"/>
      <c r="M335" s="5"/>
      <c r="N335" s="5"/>
      <c r="O335"/>
      <c r="P335"/>
      <c r="Q335"/>
    </row>
    <row r="336" spans="1:17" ht="12" customHeight="1">
      <c r="A336" s="9" t="s">
        <v>56</v>
      </c>
      <c r="B336" s="1" t="s">
        <v>141</v>
      </c>
      <c r="C336" s="5"/>
      <c r="D336" s="5"/>
      <c r="E336" s="5"/>
      <c r="F336" s="5"/>
      <c r="G336" s="5"/>
      <c r="H336" s="5"/>
      <c r="I336" s="5"/>
      <c r="J336" s="5"/>
      <c r="K336" s="5"/>
      <c r="L336" s="5"/>
      <c r="M336" s="5"/>
      <c r="N336" s="5"/>
      <c r="O336"/>
      <c r="P336"/>
      <c r="Q336"/>
    </row>
    <row r="337" spans="1:17" ht="12" customHeight="1">
      <c r="A337" s="9"/>
      <c r="B337" s="1"/>
      <c r="C337" s="5"/>
      <c r="D337" s="5"/>
      <c r="E337" s="5"/>
      <c r="F337" s="5"/>
      <c r="G337" s="5"/>
      <c r="H337" s="5"/>
      <c r="I337" s="5"/>
      <c r="J337" s="5"/>
      <c r="K337" s="5"/>
      <c r="L337" s="5"/>
      <c r="M337" s="5"/>
      <c r="N337" s="5"/>
      <c r="O337"/>
      <c r="P337"/>
      <c r="Q337"/>
    </row>
    <row r="338" spans="1:17" ht="12" customHeight="1">
      <c r="A338" s="9"/>
      <c r="B338" s="1"/>
      <c r="C338" s="5"/>
      <c r="D338" s="5"/>
      <c r="E338" s="5"/>
      <c r="F338" s="5"/>
      <c r="G338" s="5"/>
      <c r="H338" s="5"/>
      <c r="I338" s="5"/>
      <c r="J338" s="5"/>
      <c r="K338" s="5"/>
      <c r="L338" s="5"/>
      <c r="M338" s="5"/>
      <c r="N338" s="5"/>
      <c r="O338"/>
      <c r="P338"/>
      <c r="Q338"/>
    </row>
    <row r="339" spans="1:17" ht="12" customHeight="1">
      <c r="A339" s="9"/>
      <c r="B339" s="1"/>
      <c r="C339" s="5"/>
      <c r="D339" s="5"/>
      <c r="E339" s="5"/>
      <c r="F339" s="5"/>
      <c r="G339" s="5"/>
      <c r="H339" s="5"/>
      <c r="I339" s="5"/>
      <c r="J339" s="5"/>
      <c r="K339" s="5"/>
      <c r="L339" s="5"/>
      <c r="M339" s="5"/>
      <c r="N339" s="5"/>
      <c r="O339"/>
      <c r="P339"/>
      <c r="Q339"/>
    </row>
    <row r="340" spans="1:17" ht="12" customHeight="1">
      <c r="A340" s="9" t="s">
        <v>57</v>
      </c>
      <c r="B340" s="5"/>
      <c r="C340" s="5"/>
      <c r="D340" s="5"/>
      <c r="E340" s="5"/>
      <c r="F340" s="5"/>
      <c r="G340" s="5"/>
      <c r="H340" s="5"/>
      <c r="I340" s="5"/>
      <c r="J340" s="5"/>
      <c r="K340" s="5"/>
      <c r="L340" s="5"/>
      <c r="M340" s="5"/>
      <c r="N340" s="5"/>
      <c r="O340"/>
      <c r="P340"/>
      <c r="Q340"/>
    </row>
    <row r="341" spans="1:17" ht="12" customHeight="1">
      <c r="A341" s="6"/>
      <c r="B341" s="5"/>
      <c r="C341" s="5"/>
      <c r="D341" s="5"/>
      <c r="E341" s="5"/>
      <c r="F341" s="5"/>
      <c r="G341" s="5"/>
      <c r="H341" s="5"/>
      <c r="I341" s="5"/>
      <c r="J341" s="5"/>
      <c r="K341" s="5"/>
      <c r="L341" s="5"/>
      <c r="M341" s="5"/>
      <c r="N341" s="5"/>
      <c r="O341"/>
      <c r="P341"/>
      <c r="Q341"/>
    </row>
    <row r="342" spans="1:17" ht="12" customHeight="1">
      <c r="A342" s="6"/>
      <c r="B342" s="5"/>
      <c r="C342" s="5"/>
      <c r="D342" s="5"/>
      <c r="E342" s="5"/>
      <c r="F342" s="5"/>
      <c r="G342" s="5"/>
      <c r="H342" s="5"/>
      <c r="I342" s="5"/>
      <c r="J342" s="5"/>
      <c r="K342" s="5"/>
      <c r="L342" s="5"/>
      <c r="M342" s="5"/>
      <c r="N342" s="5"/>
      <c r="O342"/>
      <c r="P342"/>
      <c r="Q342"/>
    </row>
    <row r="343" spans="1:17" ht="12" customHeight="1">
      <c r="A343" s="6"/>
      <c r="B343" s="5"/>
      <c r="C343" s="5"/>
      <c r="D343" s="5"/>
      <c r="E343" s="5"/>
      <c r="F343" s="5"/>
      <c r="G343" s="5"/>
      <c r="H343" s="5"/>
      <c r="I343" s="5"/>
      <c r="J343" s="5"/>
      <c r="K343" s="5"/>
      <c r="L343" s="5"/>
      <c r="M343" s="5"/>
      <c r="N343" s="5"/>
      <c r="O343"/>
      <c r="P343"/>
      <c r="Q343"/>
    </row>
    <row r="344" spans="1:17" ht="15" customHeight="1">
      <c r="A344" s="9" t="s">
        <v>58</v>
      </c>
      <c r="B344" s="5"/>
      <c r="C344" s="5"/>
      <c r="D344" s="5"/>
      <c r="E344" s="5"/>
      <c r="F344" s="5"/>
      <c r="G344" s="5"/>
      <c r="H344" s="5"/>
      <c r="I344" s="5"/>
      <c r="J344" s="5"/>
      <c r="K344" s="5"/>
      <c r="L344" s="5"/>
      <c r="M344" s="5"/>
      <c r="N344" s="5"/>
      <c r="O344"/>
      <c r="P344"/>
      <c r="Q344"/>
    </row>
    <row r="345" spans="1:17" ht="8.25" customHeight="1">
      <c r="A345" s="5"/>
      <c r="B345" s="5"/>
      <c r="C345" s="5"/>
      <c r="D345" s="5"/>
      <c r="E345" s="5"/>
      <c r="F345" s="5"/>
      <c r="G345" s="5"/>
      <c r="H345" s="5"/>
      <c r="I345" s="5"/>
      <c r="J345" s="5"/>
      <c r="K345" s="5"/>
      <c r="L345" s="5"/>
      <c r="M345" s="5"/>
      <c r="N345" s="5"/>
      <c r="O345"/>
      <c r="P345"/>
      <c r="Q345"/>
    </row>
    <row r="346" spans="1:17" ht="12.75">
      <c r="A346" s="5"/>
      <c r="B346" s="5"/>
      <c r="C346" s="5"/>
      <c r="D346" s="5"/>
      <c r="E346" s="5"/>
      <c r="F346" s="5"/>
      <c r="G346" s="5"/>
      <c r="H346" s="5"/>
      <c r="I346" s="5"/>
      <c r="J346" s="5"/>
      <c r="K346" s="5"/>
      <c r="L346" s="5"/>
      <c r="M346" s="5"/>
      <c r="N346" s="5"/>
      <c r="O346"/>
      <c r="P346"/>
      <c r="Q346"/>
    </row>
    <row r="347" spans="1:17" ht="12.75">
      <c r="A347" s="5"/>
      <c r="B347" s="5"/>
      <c r="C347" s="5"/>
      <c r="D347" s="5"/>
      <c r="E347" s="5"/>
      <c r="F347" s="5"/>
      <c r="G347" s="5"/>
      <c r="H347" s="5"/>
      <c r="I347" s="5"/>
      <c r="J347" s="5"/>
      <c r="K347" s="5"/>
      <c r="L347" s="5"/>
      <c r="M347" s="5"/>
      <c r="N347" s="5"/>
      <c r="O347"/>
      <c r="P347"/>
      <c r="Q347"/>
    </row>
    <row r="348" spans="1:17" ht="12.75">
      <c r="A348" s="5"/>
      <c r="B348" s="5"/>
      <c r="C348" s="5"/>
      <c r="D348" s="5"/>
      <c r="E348" s="5"/>
      <c r="F348" s="5"/>
      <c r="G348" s="5"/>
      <c r="H348" s="5"/>
      <c r="I348" s="5"/>
      <c r="J348" s="5"/>
      <c r="K348" s="5"/>
      <c r="L348" s="5"/>
      <c r="M348" s="5"/>
      <c r="N348" s="5"/>
      <c r="O348"/>
      <c r="P348"/>
      <c r="Q348"/>
    </row>
    <row r="349" spans="1:17" ht="12.75">
      <c r="A349" s="5"/>
      <c r="B349" s="5"/>
      <c r="C349" s="5"/>
      <c r="D349" s="5"/>
      <c r="E349" s="5"/>
      <c r="F349" s="5"/>
      <c r="G349" s="5"/>
      <c r="H349" s="5"/>
      <c r="I349" s="5"/>
      <c r="J349" s="5"/>
      <c r="K349" s="5"/>
      <c r="L349" s="5"/>
      <c r="M349" s="5"/>
      <c r="N349" s="5"/>
      <c r="O349"/>
      <c r="P349"/>
      <c r="Q349"/>
    </row>
    <row r="350" spans="1:17" ht="12.75">
      <c r="A350" s="6"/>
      <c r="B350" s="5"/>
      <c r="C350" s="5"/>
      <c r="D350" s="5"/>
      <c r="E350" s="5"/>
      <c r="F350" s="5"/>
      <c r="G350" s="5"/>
      <c r="H350" s="5"/>
      <c r="I350" s="5"/>
      <c r="J350" s="5"/>
      <c r="K350" s="5"/>
      <c r="L350" s="5"/>
      <c r="M350" s="5"/>
      <c r="N350" s="5"/>
      <c r="O350"/>
      <c r="P350"/>
      <c r="Q350"/>
    </row>
    <row r="351" spans="1:17" ht="17.25" customHeight="1">
      <c r="A351" s="6"/>
      <c r="B351" s="5"/>
      <c r="C351" s="5"/>
      <c r="D351" s="5"/>
      <c r="E351" s="5"/>
      <c r="F351" s="5"/>
      <c r="G351" s="5"/>
      <c r="H351" s="5"/>
      <c r="I351" s="5"/>
      <c r="J351" s="5"/>
      <c r="K351" s="5"/>
      <c r="L351" s="5"/>
      <c r="M351" s="5"/>
      <c r="N351" s="5"/>
      <c r="O351"/>
      <c r="P351"/>
      <c r="Q351"/>
    </row>
    <row r="352" spans="1:17" ht="8.25" customHeight="1">
      <c r="A352" s="6"/>
      <c r="B352" s="5"/>
      <c r="C352" s="5"/>
      <c r="D352" s="5"/>
      <c r="E352" s="5"/>
      <c r="F352" s="5"/>
      <c r="G352" s="5"/>
      <c r="H352" s="5"/>
      <c r="I352" s="5"/>
      <c r="J352" s="5"/>
      <c r="K352" s="5"/>
      <c r="L352" s="5"/>
      <c r="M352" s="5"/>
      <c r="N352" s="5"/>
      <c r="O352"/>
      <c r="P352"/>
      <c r="Q352"/>
    </row>
    <row r="353" spans="1:17" ht="17.25" customHeight="1">
      <c r="A353" s="9" t="s">
        <v>59</v>
      </c>
      <c r="B353" s="5"/>
      <c r="C353" s="5"/>
      <c r="D353" s="5"/>
      <c r="E353" s="5"/>
      <c r="F353" s="5"/>
      <c r="G353" s="5"/>
      <c r="H353" s="5"/>
      <c r="I353" s="5"/>
      <c r="J353" s="5"/>
      <c r="K353" s="5"/>
      <c r="L353" s="5"/>
      <c r="M353" s="5"/>
      <c r="N353" s="5"/>
      <c r="O353"/>
      <c r="P353"/>
      <c r="Q353"/>
    </row>
    <row r="354" spans="1:17" ht="12.75">
      <c r="A354" s="6"/>
      <c r="B354" s="5"/>
      <c r="C354" s="5"/>
      <c r="D354" s="5"/>
      <c r="E354" s="5"/>
      <c r="F354" s="5"/>
      <c r="G354" s="5"/>
      <c r="H354" s="5"/>
      <c r="I354" s="5"/>
      <c r="J354" s="5"/>
      <c r="K354" s="5"/>
      <c r="L354" s="5"/>
      <c r="M354" s="5"/>
      <c r="N354" s="5"/>
      <c r="O354"/>
      <c r="P354"/>
      <c r="Q354"/>
    </row>
    <row r="355" spans="1:17" ht="12.75">
      <c r="A355" s="6"/>
      <c r="B355" s="5"/>
      <c r="C355" s="5"/>
      <c r="D355" s="5"/>
      <c r="E355" s="5"/>
      <c r="F355" s="5"/>
      <c r="G355" s="5"/>
      <c r="H355" s="5"/>
      <c r="I355" s="5"/>
      <c r="J355" s="5"/>
      <c r="K355" s="5"/>
      <c r="L355" s="5"/>
      <c r="M355" s="5"/>
      <c r="N355" s="5"/>
      <c r="O355"/>
      <c r="P355"/>
      <c r="Q355"/>
    </row>
    <row r="356" spans="1:17" ht="12.75">
      <c r="A356" s="6"/>
      <c r="B356" s="5"/>
      <c r="C356" s="5"/>
      <c r="D356" s="5"/>
      <c r="E356" s="5"/>
      <c r="F356" s="5"/>
      <c r="G356" s="5"/>
      <c r="H356" s="5"/>
      <c r="I356" s="5"/>
      <c r="J356" s="5"/>
      <c r="K356" s="5"/>
      <c r="L356" s="5"/>
      <c r="M356" s="5"/>
      <c r="N356" s="5"/>
      <c r="O356"/>
      <c r="P356"/>
      <c r="Q356"/>
    </row>
    <row r="357" spans="1:17" ht="12.75">
      <c r="A357" s="9" t="s">
        <v>60</v>
      </c>
      <c r="B357" s="5"/>
      <c r="C357" s="5"/>
      <c r="D357" s="5"/>
      <c r="E357" s="5"/>
      <c r="F357" s="5"/>
      <c r="G357" s="5"/>
      <c r="H357" s="5"/>
      <c r="I357" s="5"/>
      <c r="J357" s="5"/>
      <c r="K357" s="5"/>
      <c r="L357" s="5"/>
      <c r="M357" s="5"/>
      <c r="N357" s="5"/>
      <c r="O357"/>
      <c r="P357"/>
      <c r="Q357"/>
    </row>
    <row r="358" spans="1:17" ht="12.75">
      <c r="A358" s="6"/>
      <c r="B358" s="5"/>
      <c r="C358" s="5"/>
      <c r="D358" s="5"/>
      <c r="E358" s="5"/>
      <c r="F358" s="5"/>
      <c r="G358" s="5"/>
      <c r="H358" s="5"/>
      <c r="I358" s="5"/>
      <c r="J358" s="5"/>
      <c r="K358" s="5"/>
      <c r="L358" s="5"/>
      <c r="M358" s="5"/>
      <c r="N358" s="5"/>
      <c r="O358"/>
      <c r="P358"/>
      <c r="Q358"/>
    </row>
    <row r="359" spans="1:17" ht="12.75">
      <c r="A359" s="5"/>
      <c r="B359" s="5" t="s">
        <v>6</v>
      </c>
      <c r="C359" s="5"/>
      <c r="D359" s="5"/>
      <c r="E359" s="5"/>
      <c r="F359" s="5"/>
      <c r="G359" s="5"/>
      <c r="H359" s="5"/>
      <c r="I359" s="5"/>
      <c r="J359" s="5"/>
      <c r="K359" s="5"/>
      <c r="L359" s="5"/>
      <c r="M359" s="5"/>
      <c r="N359" s="5"/>
      <c r="O359"/>
      <c r="P359"/>
      <c r="Q359"/>
    </row>
    <row r="360" spans="1:17" ht="12.75">
      <c r="A360" s="6"/>
      <c r="B360" s="5" t="s">
        <v>6</v>
      </c>
      <c r="C360" s="5"/>
      <c r="D360" s="5"/>
      <c r="E360" s="5"/>
      <c r="F360" s="5"/>
      <c r="G360" s="5"/>
      <c r="H360" s="5"/>
      <c r="I360" s="5"/>
      <c r="J360" s="5"/>
      <c r="K360" s="5"/>
      <c r="L360" s="5"/>
      <c r="M360" s="5"/>
      <c r="N360" s="5"/>
      <c r="O360"/>
      <c r="P360"/>
      <c r="Q360"/>
    </row>
    <row r="361" spans="1:17" ht="12.75">
      <c r="A361" s="6"/>
      <c r="B361" s="5"/>
      <c r="C361" s="5"/>
      <c r="D361" s="5"/>
      <c r="E361" s="5"/>
      <c r="F361" s="5"/>
      <c r="G361" s="5"/>
      <c r="H361" s="5"/>
      <c r="I361" s="5"/>
      <c r="J361" s="5"/>
      <c r="K361" s="5"/>
      <c r="L361" s="5"/>
      <c r="M361" s="5"/>
      <c r="N361" s="5"/>
      <c r="O361"/>
      <c r="P361"/>
      <c r="Q361"/>
    </row>
    <row r="362" spans="1:17" ht="12.75">
      <c r="A362" s="6"/>
      <c r="B362" s="5"/>
      <c r="C362" s="5"/>
      <c r="D362" s="5"/>
      <c r="E362" s="5"/>
      <c r="F362" s="5"/>
      <c r="G362" s="5"/>
      <c r="H362" s="5"/>
      <c r="I362" s="5"/>
      <c r="J362" s="5"/>
      <c r="K362" s="5"/>
      <c r="L362" s="5"/>
      <c r="M362" s="5"/>
      <c r="N362" s="5"/>
      <c r="O362"/>
      <c r="P362"/>
      <c r="Q362"/>
    </row>
    <row r="363" spans="1:17" ht="12.75">
      <c r="A363" s="6"/>
      <c r="B363" s="5"/>
      <c r="C363" s="5"/>
      <c r="D363" s="5"/>
      <c r="E363" s="5"/>
      <c r="F363" s="5"/>
      <c r="G363" s="5"/>
      <c r="H363" s="5"/>
      <c r="I363" s="5"/>
      <c r="J363" s="5"/>
      <c r="K363" s="5"/>
      <c r="L363" s="5"/>
      <c r="M363" s="5"/>
      <c r="N363" s="5"/>
      <c r="O363"/>
      <c r="P363"/>
      <c r="Q363"/>
    </row>
    <row r="364" spans="1:17" ht="12.75">
      <c r="A364" s="6" t="s">
        <v>75</v>
      </c>
      <c r="B364" s="5"/>
      <c r="C364" s="5"/>
      <c r="D364" s="5"/>
      <c r="E364" s="5"/>
      <c r="F364" s="5"/>
      <c r="G364" s="5"/>
      <c r="H364" s="5"/>
      <c r="I364" s="5"/>
      <c r="J364" s="5"/>
      <c r="K364" s="5"/>
      <c r="L364" s="5"/>
      <c r="M364" s="5"/>
      <c r="N364" s="5"/>
      <c r="O364"/>
      <c r="P364"/>
      <c r="Q364"/>
    </row>
    <row r="365" spans="1:17" ht="12.75">
      <c r="A365" s="4" t="s">
        <v>86</v>
      </c>
      <c r="B365" s="5"/>
      <c r="C365" s="5"/>
      <c r="D365" s="5"/>
      <c r="E365" s="5"/>
      <c r="F365" s="5"/>
      <c r="G365" s="5"/>
      <c r="H365" s="5"/>
      <c r="I365" s="5"/>
      <c r="J365" s="5"/>
      <c r="K365" s="5"/>
      <c r="L365" s="5"/>
      <c r="M365" s="5"/>
      <c r="N365" s="5"/>
      <c r="O365"/>
      <c r="P365"/>
      <c r="Q365"/>
    </row>
    <row r="366" spans="1:17" ht="12.75">
      <c r="A366" s="6"/>
      <c r="B366" s="5"/>
      <c r="C366" s="5"/>
      <c r="D366" s="5"/>
      <c r="E366" s="5"/>
      <c r="F366" s="5"/>
      <c r="G366" s="5"/>
      <c r="H366" s="5"/>
      <c r="I366" s="5"/>
      <c r="J366" s="5"/>
      <c r="K366" s="5"/>
      <c r="L366" s="5"/>
      <c r="M366" s="5"/>
      <c r="N366" s="5"/>
      <c r="O366"/>
      <c r="P366"/>
      <c r="Q366"/>
    </row>
    <row r="367" spans="1:17" ht="6.75" customHeight="1">
      <c r="A367" s="6"/>
      <c r="B367" s="5"/>
      <c r="C367" s="5"/>
      <c r="D367" s="5"/>
      <c r="E367" s="5"/>
      <c r="F367" s="5"/>
      <c r="G367" s="5"/>
      <c r="H367" s="5"/>
      <c r="I367" s="5"/>
      <c r="J367" s="5"/>
      <c r="K367" s="5"/>
      <c r="L367" s="5"/>
      <c r="M367" s="5"/>
      <c r="N367" s="5"/>
      <c r="O367"/>
      <c r="P367"/>
      <c r="Q367"/>
    </row>
    <row r="368" spans="1:17" ht="12.75">
      <c r="A368" s="6"/>
      <c r="B368" s="5"/>
      <c r="C368" s="5"/>
      <c r="D368" s="5"/>
      <c r="E368" s="5"/>
      <c r="F368" s="5"/>
      <c r="G368" s="5"/>
      <c r="H368" s="5"/>
      <c r="I368" s="5"/>
      <c r="J368" s="5"/>
      <c r="K368" s="5"/>
      <c r="L368" s="5"/>
      <c r="M368" s="5"/>
      <c r="N368" s="5"/>
      <c r="O368"/>
      <c r="P368"/>
      <c r="Q368"/>
    </row>
    <row r="369" spans="1:17" ht="12.75">
      <c r="A369" s="6"/>
      <c r="B369" s="5"/>
      <c r="C369" s="5" t="s">
        <v>6</v>
      </c>
      <c r="D369" s="5"/>
      <c r="E369" s="5"/>
      <c r="F369" s="5"/>
      <c r="G369" s="5"/>
      <c r="H369" s="5"/>
      <c r="I369" s="5"/>
      <c r="J369" s="5"/>
      <c r="K369" s="5"/>
      <c r="L369" s="5"/>
      <c r="M369" s="5"/>
      <c r="N369" s="5"/>
      <c r="O369"/>
      <c r="P369"/>
      <c r="Q369"/>
    </row>
    <row r="370" spans="1:17" ht="12.75">
      <c r="A370" s="6" t="s">
        <v>96</v>
      </c>
      <c r="B370" s="5"/>
      <c r="C370" s="5"/>
      <c r="D370" s="5"/>
      <c r="E370" s="5"/>
      <c r="F370" s="5"/>
      <c r="G370" s="5"/>
      <c r="H370" s="5"/>
      <c r="I370" s="5"/>
      <c r="J370" s="5"/>
      <c r="K370" s="5"/>
      <c r="L370" s="5"/>
      <c r="M370" s="5"/>
      <c r="N370" s="5"/>
      <c r="O370"/>
      <c r="P370"/>
      <c r="Q370"/>
    </row>
    <row r="371" spans="1:17" ht="12.75" customHeight="1">
      <c r="A371" s="29" t="s">
        <v>152</v>
      </c>
      <c r="B371" s="5"/>
      <c r="C371" s="13"/>
      <c r="D371" s="5"/>
      <c r="E371" s="5"/>
      <c r="F371" s="5"/>
      <c r="G371" s="5"/>
      <c r="H371" s="5"/>
      <c r="I371" s="5"/>
      <c r="J371" s="5"/>
      <c r="K371" s="5"/>
      <c r="L371" s="5" t="s">
        <v>6</v>
      </c>
      <c r="M371" s="5"/>
      <c r="N371" s="5"/>
      <c r="O371"/>
      <c r="P371"/>
      <c r="Q371"/>
    </row>
    <row r="372" spans="1:17" ht="12.75">
      <c r="A372" s="29" t="s">
        <v>98</v>
      </c>
      <c r="B372" s="5"/>
      <c r="C372" s="5"/>
      <c r="D372" s="5"/>
      <c r="E372" s="5"/>
      <c r="F372" s="5"/>
      <c r="G372" s="5"/>
      <c r="H372" s="5"/>
      <c r="I372" s="5"/>
      <c r="J372" s="5"/>
      <c r="K372" s="5"/>
      <c r="L372" s="5"/>
      <c r="M372" s="5"/>
      <c r="N372" s="5"/>
      <c r="O372"/>
      <c r="P372"/>
      <c r="Q372"/>
    </row>
    <row r="373" ht="9" customHeight="1"/>
    <row r="374" spans="1:4" ht="12.75">
      <c r="A374" s="6" t="s">
        <v>159</v>
      </c>
      <c r="B374" s="5"/>
      <c r="C374" s="5"/>
      <c r="D374" s="5"/>
    </row>
  </sheetData>
  <mergeCells count="3">
    <mergeCell ref="Y4:AA4"/>
    <mergeCell ref="AB4:AE4"/>
    <mergeCell ref="O299:Q299"/>
  </mergeCells>
  <printOptions/>
  <pageMargins left="0.75" right="0.25" top="1" bottom="0.5" header="0.5" footer="0.5"/>
  <pageSetup horizontalDpi="300" verticalDpi="300" orientation="portrait" paperSize="9" scale="95" r:id="rId2"/>
  <rowBreaks count="6" manualBreakCount="6">
    <brk id="67" max="11" man="1"/>
    <brk id="117" max="11" man="1"/>
    <brk id="174" max="13" man="1"/>
    <brk id="224" max="13" man="1"/>
    <brk id="288" max="13" man="1"/>
    <brk id="343"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 satisfied Microsoft Office User</cp:lastModifiedBy>
  <cp:lastPrinted>2002-05-24T10:24:26Z</cp:lastPrinted>
  <dcterms:created xsi:type="dcterms:W3CDTF">1996-10-14T23:33:28Z</dcterms:created>
  <dcterms:modified xsi:type="dcterms:W3CDTF">2002-05-24T10:24:35Z</dcterms:modified>
  <cp:category/>
  <cp:version/>
  <cp:contentType/>
  <cp:contentStatus/>
</cp:coreProperties>
</file>