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KFCH" sheetId="1" r:id="rId1"/>
  </sheets>
  <definedNames>
    <definedName name="_xlnm.Print_Area" localSheetId="0">'KFCH'!$A$1:$L$312</definedName>
  </definedNames>
  <calcPr fullCalcOnLoad="1"/>
</workbook>
</file>

<file path=xl/sharedStrings.xml><?xml version="1.0" encoding="utf-8"?>
<sst xmlns="http://schemas.openxmlformats.org/spreadsheetml/2006/main" count="265" uniqueCount="153">
  <si>
    <t>CONSOLIDATED INCOME STATEMENT</t>
  </si>
  <si>
    <t>CURRENT</t>
  </si>
  <si>
    <t>YEAR</t>
  </si>
  <si>
    <t>QUARTER</t>
  </si>
  <si>
    <t>TO DATE</t>
  </si>
  <si>
    <t>RM'000</t>
  </si>
  <si>
    <t xml:space="preserve"> </t>
  </si>
  <si>
    <t>Turnover</t>
  </si>
  <si>
    <t>(a)</t>
  </si>
  <si>
    <t>(b)</t>
  </si>
  <si>
    <t>Investment income</t>
  </si>
  <si>
    <t>(c)</t>
  </si>
  <si>
    <t>Other income including interest income</t>
  </si>
  <si>
    <t>Interest on borrowings</t>
  </si>
  <si>
    <t>Depreciation and amortisation</t>
  </si>
  <si>
    <t>(d)</t>
  </si>
  <si>
    <t>Exceptional items</t>
  </si>
  <si>
    <t>(e)</t>
  </si>
  <si>
    <t>(f)</t>
  </si>
  <si>
    <t>(g)</t>
  </si>
  <si>
    <t>(h)</t>
  </si>
  <si>
    <t>Taxation</t>
  </si>
  <si>
    <t>(i)</t>
  </si>
  <si>
    <t>(ii) Less minority interest</t>
  </si>
  <si>
    <t>(j)</t>
  </si>
  <si>
    <t>(k)</t>
  </si>
  <si>
    <t>(i)   Extraordinary items</t>
  </si>
  <si>
    <t>(ii)  Less minority interest</t>
  </si>
  <si>
    <t>(iii) Extraordinary items attributable to</t>
  </si>
  <si>
    <t>(l)</t>
  </si>
  <si>
    <t>CONSOLIDATED BALANCE SHEET</t>
  </si>
  <si>
    <t>AS AT</t>
  </si>
  <si>
    <t xml:space="preserve">END OF </t>
  </si>
  <si>
    <t>FINANCIAL</t>
  </si>
  <si>
    <t>PRECEDING</t>
  </si>
  <si>
    <t>YEAR END</t>
  </si>
  <si>
    <t>Fixed Assets</t>
  </si>
  <si>
    <t>Long Term Investments</t>
  </si>
  <si>
    <t>Intangible Assets</t>
  </si>
  <si>
    <t>Current Assets</t>
  </si>
  <si>
    <t>Stocks</t>
  </si>
  <si>
    <t>Trade Debtors</t>
  </si>
  <si>
    <t>Current Liabilities</t>
  </si>
  <si>
    <t>Trade Creditors</t>
  </si>
  <si>
    <t>Other Creditors</t>
  </si>
  <si>
    <t>Shareholders' Funds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</si>
  <si>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</si>
  <si>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</si>
  <si>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</si>
  <si>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</si>
  <si>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</si>
  <si>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</si>
  <si>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</si>
  <si>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</si>
  <si>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</si>
  <si>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</si>
  <si>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</si>
  <si>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</si>
  <si>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</si>
  <si>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</si>
  <si>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</si>
  <si>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</si>
  <si>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</si>
  <si>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</si>
  <si>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13.</t>
  </si>
  <si>
    <t>14.</t>
  </si>
  <si>
    <t>15.</t>
  </si>
  <si>
    <t>16.</t>
  </si>
  <si>
    <t>17.</t>
  </si>
  <si>
    <t>18.</t>
  </si>
  <si>
    <t>19.</t>
  </si>
  <si>
    <t>20.</t>
  </si>
  <si>
    <t>21.</t>
  </si>
  <si>
    <t>Share Premium</t>
  </si>
  <si>
    <t>-</t>
  </si>
  <si>
    <t>Cash and Bank Balances</t>
  </si>
  <si>
    <t>Proposed Dividend</t>
  </si>
  <si>
    <t>Net Current Liabilities</t>
  </si>
  <si>
    <t>NOTES</t>
  </si>
  <si>
    <t>Total investment at carrying value/book value</t>
  </si>
  <si>
    <t>Total investment at cost</t>
  </si>
  <si>
    <t xml:space="preserve">Unsecured </t>
  </si>
  <si>
    <t>Short term borrowings :</t>
  </si>
  <si>
    <t xml:space="preserve">  DIVISION</t>
  </si>
  <si>
    <t xml:space="preserve">  Pizza restaurants</t>
  </si>
  <si>
    <t xml:space="preserve">  Integrated poultry</t>
  </si>
  <si>
    <t xml:space="preserve">  Others</t>
  </si>
  <si>
    <t>-------------</t>
  </si>
  <si>
    <t xml:space="preserve">  Inter-segment sales</t>
  </si>
  <si>
    <t xml:space="preserve">  Goodwill on consolidation</t>
  </si>
  <si>
    <t>========</t>
  </si>
  <si>
    <t>=======</t>
  </si>
  <si>
    <t>By Order of the Board</t>
  </si>
  <si>
    <t>Share in the results of associated companies</t>
  </si>
  <si>
    <t>Before Taxation</t>
  </si>
  <si>
    <t xml:space="preserve">  Quick service restaurants</t>
  </si>
  <si>
    <t>Revenue</t>
  </si>
  <si>
    <t>Gross</t>
  </si>
  <si>
    <t>Employed</t>
  </si>
  <si>
    <t>Assets</t>
  </si>
  <si>
    <t>Operating profit before interest on borrowings,</t>
  </si>
  <si>
    <t>depreciation and amortisation, exceptional items,</t>
  </si>
  <si>
    <t>and amortisation and exceptional items but before income tax,</t>
  </si>
  <si>
    <t>Investment in Associated Company</t>
  </si>
  <si>
    <t>Short Term Borrowings</t>
  </si>
  <si>
    <t xml:space="preserve">Provision  for Taxation </t>
  </si>
  <si>
    <t>Total investment at market value</t>
  </si>
  <si>
    <t>- Bank Overdraft</t>
  </si>
  <si>
    <t>- Bankers Acceptance</t>
  </si>
  <si>
    <t>- Revolving Credit</t>
  </si>
  <si>
    <t>- Term Loan</t>
  </si>
  <si>
    <t>items attributable to members of the Company</t>
  </si>
  <si>
    <t>Fixed Deposits with Financial Institutions</t>
  </si>
  <si>
    <t>Retained Profits</t>
  </si>
  <si>
    <t>KFC HOLDINGS (MALAYSIA) BHD</t>
  </si>
  <si>
    <t>Other Debtors</t>
  </si>
  <si>
    <t xml:space="preserve">  No geographical segmental information is presented as the Group operates principally within Malaysia.</t>
  </si>
  <si>
    <t>minority interests and  extraordinary items</t>
  </si>
  <si>
    <t>and extraordinary items</t>
  </si>
  <si>
    <t>Net tangible assets per share (RM)</t>
  </si>
  <si>
    <t xml:space="preserve">(a) </t>
  </si>
  <si>
    <t>(ii) Fully diluted (based on 236,032,300 ordinary shares) - sen</t>
  </si>
  <si>
    <t>30/09/99</t>
  </si>
  <si>
    <r>
      <t xml:space="preserve">KFC HOLDINGS (MALAYSIA) BHD </t>
    </r>
    <r>
      <rPr>
        <sz val="6"/>
        <color indexed="8"/>
        <rFont val="Times New Roman"/>
        <family val="1"/>
      </rPr>
      <t>(65787-T)</t>
    </r>
  </si>
  <si>
    <t xml:space="preserve">       members of the Company</t>
  </si>
  <si>
    <t xml:space="preserve">                -</t>
  </si>
  <si>
    <t xml:space="preserve">               -</t>
  </si>
  <si>
    <t>Profit/(Loss)</t>
  </si>
  <si>
    <t xml:space="preserve">(b) </t>
  </si>
  <si>
    <t>Long term borrowing :</t>
  </si>
  <si>
    <t xml:space="preserve">QUARTERLY REPORT ON UNAUDITED CONSOLIDATED RESULTS FOR THE FINANCIAL QUARTER </t>
  </si>
  <si>
    <t>.........................................................</t>
  </si>
  <si>
    <t xml:space="preserve">             -</t>
  </si>
  <si>
    <t>EXECUTIVE  CHAIRMAN</t>
  </si>
  <si>
    <t>ENDED 31 MARCH 2000</t>
  </si>
  <si>
    <t>31/03/2000</t>
  </si>
  <si>
    <t>Operating profit after interest on borrowings, depreciation</t>
  </si>
  <si>
    <t>Profit before taxation, minority interests</t>
  </si>
  <si>
    <t>(i)  Profit after taxation before deducting minority interests</t>
  </si>
  <si>
    <t>Profit after taxation attributable to members of the Company</t>
  </si>
  <si>
    <t xml:space="preserve">Profit after taxation and extraordinary </t>
  </si>
  <si>
    <t>Earnings per share based on 2 (j) above :-</t>
  </si>
  <si>
    <t>(i)  Basic (based on 191,410,670 ordinary shares) - sen</t>
  </si>
  <si>
    <t>There was no purchase or disposal of quoted securities for the current financial year to date.</t>
  </si>
  <si>
    <t>Summary of investments in quoted securities as at 31 March 2000 :-</t>
  </si>
  <si>
    <t>31/12/99</t>
  </si>
  <si>
    <t>- Term Loan (USD7.5 million)</t>
  </si>
  <si>
    <t>- Other Borrowing (USD2.2 million)</t>
  </si>
  <si>
    <t xml:space="preserve">Secured </t>
  </si>
  <si>
    <t>HJ IZHAR BIN SULAIMAN</t>
  </si>
  <si>
    <t>Date : 30 May 2000</t>
  </si>
  <si>
    <t>Total</t>
  </si>
  <si>
    <t>income tax, minority interests and extraordinary items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</si>
</sst>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s>
  <fonts count="18">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sz val="8"/>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s>
  <fills count="2">
    <fill>
      <patternFill/>
    </fill>
    <fill>
      <patternFill patternType="gray125"/>
    </fill>
  </fills>
  <borders count="7">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0" xfId="0" applyNumberFormat="1" applyFont="1" applyBorder="1" applyAlignment="1">
      <alignment/>
    </xf>
    <xf numFmtId="37" fontId="3" fillId="0" borderId="4" xfId="0" applyNumberFormat="1" applyFont="1" applyBorder="1" applyAlignment="1">
      <alignment/>
    </xf>
    <xf numFmtId="37" fontId="3" fillId="0" borderId="0" xfId="0" applyNumberFormat="1" applyFont="1" applyAlignment="1">
      <alignment horizontal="right"/>
    </xf>
    <xf numFmtId="37" fontId="3" fillId="0" borderId="5" xfId="0" applyNumberFormat="1" applyFont="1" applyBorder="1" applyAlignment="1">
      <alignment/>
    </xf>
    <xf numFmtId="37" fontId="3" fillId="0" borderId="6" xfId="0" applyNumberFormat="1" applyFont="1" applyBorder="1" applyAlignment="1">
      <alignment/>
    </xf>
    <xf numFmtId="37" fontId="3" fillId="0" borderId="6" xfId="0" applyNumberFormat="1" applyFont="1" applyBorder="1" applyAlignment="1">
      <alignment horizontal="right"/>
    </xf>
    <xf numFmtId="37" fontId="3" fillId="0" borderId="0" xfId="0" applyNumberFormat="1" applyFont="1" applyAlignment="1" quotePrefix="1">
      <alignment horizontal="right"/>
    </xf>
    <xf numFmtId="0" fontId="3" fillId="0" borderId="0" xfId="0" applyFont="1" applyAlignment="1">
      <alignment horizontal="right"/>
    </xf>
    <xf numFmtId="0" fontId="7" fillId="0" borderId="0" xfId="0" applyFont="1" applyAlignment="1">
      <alignment/>
    </xf>
    <xf numFmtId="3" fontId="3" fillId="0" borderId="6" xfId="0" applyNumberFormat="1" applyFont="1" applyBorder="1" applyAlignment="1">
      <alignment horizontal="right"/>
    </xf>
    <xf numFmtId="0" fontId="7" fillId="0" borderId="0" xfId="0" applyFont="1" applyAlignment="1">
      <alignment horizontal="center"/>
    </xf>
    <xf numFmtId="14" fontId="7" fillId="0" borderId="0" xfId="0" applyNumberFormat="1" applyFont="1" applyAlignment="1" quotePrefix="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 fillId="0" borderId="0" xfId="0" applyFont="1" applyAlignment="1">
      <alignment/>
    </xf>
    <xf numFmtId="14" fontId="7" fillId="0" borderId="0" xfId="0" applyNumberFormat="1" applyFont="1" applyAlignment="1">
      <alignment horizontal="center"/>
    </xf>
    <xf numFmtId="0" fontId="11" fillId="0" borderId="0" xfId="0" applyFont="1" applyAlignment="1">
      <alignment horizontal="left"/>
    </xf>
    <xf numFmtId="0" fontId="11" fillId="0" borderId="0" xfId="0" applyFont="1" applyAlignment="1">
      <alignment/>
    </xf>
    <xf numFmtId="0" fontId="12"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37" fontId="3" fillId="0" borderId="2" xfId="0" applyNumberFormat="1" applyFont="1" applyBorder="1" applyAlignment="1" quotePrefix="1">
      <alignment horizontal="right"/>
    </xf>
    <xf numFmtId="0" fontId="1" fillId="0" borderId="0" xfId="0" applyFont="1" applyAlignment="1">
      <alignment horizontal="right"/>
    </xf>
    <xf numFmtId="0" fontId="15" fillId="0" borderId="0" xfId="0" applyFont="1" applyAlignment="1">
      <alignment horizontal="center"/>
    </xf>
    <xf numFmtId="37" fontId="11" fillId="0" borderId="0" xfId="0" applyNumberFormat="1" applyFont="1" applyBorder="1" applyAlignment="1">
      <alignment/>
    </xf>
    <xf numFmtId="39" fontId="11" fillId="0" borderId="0" xfId="0" applyNumberFormat="1" applyFont="1" applyBorder="1" applyAlignment="1">
      <alignment horizontal="right"/>
    </xf>
    <xf numFmtId="0" fontId="13" fillId="0" borderId="0" xfId="0" applyFont="1" applyAlignment="1">
      <alignment horizontal="left"/>
    </xf>
    <xf numFmtId="0" fontId="12" fillId="0" borderId="0" xfId="0" applyFont="1" applyAlignment="1">
      <alignment horizontal="left"/>
    </xf>
    <xf numFmtId="0" fontId="15" fillId="0" borderId="0" xfId="0" applyFont="1" applyAlignment="1">
      <alignment/>
    </xf>
    <xf numFmtId="0" fontId="13" fillId="0" borderId="0" xfId="0" applyFont="1" applyAlignment="1">
      <alignment/>
    </xf>
    <xf numFmtId="0" fontId="16" fillId="0" borderId="0" xfId="0" applyFont="1" applyAlignment="1">
      <alignment horizontal="left"/>
    </xf>
    <xf numFmtId="0" fontId="16" fillId="0" borderId="0" xfId="0" applyFont="1" applyAlignment="1">
      <alignment/>
    </xf>
    <xf numFmtId="0" fontId="17" fillId="0" borderId="0" xfId="0" applyFont="1" applyAlignment="1" quotePrefix="1">
      <alignment horizontal="center"/>
    </xf>
    <xf numFmtId="0" fontId="17" fillId="0" borderId="0" xfId="0" applyFont="1" applyAlignment="1">
      <alignment horizontal="center"/>
    </xf>
    <xf numFmtId="0" fontId="11" fillId="0" borderId="0" xfId="0" applyFont="1" applyAlignment="1" quotePrefix="1">
      <alignment horizontal="left"/>
    </xf>
    <xf numFmtId="37" fontId="11" fillId="0" borderId="6"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6" xfId="0" applyNumberFormat="1" applyFont="1" applyBorder="1" applyAlignment="1">
      <alignment horizontal="right"/>
    </xf>
    <xf numFmtId="37" fontId="12" fillId="0" borderId="0" xfId="0" applyNumberFormat="1" applyFont="1" applyAlignment="1">
      <alignment/>
    </xf>
    <xf numFmtId="37" fontId="12" fillId="0" borderId="0" xfId="0" applyNumberFormat="1" applyFont="1" applyBorder="1" applyAlignment="1">
      <alignment/>
    </xf>
    <xf numFmtId="37" fontId="11" fillId="0" borderId="5" xfId="0" applyNumberFormat="1" applyFont="1" applyBorder="1" applyAlignment="1">
      <alignment/>
    </xf>
    <xf numFmtId="37" fontId="11" fillId="0" borderId="5" xfId="0" applyNumberFormat="1" applyFont="1" applyBorder="1" applyAlignment="1">
      <alignment horizontal="right"/>
    </xf>
    <xf numFmtId="0" fontId="11" fillId="0" borderId="0" xfId="0" applyFont="1" applyAlignment="1">
      <alignment horizontal="right"/>
    </xf>
    <xf numFmtId="37" fontId="11" fillId="0" borderId="4" xfId="0" applyNumberFormat="1" applyFont="1" applyBorder="1" applyAlignment="1">
      <alignment/>
    </xf>
    <xf numFmtId="37" fontId="3" fillId="0" borderId="0" xfId="0" applyNumberFormat="1" applyFont="1" applyAlignment="1">
      <alignment horizontal="left"/>
    </xf>
    <xf numFmtId="37" fontId="11" fillId="0" borderId="5" xfId="0" applyNumberFormat="1" applyFont="1" applyBorder="1" applyAlignment="1">
      <alignment horizontal="left"/>
    </xf>
    <xf numFmtId="37" fontId="11" fillId="0" borderId="0" xfId="0" applyNumberFormat="1" applyFont="1" applyBorder="1" applyAlignment="1">
      <alignment horizontal="left"/>
    </xf>
    <xf numFmtId="4" fontId="3" fillId="0" borderId="0" xfId="0" applyNumberFormat="1" applyFont="1" applyAlignment="1">
      <alignment horizontal="right"/>
    </xf>
    <xf numFmtId="0" fontId="11" fillId="0" borderId="0" xfId="0" applyFont="1" applyBorder="1" applyAlignment="1">
      <alignment/>
    </xf>
    <xf numFmtId="0" fontId="11" fillId="0" borderId="0" xfId="0" applyFont="1" applyBorder="1" applyAlignment="1">
      <alignment horizontal="right"/>
    </xf>
    <xf numFmtId="39" fontId="11" fillId="0" borderId="0" xfId="0" applyNumberFormat="1" applyFont="1" applyBorder="1" applyAlignment="1">
      <alignment/>
    </xf>
    <xf numFmtId="0" fontId="1" fillId="0" borderId="0" xfId="0" applyFont="1" applyBorder="1" applyAlignment="1">
      <alignment horizontal="right"/>
    </xf>
    <xf numFmtId="0" fontId="0" fillId="0" borderId="0" xfId="0" applyBorder="1" applyAlignment="1">
      <alignment/>
    </xf>
    <xf numFmtId="0" fontId="11" fillId="0" borderId="0" xfId="0" applyFont="1" applyAlignment="1" quotePrefix="1">
      <alignment/>
    </xf>
    <xf numFmtId="37" fontId="3" fillId="0" borderId="5" xfId="0" applyNumberFormat="1" applyFont="1" applyBorder="1" applyAlignment="1">
      <alignment horizontal="right"/>
    </xf>
    <xf numFmtId="0" fontId="15" fillId="0" borderId="0" xfId="0" applyFont="1" applyAlignment="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58</xdr:row>
      <xdr:rowOff>0</xdr:rowOff>
    </xdr:from>
    <xdr:to>
      <xdr:col>13</xdr:col>
      <xdr:colOff>638175</xdr:colOff>
      <xdr:row>58</xdr:row>
      <xdr:rowOff>0</xdr:rowOff>
    </xdr:to>
    <xdr:sp>
      <xdr:nvSpPr>
        <xdr:cNvPr id="1" name="Text 22"/>
        <xdr:cNvSpPr txBox="1">
          <a:spLocks noChangeArrowheads="1"/>
        </xdr:cNvSpPr>
      </xdr:nvSpPr>
      <xdr:spPr>
        <a:xfrm>
          <a:off x="276225" y="7724775"/>
          <a:ext cx="6181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58</xdr:row>
      <xdr:rowOff>0</xdr:rowOff>
    </xdr:from>
    <xdr:to>
      <xdr:col>13</xdr:col>
      <xdr:colOff>590550</xdr:colOff>
      <xdr:row>58</xdr:row>
      <xdr:rowOff>0</xdr:rowOff>
    </xdr:to>
    <xdr:sp>
      <xdr:nvSpPr>
        <xdr:cNvPr id="2" name="Text 22"/>
        <xdr:cNvSpPr txBox="1">
          <a:spLocks noChangeArrowheads="1"/>
        </xdr:cNvSpPr>
      </xdr:nvSpPr>
      <xdr:spPr>
        <a:xfrm>
          <a:off x="228600" y="7724775"/>
          <a:ext cx="6229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58</xdr:row>
      <xdr:rowOff>0</xdr:rowOff>
    </xdr:from>
    <xdr:to>
      <xdr:col>13</xdr:col>
      <xdr:colOff>590550</xdr:colOff>
      <xdr:row>58</xdr:row>
      <xdr:rowOff>0</xdr:rowOff>
    </xdr:to>
    <xdr:sp>
      <xdr:nvSpPr>
        <xdr:cNvPr id="3" name="Text 22"/>
        <xdr:cNvSpPr txBox="1">
          <a:spLocks noChangeArrowheads="1"/>
        </xdr:cNvSpPr>
      </xdr:nvSpPr>
      <xdr:spPr>
        <a:xfrm>
          <a:off x="228600" y="7724775"/>
          <a:ext cx="6229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58</xdr:row>
      <xdr:rowOff>0</xdr:rowOff>
    </xdr:from>
    <xdr:to>
      <xdr:col>13</xdr:col>
      <xdr:colOff>647700</xdr:colOff>
      <xdr:row>58</xdr:row>
      <xdr:rowOff>0</xdr:rowOff>
    </xdr:to>
    <xdr:sp>
      <xdr:nvSpPr>
        <xdr:cNvPr id="4" name="Text 22"/>
        <xdr:cNvSpPr txBox="1">
          <a:spLocks noChangeArrowheads="1"/>
        </xdr:cNvSpPr>
      </xdr:nvSpPr>
      <xdr:spPr>
        <a:xfrm>
          <a:off x="285750" y="7724775"/>
          <a:ext cx="6172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58</xdr:row>
      <xdr:rowOff>0</xdr:rowOff>
    </xdr:from>
    <xdr:to>
      <xdr:col>13</xdr:col>
      <xdr:colOff>638175</xdr:colOff>
      <xdr:row>58</xdr:row>
      <xdr:rowOff>0</xdr:rowOff>
    </xdr:to>
    <xdr:sp>
      <xdr:nvSpPr>
        <xdr:cNvPr id="5" name="Text 22"/>
        <xdr:cNvSpPr txBox="1">
          <a:spLocks noChangeArrowheads="1"/>
        </xdr:cNvSpPr>
      </xdr:nvSpPr>
      <xdr:spPr>
        <a:xfrm>
          <a:off x="276225" y="7724775"/>
          <a:ext cx="6181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58</xdr:row>
      <xdr:rowOff>0</xdr:rowOff>
    </xdr:from>
    <xdr:to>
      <xdr:col>13</xdr:col>
      <xdr:colOff>647700</xdr:colOff>
      <xdr:row>58</xdr:row>
      <xdr:rowOff>0</xdr:rowOff>
    </xdr:to>
    <xdr:sp>
      <xdr:nvSpPr>
        <xdr:cNvPr id="6" name="Text 22"/>
        <xdr:cNvSpPr txBox="1">
          <a:spLocks noChangeArrowheads="1"/>
        </xdr:cNvSpPr>
      </xdr:nvSpPr>
      <xdr:spPr>
        <a:xfrm>
          <a:off x="285750" y="7724775"/>
          <a:ext cx="6172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58</xdr:row>
      <xdr:rowOff>0</xdr:rowOff>
    </xdr:from>
    <xdr:to>
      <xdr:col>13</xdr:col>
      <xdr:colOff>619125</xdr:colOff>
      <xdr:row>58</xdr:row>
      <xdr:rowOff>0</xdr:rowOff>
    </xdr:to>
    <xdr:sp>
      <xdr:nvSpPr>
        <xdr:cNvPr id="7" name="Text 22"/>
        <xdr:cNvSpPr txBox="1">
          <a:spLocks noChangeArrowheads="1"/>
        </xdr:cNvSpPr>
      </xdr:nvSpPr>
      <xdr:spPr>
        <a:xfrm>
          <a:off x="257175" y="7724775"/>
          <a:ext cx="6200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58</xdr:row>
      <xdr:rowOff>0</xdr:rowOff>
    </xdr:from>
    <xdr:to>
      <xdr:col>13</xdr:col>
      <xdr:colOff>628650</xdr:colOff>
      <xdr:row>58</xdr:row>
      <xdr:rowOff>0</xdr:rowOff>
    </xdr:to>
    <xdr:sp>
      <xdr:nvSpPr>
        <xdr:cNvPr id="8" name="Text 22"/>
        <xdr:cNvSpPr txBox="1">
          <a:spLocks noChangeArrowheads="1"/>
        </xdr:cNvSpPr>
      </xdr:nvSpPr>
      <xdr:spPr>
        <a:xfrm>
          <a:off x="266700" y="7724775"/>
          <a:ext cx="6191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58</xdr:row>
      <xdr:rowOff>0</xdr:rowOff>
    </xdr:from>
    <xdr:to>
      <xdr:col>13</xdr:col>
      <xdr:colOff>619125</xdr:colOff>
      <xdr:row>58</xdr:row>
      <xdr:rowOff>0</xdr:rowOff>
    </xdr:to>
    <xdr:sp>
      <xdr:nvSpPr>
        <xdr:cNvPr id="9" name="Text 22"/>
        <xdr:cNvSpPr txBox="1">
          <a:spLocks noChangeArrowheads="1"/>
        </xdr:cNvSpPr>
      </xdr:nvSpPr>
      <xdr:spPr>
        <a:xfrm>
          <a:off x="257175" y="7724775"/>
          <a:ext cx="6200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58</xdr:row>
      <xdr:rowOff>0</xdr:rowOff>
    </xdr:from>
    <xdr:to>
      <xdr:col>13</xdr:col>
      <xdr:colOff>581025</xdr:colOff>
      <xdr:row>58</xdr:row>
      <xdr:rowOff>0</xdr:rowOff>
    </xdr:to>
    <xdr:sp>
      <xdr:nvSpPr>
        <xdr:cNvPr id="10" name="Text 22"/>
        <xdr:cNvSpPr txBox="1">
          <a:spLocks noChangeArrowheads="1"/>
        </xdr:cNvSpPr>
      </xdr:nvSpPr>
      <xdr:spPr>
        <a:xfrm>
          <a:off x="219075" y="7724775"/>
          <a:ext cx="6238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58</xdr:row>
      <xdr:rowOff>0</xdr:rowOff>
    </xdr:from>
    <xdr:to>
      <xdr:col>13</xdr:col>
      <xdr:colOff>590550</xdr:colOff>
      <xdr:row>58</xdr:row>
      <xdr:rowOff>0</xdr:rowOff>
    </xdr:to>
    <xdr:sp>
      <xdr:nvSpPr>
        <xdr:cNvPr id="11" name="Text 22"/>
        <xdr:cNvSpPr txBox="1">
          <a:spLocks noChangeArrowheads="1"/>
        </xdr:cNvSpPr>
      </xdr:nvSpPr>
      <xdr:spPr>
        <a:xfrm>
          <a:off x="228600" y="7724775"/>
          <a:ext cx="6229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58</xdr:row>
      <xdr:rowOff>0</xdr:rowOff>
    </xdr:from>
    <xdr:to>
      <xdr:col>13</xdr:col>
      <xdr:colOff>581025</xdr:colOff>
      <xdr:row>58</xdr:row>
      <xdr:rowOff>0</xdr:rowOff>
    </xdr:to>
    <xdr:sp>
      <xdr:nvSpPr>
        <xdr:cNvPr id="12" name="Text 22"/>
        <xdr:cNvSpPr txBox="1">
          <a:spLocks noChangeArrowheads="1"/>
        </xdr:cNvSpPr>
      </xdr:nvSpPr>
      <xdr:spPr>
        <a:xfrm>
          <a:off x="219075" y="7724775"/>
          <a:ext cx="6238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58</xdr:row>
      <xdr:rowOff>0</xdr:rowOff>
    </xdr:from>
    <xdr:to>
      <xdr:col>13</xdr:col>
      <xdr:colOff>600075</xdr:colOff>
      <xdr:row>58</xdr:row>
      <xdr:rowOff>0</xdr:rowOff>
    </xdr:to>
    <xdr:sp>
      <xdr:nvSpPr>
        <xdr:cNvPr id="13" name="Text 22"/>
        <xdr:cNvSpPr txBox="1">
          <a:spLocks noChangeArrowheads="1"/>
        </xdr:cNvSpPr>
      </xdr:nvSpPr>
      <xdr:spPr>
        <a:xfrm>
          <a:off x="238125" y="7724775"/>
          <a:ext cx="6219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58</xdr:row>
      <xdr:rowOff>0</xdr:rowOff>
    </xdr:from>
    <xdr:to>
      <xdr:col>13</xdr:col>
      <xdr:colOff>628650</xdr:colOff>
      <xdr:row>58</xdr:row>
      <xdr:rowOff>0</xdr:rowOff>
    </xdr:to>
    <xdr:sp>
      <xdr:nvSpPr>
        <xdr:cNvPr id="14" name="Text 22"/>
        <xdr:cNvSpPr txBox="1">
          <a:spLocks noChangeArrowheads="1"/>
        </xdr:cNvSpPr>
      </xdr:nvSpPr>
      <xdr:spPr>
        <a:xfrm>
          <a:off x="266700" y="7724775"/>
          <a:ext cx="6191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200025</xdr:colOff>
      <xdr:row>58</xdr:row>
      <xdr:rowOff>0</xdr:rowOff>
    </xdr:from>
    <xdr:to>
      <xdr:col>13</xdr:col>
      <xdr:colOff>628650</xdr:colOff>
      <xdr:row>58</xdr:row>
      <xdr:rowOff>0</xdr:rowOff>
    </xdr:to>
    <xdr:sp>
      <xdr:nvSpPr>
        <xdr:cNvPr id="15" name="Text 22"/>
        <xdr:cNvSpPr txBox="1">
          <a:spLocks noChangeArrowheads="1"/>
        </xdr:cNvSpPr>
      </xdr:nvSpPr>
      <xdr:spPr>
        <a:xfrm>
          <a:off x="409575" y="7724775"/>
          <a:ext cx="604837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58</xdr:row>
      <xdr:rowOff>0</xdr:rowOff>
    </xdr:from>
    <xdr:to>
      <xdr:col>13</xdr:col>
      <xdr:colOff>638175</xdr:colOff>
      <xdr:row>58</xdr:row>
      <xdr:rowOff>0</xdr:rowOff>
    </xdr:to>
    <xdr:sp>
      <xdr:nvSpPr>
        <xdr:cNvPr id="16" name="Text 22"/>
        <xdr:cNvSpPr txBox="1">
          <a:spLocks noChangeArrowheads="1"/>
        </xdr:cNvSpPr>
      </xdr:nvSpPr>
      <xdr:spPr>
        <a:xfrm>
          <a:off x="409575" y="7724775"/>
          <a:ext cx="60483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200025</xdr:colOff>
      <xdr:row>58</xdr:row>
      <xdr:rowOff>0</xdr:rowOff>
    </xdr:from>
    <xdr:to>
      <xdr:col>13</xdr:col>
      <xdr:colOff>609600</xdr:colOff>
      <xdr:row>58</xdr:row>
      <xdr:rowOff>0</xdr:rowOff>
    </xdr:to>
    <xdr:sp>
      <xdr:nvSpPr>
        <xdr:cNvPr id="17" name="Text 22"/>
        <xdr:cNvSpPr txBox="1">
          <a:spLocks noChangeArrowheads="1"/>
        </xdr:cNvSpPr>
      </xdr:nvSpPr>
      <xdr:spPr>
        <a:xfrm>
          <a:off x="409575" y="7724775"/>
          <a:ext cx="60483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200025</xdr:colOff>
      <xdr:row>58</xdr:row>
      <xdr:rowOff>0</xdr:rowOff>
    </xdr:from>
    <xdr:to>
      <xdr:col>13</xdr:col>
      <xdr:colOff>628650</xdr:colOff>
      <xdr:row>58</xdr:row>
      <xdr:rowOff>0</xdr:rowOff>
    </xdr:to>
    <xdr:sp>
      <xdr:nvSpPr>
        <xdr:cNvPr id="18" name="Text 22"/>
        <xdr:cNvSpPr txBox="1">
          <a:spLocks noChangeArrowheads="1"/>
        </xdr:cNvSpPr>
      </xdr:nvSpPr>
      <xdr:spPr>
        <a:xfrm>
          <a:off x="409575" y="7724775"/>
          <a:ext cx="604837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58</xdr:row>
      <xdr:rowOff>0</xdr:rowOff>
    </xdr:from>
    <xdr:to>
      <xdr:col>13</xdr:col>
      <xdr:colOff>619125</xdr:colOff>
      <xdr:row>58</xdr:row>
      <xdr:rowOff>0</xdr:rowOff>
    </xdr:to>
    <xdr:sp>
      <xdr:nvSpPr>
        <xdr:cNvPr id="19" name="Text 22"/>
        <xdr:cNvSpPr txBox="1">
          <a:spLocks noChangeArrowheads="1"/>
        </xdr:cNvSpPr>
      </xdr:nvSpPr>
      <xdr:spPr>
        <a:xfrm>
          <a:off x="257175" y="7724775"/>
          <a:ext cx="6200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58</xdr:row>
      <xdr:rowOff>0</xdr:rowOff>
    </xdr:from>
    <xdr:to>
      <xdr:col>13</xdr:col>
      <xdr:colOff>638175</xdr:colOff>
      <xdr:row>58</xdr:row>
      <xdr:rowOff>0</xdr:rowOff>
    </xdr:to>
    <xdr:sp>
      <xdr:nvSpPr>
        <xdr:cNvPr id="20" name="Text 22"/>
        <xdr:cNvSpPr txBox="1">
          <a:spLocks noChangeArrowheads="1"/>
        </xdr:cNvSpPr>
      </xdr:nvSpPr>
      <xdr:spPr>
        <a:xfrm>
          <a:off x="276225" y="7724775"/>
          <a:ext cx="6181725"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58</xdr:row>
      <xdr:rowOff>0</xdr:rowOff>
    </xdr:from>
    <xdr:to>
      <xdr:col>13</xdr:col>
      <xdr:colOff>619125</xdr:colOff>
      <xdr:row>58</xdr:row>
      <xdr:rowOff>0</xdr:rowOff>
    </xdr:to>
    <xdr:sp>
      <xdr:nvSpPr>
        <xdr:cNvPr id="21" name="Text 22"/>
        <xdr:cNvSpPr txBox="1">
          <a:spLocks noChangeArrowheads="1"/>
        </xdr:cNvSpPr>
      </xdr:nvSpPr>
      <xdr:spPr>
        <a:xfrm>
          <a:off x="257175" y="7724775"/>
          <a:ext cx="62007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58</xdr:row>
      <xdr:rowOff>0</xdr:rowOff>
    </xdr:from>
    <xdr:to>
      <xdr:col>13</xdr:col>
      <xdr:colOff>628650</xdr:colOff>
      <xdr:row>58</xdr:row>
      <xdr:rowOff>0</xdr:rowOff>
    </xdr:to>
    <xdr:sp>
      <xdr:nvSpPr>
        <xdr:cNvPr id="22" name="Text 22"/>
        <xdr:cNvSpPr txBox="1">
          <a:spLocks noChangeArrowheads="1"/>
        </xdr:cNvSpPr>
      </xdr:nvSpPr>
      <xdr:spPr>
        <a:xfrm>
          <a:off x="266700" y="7724775"/>
          <a:ext cx="6191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58</xdr:row>
      <xdr:rowOff>0</xdr:rowOff>
    </xdr:from>
    <xdr:to>
      <xdr:col>13</xdr:col>
      <xdr:colOff>600075</xdr:colOff>
      <xdr:row>58</xdr:row>
      <xdr:rowOff>0</xdr:rowOff>
    </xdr:to>
    <xdr:sp>
      <xdr:nvSpPr>
        <xdr:cNvPr id="23" name="Text 22"/>
        <xdr:cNvSpPr txBox="1">
          <a:spLocks noChangeArrowheads="1"/>
        </xdr:cNvSpPr>
      </xdr:nvSpPr>
      <xdr:spPr>
        <a:xfrm>
          <a:off x="238125" y="7724775"/>
          <a:ext cx="6219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58</xdr:row>
      <xdr:rowOff>0</xdr:rowOff>
    </xdr:from>
    <xdr:to>
      <xdr:col>13</xdr:col>
      <xdr:colOff>600075</xdr:colOff>
      <xdr:row>58</xdr:row>
      <xdr:rowOff>0</xdr:rowOff>
    </xdr:to>
    <xdr:sp>
      <xdr:nvSpPr>
        <xdr:cNvPr id="24" name="Text 22"/>
        <xdr:cNvSpPr txBox="1">
          <a:spLocks noChangeArrowheads="1"/>
        </xdr:cNvSpPr>
      </xdr:nvSpPr>
      <xdr:spPr>
        <a:xfrm>
          <a:off x="238125" y="7724775"/>
          <a:ext cx="6219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58</xdr:row>
      <xdr:rowOff>0</xdr:rowOff>
    </xdr:from>
    <xdr:to>
      <xdr:col>13</xdr:col>
      <xdr:colOff>600075</xdr:colOff>
      <xdr:row>58</xdr:row>
      <xdr:rowOff>0</xdr:rowOff>
    </xdr:to>
    <xdr:sp>
      <xdr:nvSpPr>
        <xdr:cNvPr id="25" name="Text 22"/>
        <xdr:cNvSpPr txBox="1">
          <a:spLocks noChangeArrowheads="1"/>
        </xdr:cNvSpPr>
      </xdr:nvSpPr>
      <xdr:spPr>
        <a:xfrm>
          <a:off x="238125" y="7724775"/>
          <a:ext cx="6219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58</xdr:row>
      <xdr:rowOff>0</xdr:rowOff>
    </xdr:from>
    <xdr:to>
      <xdr:col>13</xdr:col>
      <xdr:colOff>600075</xdr:colOff>
      <xdr:row>58</xdr:row>
      <xdr:rowOff>0</xdr:rowOff>
    </xdr:to>
    <xdr:sp>
      <xdr:nvSpPr>
        <xdr:cNvPr id="26" name="Text 22"/>
        <xdr:cNvSpPr txBox="1">
          <a:spLocks noChangeArrowheads="1"/>
        </xdr:cNvSpPr>
      </xdr:nvSpPr>
      <xdr:spPr>
        <a:xfrm>
          <a:off x="238125" y="7724775"/>
          <a:ext cx="6219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108</xdr:row>
      <xdr:rowOff>19050</xdr:rowOff>
    </xdr:from>
    <xdr:to>
      <xdr:col>11</xdr:col>
      <xdr:colOff>533400</xdr:colOff>
      <xdr:row>113</xdr:row>
      <xdr:rowOff>95250</xdr:rowOff>
    </xdr:to>
    <xdr:sp>
      <xdr:nvSpPr>
        <xdr:cNvPr id="27" name="Text 22"/>
        <xdr:cNvSpPr txBox="1">
          <a:spLocks noChangeArrowheads="1"/>
        </xdr:cNvSpPr>
      </xdr:nvSpPr>
      <xdr:spPr>
        <a:xfrm>
          <a:off x="276225" y="15878175"/>
          <a:ext cx="5962650" cy="8858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method of computation and basis of consolidation as those used in the preparation of the most recent annual financial statement.</a:t>
          </a:r>
        </a:p>
      </xdr:txBody>
    </xdr:sp>
    <xdr:clientData/>
  </xdr:twoCellAnchor>
  <xdr:twoCellAnchor>
    <xdr:from>
      <xdr:col>1</xdr:col>
      <xdr:colOff>19050</xdr:colOff>
      <xdr:row>149</xdr:row>
      <xdr:rowOff>9525</xdr:rowOff>
    </xdr:from>
    <xdr:to>
      <xdr:col>11</xdr:col>
      <xdr:colOff>561975</xdr:colOff>
      <xdr:row>153</xdr:row>
      <xdr:rowOff>104775</xdr:rowOff>
    </xdr:to>
    <xdr:sp>
      <xdr:nvSpPr>
        <xdr:cNvPr id="28" name="Text 22"/>
        <xdr:cNvSpPr txBox="1">
          <a:spLocks noChangeArrowheads="1"/>
        </xdr:cNvSpPr>
      </xdr:nvSpPr>
      <xdr:spPr>
        <a:xfrm>
          <a:off x="228600" y="22593300"/>
          <a:ext cx="6038850" cy="7429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Composition of Company/Group
</a:t>
          </a:r>
          <a:r>
            <a:rPr lang="en-US" cap="none" sz="1000" b="0" i="0" u="none" baseline="0">
              <a:latin typeface="Times New Roman"/>
              <a:ea typeface="Times New Roman"/>
              <a:cs typeface="Times New Roman"/>
            </a:rPr>
            <a:t>
There were no business combinations, acquisitions or disposals of subsidiaries and long term investments, restructuring or discontinuing of operations for the current financial year to date.
</a:t>
          </a:r>
        </a:p>
      </xdr:txBody>
    </xdr:sp>
    <xdr:clientData/>
  </xdr:twoCellAnchor>
  <xdr:twoCellAnchor>
    <xdr:from>
      <xdr:col>1</xdr:col>
      <xdr:colOff>19050</xdr:colOff>
      <xdr:row>178</xdr:row>
      <xdr:rowOff>0</xdr:rowOff>
    </xdr:from>
    <xdr:to>
      <xdr:col>11</xdr:col>
      <xdr:colOff>590550</xdr:colOff>
      <xdr:row>179</xdr:row>
      <xdr:rowOff>95250</xdr:rowOff>
    </xdr:to>
    <xdr:sp>
      <xdr:nvSpPr>
        <xdr:cNvPr id="29" name="Text 22"/>
        <xdr:cNvSpPr txBox="1">
          <a:spLocks noChangeArrowheads="1"/>
        </xdr:cNvSpPr>
      </xdr:nvSpPr>
      <xdr:spPr>
        <a:xfrm>
          <a:off x="228600" y="27336750"/>
          <a:ext cx="6067425" cy="2571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113</xdr:row>
      <xdr:rowOff>152400</xdr:rowOff>
    </xdr:from>
    <xdr:to>
      <xdr:col>12</xdr:col>
      <xdr:colOff>0</xdr:colOff>
      <xdr:row>117</xdr:row>
      <xdr:rowOff>0</xdr:rowOff>
    </xdr:to>
    <xdr:sp>
      <xdr:nvSpPr>
        <xdr:cNvPr id="30" name="Text 22"/>
        <xdr:cNvSpPr txBox="1">
          <a:spLocks noChangeArrowheads="1"/>
        </xdr:cNvSpPr>
      </xdr:nvSpPr>
      <xdr:spPr>
        <a:xfrm>
          <a:off x="285750" y="16821150"/>
          <a:ext cx="6019800" cy="4953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There was no exceptional item for the current financial year to date.
</a:t>
          </a:r>
        </a:p>
      </xdr:txBody>
    </xdr:sp>
    <xdr:clientData/>
  </xdr:twoCellAnchor>
  <xdr:twoCellAnchor>
    <xdr:from>
      <xdr:col>1</xdr:col>
      <xdr:colOff>66675</xdr:colOff>
      <xdr:row>118</xdr:row>
      <xdr:rowOff>9525</xdr:rowOff>
    </xdr:from>
    <xdr:to>
      <xdr:col>11</xdr:col>
      <xdr:colOff>600075</xdr:colOff>
      <xdr:row>121</xdr:row>
      <xdr:rowOff>28575</xdr:rowOff>
    </xdr:to>
    <xdr:sp>
      <xdr:nvSpPr>
        <xdr:cNvPr id="31" name="Text 22"/>
        <xdr:cNvSpPr txBox="1">
          <a:spLocks noChangeArrowheads="1"/>
        </xdr:cNvSpPr>
      </xdr:nvSpPr>
      <xdr:spPr>
        <a:xfrm>
          <a:off x="276225" y="17487900"/>
          <a:ext cx="6029325" cy="5048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 for the current financial year to date.</a:t>
          </a:r>
        </a:p>
      </xdr:txBody>
    </xdr:sp>
    <xdr:clientData/>
  </xdr:twoCellAnchor>
  <xdr:twoCellAnchor>
    <xdr:from>
      <xdr:col>1</xdr:col>
      <xdr:colOff>76200</xdr:colOff>
      <xdr:row>121</xdr:row>
      <xdr:rowOff>142875</xdr:rowOff>
    </xdr:from>
    <xdr:to>
      <xdr:col>11</xdr:col>
      <xdr:colOff>552450</xdr:colOff>
      <xdr:row>127</xdr:row>
      <xdr:rowOff>66675</xdr:rowOff>
    </xdr:to>
    <xdr:sp>
      <xdr:nvSpPr>
        <xdr:cNvPr id="32" name="Text 22"/>
        <xdr:cNvSpPr txBox="1">
          <a:spLocks noChangeArrowheads="1"/>
        </xdr:cNvSpPr>
      </xdr:nvSpPr>
      <xdr:spPr>
        <a:xfrm>
          <a:off x="285750" y="18107025"/>
          <a:ext cx="5972175" cy="895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The taxation provision relates to the profit  for the current financial year to date and  includes  deferred taxation of RM310,000.   The taxation figures do not include any adjustment for under or over-provision in respect of previous years.
</a:t>
          </a:r>
        </a:p>
      </xdr:txBody>
    </xdr:sp>
    <xdr:clientData/>
  </xdr:twoCellAnchor>
  <xdr:twoCellAnchor>
    <xdr:from>
      <xdr:col>1</xdr:col>
      <xdr:colOff>47625</xdr:colOff>
      <xdr:row>128</xdr:row>
      <xdr:rowOff>9525</xdr:rowOff>
    </xdr:from>
    <xdr:to>
      <xdr:col>11</xdr:col>
      <xdr:colOff>600075</xdr:colOff>
      <xdr:row>131</xdr:row>
      <xdr:rowOff>85725</xdr:rowOff>
    </xdr:to>
    <xdr:sp>
      <xdr:nvSpPr>
        <xdr:cNvPr id="33" name="Text 22"/>
        <xdr:cNvSpPr txBox="1">
          <a:spLocks noChangeArrowheads="1"/>
        </xdr:cNvSpPr>
      </xdr:nvSpPr>
      <xdr:spPr>
        <a:xfrm>
          <a:off x="257175" y="19107150"/>
          <a:ext cx="6048375" cy="581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132</xdr:row>
      <xdr:rowOff>9525</xdr:rowOff>
    </xdr:from>
    <xdr:to>
      <xdr:col>12</xdr:col>
      <xdr:colOff>0</xdr:colOff>
      <xdr:row>136</xdr:row>
      <xdr:rowOff>9525</xdr:rowOff>
    </xdr:to>
    <xdr:sp>
      <xdr:nvSpPr>
        <xdr:cNvPr id="34" name="Text 22"/>
        <xdr:cNvSpPr txBox="1">
          <a:spLocks noChangeArrowheads="1"/>
        </xdr:cNvSpPr>
      </xdr:nvSpPr>
      <xdr:spPr>
        <a:xfrm>
          <a:off x="266700" y="19773900"/>
          <a:ext cx="6038850" cy="6572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for the current financial year to date.</a:t>
          </a:r>
        </a:p>
      </xdr:txBody>
    </xdr:sp>
    <xdr:clientData/>
  </xdr:twoCellAnchor>
  <xdr:twoCellAnchor>
    <xdr:from>
      <xdr:col>1</xdr:col>
      <xdr:colOff>47625</xdr:colOff>
      <xdr:row>136</xdr:row>
      <xdr:rowOff>9525</xdr:rowOff>
    </xdr:from>
    <xdr:to>
      <xdr:col>11</xdr:col>
      <xdr:colOff>600075</xdr:colOff>
      <xdr:row>137</xdr:row>
      <xdr:rowOff>85725</xdr:rowOff>
    </xdr:to>
    <xdr:sp>
      <xdr:nvSpPr>
        <xdr:cNvPr id="35" name="Text 22"/>
        <xdr:cNvSpPr txBox="1">
          <a:spLocks noChangeArrowheads="1"/>
        </xdr:cNvSpPr>
      </xdr:nvSpPr>
      <xdr:spPr>
        <a:xfrm>
          <a:off x="257175" y="20431125"/>
          <a:ext cx="6048375" cy="238125"/>
        </a:xfrm>
        <a:prstGeom prst="rect">
          <a:avLst/>
        </a:prstGeom>
        <a:solidFill>
          <a:srgbClr val="FFFFFF"/>
        </a:solidFill>
        <a:ln w="1" cmpd="sng">
          <a:noFill/>
        </a:ln>
      </xdr:spPr>
      <xdr:txBody>
        <a:bodyPr vertOverflow="clip" wrap="square"/>
        <a:p>
          <a:pPr algn="just">
            <a:defRPr/>
          </a:pPr>
          <a:r>
            <a:rPr lang="en-US" cap="none" sz="1000" b="1" i="0" u="none" baseline="0"/>
            <a:t>Purchase or Disposal of Quoted Securities
</a:t>
          </a:r>
        </a:p>
      </xdr:txBody>
    </xdr:sp>
    <xdr:clientData/>
  </xdr:twoCellAnchor>
  <xdr:twoCellAnchor>
    <xdr:from>
      <xdr:col>1</xdr:col>
      <xdr:colOff>9525</xdr:colOff>
      <xdr:row>154</xdr:row>
      <xdr:rowOff>9525</xdr:rowOff>
    </xdr:from>
    <xdr:to>
      <xdr:col>11</xdr:col>
      <xdr:colOff>571500</xdr:colOff>
      <xdr:row>158</xdr:row>
      <xdr:rowOff>95250</xdr:rowOff>
    </xdr:to>
    <xdr:sp>
      <xdr:nvSpPr>
        <xdr:cNvPr id="36" name="Text 22"/>
        <xdr:cNvSpPr txBox="1">
          <a:spLocks noChangeArrowheads="1"/>
        </xdr:cNvSpPr>
      </xdr:nvSpPr>
      <xdr:spPr>
        <a:xfrm>
          <a:off x="219075" y="23402925"/>
          <a:ext cx="6057900" cy="7334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are no corporate proposals announced as at the date of this announcement other than the approved Executive Employee Share Option Scheme.</a:t>
          </a:r>
        </a:p>
      </xdr:txBody>
    </xdr:sp>
    <xdr:clientData/>
  </xdr:twoCellAnchor>
  <xdr:twoCellAnchor>
    <xdr:from>
      <xdr:col>1</xdr:col>
      <xdr:colOff>9525</xdr:colOff>
      <xdr:row>163</xdr:row>
      <xdr:rowOff>0</xdr:rowOff>
    </xdr:from>
    <xdr:to>
      <xdr:col>11</xdr:col>
      <xdr:colOff>533400</xdr:colOff>
      <xdr:row>177</xdr:row>
      <xdr:rowOff>133350</xdr:rowOff>
    </xdr:to>
    <xdr:sp>
      <xdr:nvSpPr>
        <xdr:cNvPr id="37" name="Text 22"/>
        <xdr:cNvSpPr txBox="1">
          <a:spLocks noChangeArrowheads="1"/>
        </xdr:cNvSpPr>
      </xdr:nvSpPr>
      <xdr:spPr>
        <a:xfrm>
          <a:off x="219075" y="24850725"/>
          <a:ext cx="6019800" cy="24003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Issuance or Repayment of Debt and Equity Securities
</a:t>
          </a:r>
          <a:r>
            <a:rPr lang="en-US" cap="none" sz="1000" b="0" i="0" u="none" baseline="0">
              <a:latin typeface="Times New Roman"/>
              <a:ea typeface="Times New Roman"/>
              <a:cs typeface="Times New Roman"/>
            </a:rPr>
            <a:t>
There were no issuance or repayment of debt securities, share buy-backs, share cancellations, shares held as treasury shares and resale of treasury shares for the current financial year to date.
Subsequent to 31 December 1999, the paid-up share capital of the Company has increased from RM190,227,670 to RM191,410,670 as a result of the exercise of 1,183,000 ordinary shares of RM1.00 each at an option price of RM2.54 per share pursuant to the Company's Executive Employee Share Option Scheme  ("ESOS").
Subsequent to 31 March 2000, the share capital of the Company was further increased to RM191,909,670 as a result of the exercise of 499,000 shares pursuant to the ESOS.
The number of warrants outstanding as at 31 March 2000 was 37,350,630.  Each warrant entitles the holder the right to subscribe for a new ordinary share of RM1.00 each in the Company at an exercise price of RM9.50 per share.</a:t>
          </a:r>
        </a:p>
      </xdr:txBody>
    </xdr:sp>
    <xdr:clientData/>
  </xdr:twoCellAnchor>
  <xdr:twoCellAnchor>
    <xdr:from>
      <xdr:col>1</xdr:col>
      <xdr:colOff>28575</xdr:colOff>
      <xdr:row>200</xdr:row>
      <xdr:rowOff>0</xdr:rowOff>
    </xdr:from>
    <xdr:to>
      <xdr:col>11</xdr:col>
      <xdr:colOff>600075</xdr:colOff>
      <xdr:row>203</xdr:row>
      <xdr:rowOff>114300</xdr:rowOff>
    </xdr:to>
    <xdr:sp>
      <xdr:nvSpPr>
        <xdr:cNvPr id="38" name="Text 22"/>
        <xdr:cNvSpPr txBox="1">
          <a:spLocks noChangeArrowheads="1"/>
        </xdr:cNvSpPr>
      </xdr:nvSpPr>
      <xdr:spPr>
        <a:xfrm>
          <a:off x="238125" y="30937200"/>
          <a:ext cx="6067425" cy="6000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as at the date of this announcement.
</a:t>
          </a:r>
        </a:p>
      </xdr:txBody>
    </xdr:sp>
    <xdr:clientData/>
  </xdr:twoCellAnchor>
  <xdr:twoCellAnchor>
    <xdr:from>
      <xdr:col>1</xdr:col>
      <xdr:colOff>57150</xdr:colOff>
      <xdr:row>204</xdr:row>
      <xdr:rowOff>0</xdr:rowOff>
    </xdr:from>
    <xdr:to>
      <xdr:col>12</xdr:col>
      <xdr:colOff>0</xdr:colOff>
      <xdr:row>207</xdr:row>
      <xdr:rowOff>161925</xdr:rowOff>
    </xdr:to>
    <xdr:sp>
      <xdr:nvSpPr>
        <xdr:cNvPr id="39" name="Text 22"/>
        <xdr:cNvSpPr txBox="1">
          <a:spLocks noChangeArrowheads="1"/>
        </xdr:cNvSpPr>
      </xdr:nvSpPr>
      <xdr:spPr>
        <a:xfrm>
          <a:off x="266700" y="31584900"/>
          <a:ext cx="6038850"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as at the date of this announcement.
</a:t>
          </a:r>
        </a:p>
      </xdr:txBody>
    </xdr:sp>
    <xdr:clientData/>
  </xdr:twoCellAnchor>
  <xdr:twoCellAnchor>
    <xdr:from>
      <xdr:col>1</xdr:col>
      <xdr:colOff>200025</xdr:colOff>
      <xdr:row>207</xdr:row>
      <xdr:rowOff>0</xdr:rowOff>
    </xdr:from>
    <xdr:to>
      <xdr:col>11</xdr:col>
      <xdr:colOff>600075</xdr:colOff>
      <xdr:row>207</xdr:row>
      <xdr:rowOff>0</xdr:rowOff>
    </xdr:to>
    <xdr:sp>
      <xdr:nvSpPr>
        <xdr:cNvPr id="40" name="Text 22"/>
        <xdr:cNvSpPr txBox="1">
          <a:spLocks noChangeArrowheads="1"/>
        </xdr:cNvSpPr>
      </xdr:nvSpPr>
      <xdr:spPr>
        <a:xfrm>
          <a:off x="409575" y="32070675"/>
          <a:ext cx="589597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207</xdr:row>
      <xdr:rowOff>0</xdr:rowOff>
    </xdr:from>
    <xdr:to>
      <xdr:col>11</xdr:col>
      <xdr:colOff>600075</xdr:colOff>
      <xdr:row>207</xdr:row>
      <xdr:rowOff>0</xdr:rowOff>
    </xdr:to>
    <xdr:sp>
      <xdr:nvSpPr>
        <xdr:cNvPr id="41" name="Text 22"/>
        <xdr:cNvSpPr txBox="1">
          <a:spLocks noChangeArrowheads="1"/>
        </xdr:cNvSpPr>
      </xdr:nvSpPr>
      <xdr:spPr>
        <a:xfrm>
          <a:off x="409575" y="32070675"/>
          <a:ext cx="58959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200025</xdr:colOff>
      <xdr:row>207</xdr:row>
      <xdr:rowOff>0</xdr:rowOff>
    </xdr:from>
    <xdr:to>
      <xdr:col>11</xdr:col>
      <xdr:colOff>600075</xdr:colOff>
      <xdr:row>207</xdr:row>
      <xdr:rowOff>0</xdr:rowOff>
    </xdr:to>
    <xdr:sp>
      <xdr:nvSpPr>
        <xdr:cNvPr id="42" name="Text 22"/>
        <xdr:cNvSpPr txBox="1">
          <a:spLocks noChangeArrowheads="1"/>
        </xdr:cNvSpPr>
      </xdr:nvSpPr>
      <xdr:spPr>
        <a:xfrm>
          <a:off x="409575" y="32070675"/>
          <a:ext cx="58959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200025</xdr:colOff>
      <xdr:row>207</xdr:row>
      <xdr:rowOff>0</xdr:rowOff>
    </xdr:from>
    <xdr:to>
      <xdr:col>11</xdr:col>
      <xdr:colOff>600075</xdr:colOff>
      <xdr:row>207</xdr:row>
      <xdr:rowOff>0</xdr:rowOff>
    </xdr:to>
    <xdr:sp>
      <xdr:nvSpPr>
        <xdr:cNvPr id="43" name="Text 22"/>
        <xdr:cNvSpPr txBox="1">
          <a:spLocks noChangeArrowheads="1"/>
        </xdr:cNvSpPr>
      </xdr:nvSpPr>
      <xdr:spPr>
        <a:xfrm>
          <a:off x="409575" y="32070675"/>
          <a:ext cx="589597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208</xdr:row>
      <xdr:rowOff>0</xdr:rowOff>
    </xdr:from>
    <xdr:to>
      <xdr:col>12</xdr:col>
      <xdr:colOff>0</xdr:colOff>
      <xdr:row>211</xdr:row>
      <xdr:rowOff>161925</xdr:rowOff>
    </xdr:to>
    <xdr:sp>
      <xdr:nvSpPr>
        <xdr:cNvPr id="44" name="Text 22"/>
        <xdr:cNvSpPr txBox="1">
          <a:spLocks noChangeArrowheads="1"/>
        </xdr:cNvSpPr>
      </xdr:nvSpPr>
      <xdr:spPr>
        <a:xfrm>
          <a:off x="257175" y="32242125"/>
          <a:ext cx="6048375"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as at the date of this announcement. 
</a:t>
          </a:r>
        </a:p>
      </xdr:txBody>
    </xdr:sp>
    <xdr:clientData/>
  </xdr:twoCellAnchor>
  <xdr:twoCellAnchor>
    <xdr:from>
      <xdr:col>1</xdr:col>
      <xdr:colOff>66675</xdr:colOff>
      <xdr:row>212</xdr:row>
      <xdr:rowOff>0</xdr:rowOff>
    </xdr:from>
    <xdr:to>
      <xdr:col>12</xdr:col>
      <xdr:colOff>0</xdr:colOff>
      <xdr:row>213</xdr:row>
      <xdr:rowOff>104775</xdr:rowOff>
    </xdr:to>
    <xdr:sp>
      <xdr:nvSpPr>
        <xdr:cNvPr id="45" name="Text 22"/>
        <xdr:cNvSpPr txBox="1">
          <a:spLocks noChangeArrowheads="1"/>
        </xdr:cNvSpPr>
      </xdr:nvSpPr>
      <xdr:spPr>
        <a:xfrm>
          <a:off x="276225" y="32889825"/>
          <a:ext cx="6029325" cy="26670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232</xdr:row>
      <xdr:rowOff>0</xdr:rowOff>
    </xdr:from>
    <xdr:to>
      <xdr:col>11</xdr:col>
      <xdr:colOff>533400</xdr:colOff>
      <xdr:row>241</xdr:row>
      <xdr:rowOff>152400</xdr:rowOff>
    </xdr:to>
    <xdr:sp>
      <xdr:nvSpPr>
        <xdr:cNvPr id="46" name="Text 22"/>
        <xdr:cNvSpPr txBox="1">
          <a:spLocks noChangeArrowheads="1"/>
        </xdr:cNvSpPr>
      </xdr:nvSpPr>
      <xdr:spPr>
        <a:xfrm>
          <a:off x="257175" y="36204525"/>
          <a:ext cx="5981700" cy="16097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Comparison with Preceding Quarter's Results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 turnover of RM241.0 million in the current quarter as against RM244.7 million in the preceding quarter.  However, it registered an operating profit before taxation of RM23.9 million against an operating loss before taxation of RM4.1 million in the previous quarter.  The continuing improvement in economic conditions coupled with effective marketing programmes, cost containment and operational excellence at all levels in the financial quarter have led to the significantly improved profit before taxation. The less favourable results in the preceding quarter were also attributed to the provision for diminution in value of certain investments, and higher levels of  normal year end adjustments, provision and other expenses. </a:t>
          </a:r>
        </a:p>
      </xdr:txBody>
    </xdr:sp>
    <xdr:clientData/>
  </xdr:twoCellAnchor>
  <xdr:twoCellAnchor>
    <xdr:from>
      <xdr:col>1</xdr:col>
      <xdr:colOff>57150</xdr:colOff>
      <xdr:row>242</xdr:row>
      <xdr:rowOff>0</xdr:rowOff>
    </xdr:from>
    <xdr:to>
      <xdr:col>11</xdr:col>
      <xdr:colOff>552450</xdr:colOff>
      <xdr:row>255</xdr:row>
      <xdr:rowOff>0</xdr:rowOff>
    </xdr:to>
    <xdr:sp>
      <xdr:nvSpPr>
        <xdr:cNvPr id="47" name="Text 22"/>
        <xdr:cNvSpPr txBox="1">
          <a:spLocks noChangeArrowheads="1"/>
        </xdr:cNvSpPr>
      </xdr:nvSpPr>
      <xdr:spPr>
        <a:xfrm>
          <a:off x="266700" y="37823775"/>
          <a:ext cx="5991225" cy="2143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Performance</a:t>
          </a:r>
          <a:r>
            <a:rPr lang="en-US" cap="none" sz="10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registered a profit before taxation of RM23.9 million for the current financial quarter on the back of a turnover of RM241.0 million.
The Group's effective marketing programmes at launching innovative new products like Seafood Pizza and Rendang Pizza and promotions like "'The Perfect Match" and "Ramadan Meals" had boosted sales and profitability. The on-going cost efficiency programmes and emphasis on operational excellence at all levels had also contributed to the improved profit before taxation.
The integrated poultry sector had benefited from the increasing consumer spending, better pricing and improved productivity. The Group's halal further processed poultry products which provide price and margin stabilities are also fast gaining market share.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255</xdr:row>
      <xdr:rowOff>123825</xdr:rowOff>
    </xdr:from>
    <xdr:to>
      <xdr:col>11</xdr:col>
      <xdr:colOff>533400</xdr:colOff>
      <xdr:row>261</xdr:row>
      <xdr:rowOff>9525</xdr:rowOff>
    </xdr:to>
    <xdr:sp>
      <xdr:nvSpPr>
        <xdr:cNvPr id="48" name="Text 22"/>
        <xdr:cNvSpPr txBox="1">
          <a:spLocks noChangeArrowheads="1"/>
        </xdr:cNvSpPr>
      </xdr:nvSpPr>
      <xdr:spPr>
        <a:xfrm>
          <a:off x="219075" y="40090725"/>
          <a:ext cx="6019800" cy="8191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 Prospects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In the light of the various marketing, operational and financial programmes in place coupled with the positive economic environment, the Board, barring any unforeseen circumstances, is confident of achieving similar results for the rest of the financial year.</a:t>
          </a:r>
        </a:p>
      </xdr:txBody>
    </xdr:sp>
    <xdr:clientData/>
  </xdr:twoCellAnchor>
  <xdr:twoCellAnchor>
    <xdr:from>
      <xdr:col>1</xdr:col>
      <xdr:colOff>28575</xdr:colOff>
      <xdr:row>262</xdr:row>
      <xdr:rowOff>0</xdr:rowOff>
    </xdr:from>
    <xdr:to>
      <xdr:col>11</xdr:col>
      <xdr:colOff>600075</xdr:colOff>
      <xdr:row>265</xdr:row>
      <xdr:rowOff>76200</xdr:rowOff>
    </xdr:to>
    <xdr:sp>
      <xdr:nvSpPr>
        <xdr:cNvPr id="49" name="Text 22"/>
        <xdr:cNvSpPr txBox="1">
          <a:spLocks noChangeArrowheads="1"/>
        </xdr:cNvSpPr>
      </xdr:nvSpPr>
      <xdr:spPr>
        <a:xfrm>
          <a:off x="238125" y="41062275"/>
          <a:ext cx="606742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Variance from Profit Forecast</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Company did not issue any profit forecast in respect of the current reporting period.</a:t>
          </a:r>
        </a:p>
      </xdr:txBody>
    </xdr:sp>
    <xdr:clientData/>
  </xdr:twoCellAnchor>
  <xdr:twoCellAnchor>
    <xdr:from>
      <xdr:col>1</xdr:col>
      <xdr:colOff>28575</xdr:colOff>
      <xdr:row>266</xdr:row>
      <xdr:rowOff>0</xdr:rowOff>
    </xdr:from>
    <xdr:to>
      <xdr:col>11</xdr:col>
      <xdr:colOff>600075</xdr:colOff>
      <xdr:row>267</xdr:row>
      <xdr:rowOff>142875</xdr:rowOff>
    </xdr:to>
    <xdr:sp>
      <xdr:nvSpPr>
        <xdr:cNvPr id="50" name="Text 22"/>
        <xdr:cNvSpPr txBox="1">
          <a:spLocks noChangeArrowheads="1"/>
        </xdr:cNvSpPr>
      </xdr:nvSpPr>
      <xdr:spPr>
        <a:xfrm>
          <a:off x="238125" y="41709975"/>
          <a:ext cx="6067425" cy="304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9525</xdr:colOff>
      <xdr:row>195</xdr:row>
      <xdr:rowOff>0</xdr:rowOff>
    </xdr:from>
    <xdr:to>
      <xdr:col>11</xdr:col>
      <xdr:colOff>561975</xdr:colOff>
      <xdr:row>200</xdr:row>
      <xdr:rowOff>0</xdr:rowOff>
    </xdr:to>
    <xdr:sp>
      <xdr:nvSpPr>
        <xdr:cNvPr id="51" name="Text 22"/>
        <xdr:cNvSpPr txBox="1">
          <a:spLocks noChangeArrowheads="1"/>
        </xdr:cNvSpPr>
      </xdr:nvSpPr>
      <xdr:spPr>
        <a:xfrm>
          <a:off x="419100" y="30127575"/>
          <a:ext cx="5848350" cy="809625"/>
        </a:xfrm>
        <a:prstGeom prst="rect">
          <a:avLst/>
        </a:prstGeom>
        <a:solidFill>
          <a:srgbClr val="FFFFFF"/>
        </a:solidFill>
        <a:ln w="1" cmpd="sng">
          <a:noFill/>
        </a:ln>
      </xdr:spPr>
      <xdr:txBody>
        <a:bodyPr vertOverflow="clip" wrap="square"/>
        <a:p>
          <a:pPr algn="just">
            <a:defRPr/>
          </a:pPr>
          <a:r>
            <a:rPr lang="en-US" cap="none" sz="1000" b="0" i="0" u="none" baseline="0"/>
            <a:t>Included in other long term liabilities as at 31 March 2000 is the RM150 million nominal amount of Al-Bai' Bithaman Ajil Islamic Debt Securities ("BAIDs") with a maturity period of five years from the date of issue on 7 August 1996 with 37,353,050 detachable warrants structured under a "bought deal" basis.  The BAIDs are required to be redeemed by the Company on 7 August 2001.
</a:t>
          </a:r>
        </a:p>
      </xdr:txBody>
    </xdr:sp>
    <xdr:clientData/>
  </xdr:twoCellAnchor>
  <xdr:twoCellAnchor>
    <xdr:from>
      <xdr:col>1</xdr:col>
      <xdr:colOff>9525</xdr:colOff>
      <xdr:row>158</xdr:row>
      <xdr:rowOff>142875</xdr:rowOff>
    </xdr:from>
    <xdr:to>
      <xdr:col>11</xdr:col>
      <xdr:colOff>600075</xdr:colOff>
      <xdr:row>162</xdr:row>
      <xdr:rowOff>85725</xdr:rowOff>
    </xdr:to>
    <xdr:sp>
      <xdr:nvSpPr>
        <xdr:cNvPr id="52" name="Text 22"/>
        <xdr:cNvSpPr txBox="1">
          <a:spLocks noChangeArrowheads="1"/>
        </xdr:cNvSpPr>
      </xdr:nvSpPr>
      <xdr:spPr>
        <a:xfrm>
          <a:off x="219075" y="24183975"/>
          <a:ext cx="6086475" cy="5905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Seasonal or Cyclical Factors</a:t>
          </a:r>
          <a:r>
            <a:rPr lang="en-US" cap="none" sz="1000" b="0" i="0" u="none" baseline="0">
              <a:latin typeface="Times New Roman"/>
              <a:ea typeface="Times New Roman"/>
              <a:cs typeface="Times New Roman"/>
            </a:rPr>
            <a:t>
The Group's principal businesses are not significantly affected by seasonal or cyclical factors.</a:t>
          </a:r>
        </a:p>
      </xdr:txBody>
    </xdr:sp>
    <xdr:clientData/>
  </xdr:twoCellAnchor>
  <xdr:twoCellAnchor>
    <xdr:from>
      <xdr:col>1</xdr:col>
      <xdr:colOff>9525</xdr:colOff>
      <xdr:row>267</xdr:row>
      <xdr:rowOff>152400</xdr:rowOff>
    </xdr:from>
    <xdr:to>
      <xdr:col>11</xdr:col>
      <xdr:colOff>542925</xdr:colOff>
      <xdr:row>270</xdr:row>
      <xdr:rowOff>57150</xdr:rowOff>
    </xdr:to>
    <xdr:sp>
      <xdr:nvSpPr>
        <xdr:cNvPr id="53" name="Text 22"/>
        <xdr:cNvSpPr txBox="1">
          <a:spLocks noChangeArrowheads="1"/>
        </xdr:cNvSpPr>
      </xdr:nvSpPr>
      <xdr:spPr>
        <a:xfrm>
          <a:off x="219075" y="42024300"/>
          <a:ext cx="6029325" cy="3905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Board of Directors do not recommend any interim dividend to be paid.
</a:t>
          </a:r>
          <a:r>
            <a:rPr lang="en-US" cap="none" sz="700" b="0"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91"/>
  <sheetViews>
    <sheetView showGridLines="0" tabSelected="1" workbookViewId="0" topLeftCell="A1">
      <selection activeCell="P11" sqref="P11"/>
    </sheetView>
  </sheetViews>
  <sheetFormatPr defaultColWidth="9.140625" defaultRowHeight="12.75"/>
  <cols>
    <col min="1" max="1" width="3.140625" style="36" customWidth="1"/>
    <col min="2" max="2" width="3.00390625" style="37" customWidth="1"/>
    <col min="3" max="4" width="9.140625" style="37" customWidth="1"/>
    <col min="5" max="5" width="14.28125" style="37" customWidth="1"/>
    <col min="6" max="6" width="11.7109375" style="37" customWidth="1"/>
    <col min="7" max="8" width="9.421875" style="37" customWidth="1"/>
    <col min="9" max="9" width="3.00390625" style="37" customWidth="1"/>
    <col min="10" max="10" width="9.421875" style="37" customWidth="1"/>
    <col min="11" max="11" width="3.8515625" style="37" customWidth="1"/>
    <col min="12" max="12" width="9.00390625" style="37" customWidth="1"/>
    <col min="13" max="13" width="2.28125" style="37" customWidth="1"/>
    <col min="14" max="14" width="9.8515625" style="37" hidden="1" customWidth="1"/>
    <col min="15" max="15" width="1.7109375" style="37" customWidth="1"/>
    <col min="16" max="16384" width="9.140625" style="37" customWidth="1"/>
  </cols>
  <sheetData>
    <row r="1" spans="1:16" ht="12.75">
      <c r="A1" s="48" t="s">
        <v>123</v>
      </c>
      <c r="P1" s="37" t="s">
        <v>6</v>
      </c>
    </row>
    <row r="2" spans="1:9" ht="9" customHeight="1">
      <c r="A2" s="49" t="s">
        <v>6</v>
      </c>
      <c r="B2" s="50"/>
      <c r="C2" s="51"/>
      <c r="D2" s="51"/>
      <c r="E2" s="51"/>
      <c r="F2" s="51"/>
      <c r="G2" s="51"/>
      <c r="H2" s="51"/>
      <c r="I2" s="51"/>
    </row>
    <row r="3" spans="1:16" ht="12.75">
      <c r="A3" s="52" t="s">
        <v>130</v>
      </c>
      <c r="B3" s="53"/>
      <c r="C3" s="53"/>
      <c r="D3" s="53"/>
      <c r="E3" s="53"/>
      <c r="F3" s="51"/>
      <c r="G3" s="51"/>
      <c r="H3" s="51"/>
      <c r="I3" s="51"/>
      <c r="P3" s="37" t="s">
        <v>6</v>
      </c>
    </row>
    <row r="4" spans="1:29" ht="12.75">
      <c r="A4" s="52" t="s">
        <v>134</v>
      </c>
      <c r="B4" s="53"/>
      <c r="C4" s="53"/>
      <c r="D4" s="53"/>
      <c r="E4" s="53"/>
      <c r="F4" s="51"/>
      <c r="G4" s="51"/>
      <c r="H4" s="51"/>
      <c r="I4" s="51"/>
      <c r="W4" s="79"/>
      <c r="X4" s="79"/>
      <c r="Y4" s="79"/>
      <c r="Z4" s="79"/>
      <c r="AA4" s="79"/>
      <c r="AB4" s="79"/>
      <c r="AC4" s="79"/>
    </row>
    <row r="5" spans="1:9" ht="3.75" customHeight="1">
      <c r="A5" s="52"/>
      <c r="B5" s="53"/>
      <c r="C5" s="53"/>
      <c r="D5" s="53"/>
      <c r="E5" s="53"/>
      <c r="F5" s="51"/>
      <c r="G5" s="51"/>
      <c r="H5" s="51"/>
      <c r="I5" s="51"/>
    </row>
    <row r="6" spans="1:16" ht="12.75">
      <c r="A6" s="52" t="s">
        <v>0</v>
      </c>
      <c r="B6" s="53"/>
      <c r="C6" s="53"/>
      <c r="D6" s="53"/>
      <c r="E6" s="53"/>
      <c r="F6" s="51"/>
      <c r="G6" s="51"/>
      <c r="H6" s="51"/>
      <c r="I6" s="51"/>
      <c r="P6" s="37" t="s">
        <v>6</v>
      </c>
    </row>
    <row r="7" spans="3:17" ht="10.5" customHeight="1">
      <c r="C7" s="37" t="s">
        <v>6</v>
      </c>
      <c r="F7" s="37" t="s">
        <v>6</v>
      </c>
      <c r="G7" s="45"/>
      <c r="H7" s="45" t="s">
        <v>1</v>
      </c>
      <c r="I7" s="45"/>
      <c r="J7" s="45" t="s">
        <v>1</v>
      </c>
      <c r="K7" s="45"/>
      <c r="L7" s="45"/>
      <c r="M7" s="45"/>
      <c r="N7" s="45" t="s">
        <v>1</v>
      </c>
      <c r="O7" s="37" t="s">
        <v>6</v>
      </c>
      <c r="P7" s="37" t="s">
        <v>6</v>
      </c>
      <c r="Q7" s="37" t="s">
        <v>6</v>
      </c>
    </row>
    <row r="8" spans="3:16" ht="10.5" customHeight="1">
      <c r="C8" s="37" t="s">
        <v>6</v>
      </c>
      <c r="G8" s="45"/>
      <c r="H8" s="45" t="s">
        <v>2</v>
      </c>
      <c r="I8" s="45"/>
      <c r="J8" s="45" t="s">
        <v>2</v>
      </c>
      <c r="K8" s="45"/>
      <c r="L8" s="45"/>
      <c r="M8" s="45"/>
      <c r="N8" s="45" t="s">
        <v>2</v>
      </c>
      <c r="P8" s="37" t="s">
        <v>6</v>
      </c>
    </row>
    <row r="9" spans="3:16" ht="10.5" customHeight="1">
      <c r="C9" s="37" t="s">
        <v>6</v>
      </c>
      <c r="G9" s="45"/>
      <c r="H9" s="45" t="s">
        <v>3</v>
      </c>
      <c r="I9" s="45"/>
      <c r="J9" s="45" t="s">
        <v>4</v>
      </c>
      <c r="K9" s="45"/>
      <c r="L9" s="45"/>
      <c r="M9" s="45"/>
      <c r="N9" s="45" t="s">
        <v>4</v>
      </c>
      <c r="P9" s="37" t="s">
        <v>6</v>
      </c>
    </row>
    <row r="10" spans="7:14" ht="10.5" customHeight="1">
      <c r="G10" s="54"/>
      <c r="H10" s="54" t="s">
        <v>135</v>
      </c>
      <c r="I10" s="54"/>
      <c r="J10" s="54" t="s">
        <v>135</v>
      </c>
      <c r="K10" s="55"/>
      <c r="L10" s="54"/>
      <c r="M10" s="54"/>
      <c r="N10" s="54" t="s">
        <v>122</v>
      </c>
    </row>
    <row r="11" spans="3:16" ht="10.5" customHeight="1">
      <c r="C11" s="37" t="s">
        <v>6</v>
      </c>
      <c r="G11" s="55"/>
      <c r="H11" s="55" t="s">
        <v>5</v>
      </c>
      <c r="I11" s="55"/>
      <c r="J11" s="55" t="s">
        <v>5</v>
      </c>
      <c r="K11" s="55"/>
      <c r="L11" s="55"/>
      <c r="M11" s="55"/>
      <c r="N11" s="55" t="s">
        <v>5</v>
      </c>
      <c r="P11" s="37" t="s">
        <v>6</v>
      </c>
    </row>
    <row r="12" ht="9.75" customHeight="1">
      <c r="P12" s="37" t="s">
        <v>6</v>
      </c>
    </row>
    <row r="13" spans="1:17" ht="13.5" thickBot="1">
      <c r="A13" s="56" t="s">
        <v>52</v>
      </c>
      <c r="B13" s="37" t="s">
        <v>8</v>
      </c>
      <c r="C13" s="37" t="s">
        <v>7</v>
      </c>
      <c r="G13" s="46"/>
      <c r="H13" s="57">
        <v>241046</v>
      </c>
      <c r="I13" s="46"/>
      <c r="J13" s="57">
        <v>241046</v>
      </c>
      <c r="K13" s="46"/>
      <c r="L13" s="46" t="s">
        <v>6</v>
      </c>
      <c r="M13" s="46"/>
      <c r="N13" s="57">
        <v>635030</v>
      </c>
      <c r="O13" s="37" t="s">
        <v>6</v>
      </c>
      <c r="P13" s="37" t="s">
        <v>6</v>
      </c>
      <c r="Q13" s="37" t="s">
        <v>6</v>
      </c>
    </row>
    <row r="14" spans="7:15" ht="6.75" customHeight="1" thickTop="1">
      <c r="G14" s="59"/>
      <c r="H14" s="59"/>
      <c r="I14" s="59"/>
      <c r="J14" s="59"/>
      <c r="K14" s="46"/>
      <c r="L14" s="60" t="s">
        <v>6</v>
      </c>
      <c r="M14" s="59"/>
      <c r="N14" s="59"/>
      <c r="O14" s="37" t="s">
        <v>6</v>
      </c>
    </row>
    <row r="15" spans="2:14" ht="13.5" thickBot="1">
      <c r="B15" s="37" t="s">
        <v>9</v>
      </c>
      <c r="C15" s="37" t="s">
        <v>10</v>
      </c>
      <c r="G15" s="60"/>
      <c r="H15" s="61" t="s">
        <v>74</v>
      </c>
      <c r="I15" s="60"/>
      <c r="J15" s="61" t="s">
        <v>74</v>
      </c>
      <c r="K15" s="46"/>
      <c r="L15" s="46" t="s">
        <v>6</v>
      </c>
      <c r="M15" s="60"/>
      <c r="N15" s="61" t="s">
        <v>74</v>
      </c>
    </row>
    <row r="16" spans="7:14" ht="6.75" customHeight="1" thickTop="1">
      <c r="G16" s="58"/>
      <c r="H16" s="58"/>
      <c r="I16" s="58"/>
      <c r="J16" s="58"/>
      <c r="K16" s="46"/>
      <c r="L16" s="46"/>
      <c r="M16" s="58"/>
      <c r="N16" s="58"/>
    </row>
    <row r="17" spans="2:15" ht="13.5" thickBot="1">
      <c r="B17" s="37" t="s">
        <v>11</v>
      </c>
      <c r="C17" s="37" t="s">
        <v>12</v>
      </c>
      <c r="G17" s="46"/>
      <c r="H17" s="57">
        <v>522</v>
      </c>
      <c r="I17" s="46"/>
      <c r="J17" s="57">
        <v>522</v>
      </c>
      <c r="K17" s="46"/>
      <c r="L17" s="46" t="s">
        <v>6</v>
      </c>
      <c r="M17" s="46"/>
      <c r="N17" s="57">
        <v>3770</v>
      </c>
      <c r="O17" s="37" t="s">
        <v>6</v>
      </c>
    </row>
    <row r="18" spans="7:14" ht="6.75" customHeight="1" thickTop="1">
      <c r="G18" s="58"/>
      <c r="H18" s="58"/>
      <c r="I18" s="58"/>
      <c r="J18" s="58"/>
      <c r="K18" s="46"/>
      <c r="L18" s="46"/>
      <c r="M18" s="58"/>
      <c r="N18" s="58"/>
    </row>
    <row r="19" spans="1:14" ht="12.75">
      <c r="A19" s="56" t="s">
        <v>53</v>
      </c>
      <c r="B19" s="37" t="s">
        <v>8</v>
      </c>
      <c r="C19" s="37" t="s">
        <v>100</v>
      </c>
      <c r="G19" s="58"/>
      <c r="H19" s="58"/>
      <c r="I19" s="58"/>
      <c r="J19" s="58"/>
      <c r="K19" s="46"/>
      <c r="L19" s="46"/>
      <c r="M19" s="58"/>
      <c r="N19" s="58"/>
    </row>
    <row r="20" spans="3:14" ht="12.75">
      <c r="C20" s="37" t="s">
        <v>101</v>
      </c>
      <c r="G20" s="58"/>
      <c r="H20" s="58"/>
      <c r="I20" s="58"/>
      <c r="J20" s="58"/>
      <c r="K20" s="46"/>
      <c r="L20" s="46"/>
      <c r="M20" s="58"/>
      <c r="N20" s="58"/>
    </row>
    <row r="21" spans="3:14" ht="12.75">
      <c r="C21" s="37" t="s">
        <v>152</v>
      </c>
      <c r="G21" s="58"/>
      <c r="H21" s="58">
        <v>40935</v>
      </c>
      <c r="I21" s="58"/>
      <c r="J21" s="58">
        <v>40935</v>
      </c>
      <c r="K21" s="46"/>
      <c r="L21" s="46"/>
      <c r="M21" s="58"/>
      <c r="N21" s="58">
        <v>87275</v>
      </c>
    </row>
    <row r="22" spans="7:14" ht="6.75" customHeight="1">
      <c r="G22" s="58"/>
      <c r="H22" s="58"/>
      <c r="I22" s="58"/>
      <c r="J22" s="58"/>
      <c r="K22" s="46"/>
      <c r="L22" s="46"/>
      <c r="M22" s="58"/>
      <c r="N22" s="58"/>
    </row>
    <row r="23" spans="2:14" ht="12.75">
      <c r="B23" s="37" t="s">
        <v>9</v>
      </c>
      <c r="C23" s="37" t="s">
        <v>13</v>
      </c>
      <c r="G23" s="58"/>
      <c r="H23" s="58">
        <v>-4290</v>
      </c>
      <c r="I23" s="58"/>
      <c r="J23" s="58">
        <v>-4290</v>
      </c>
      <c r="K23" s="46"/>
      <c r="L23" s="46"/>
      <c r="M23" s="58"/>
      <c r="N23" s="58">
        <v>-17579</v>
      </c>
    </row>
    <row r="24" spans="7:14" ht="6.75" customHeight="1">
      <c r="G24" s="58"/>
      <c r="H24" s="58"/>
      <c r="I24" s="58"/>
      <c r="J24" s="58"/>
      <c r="K24" s="46"/>
      <c r="L24" s="46"/>
      <c r="M24" s="58"/>
      <c r="N24" s="58"/>
    </row>
    <row r="25" spans="2:14" ht="12.75">
      <c r="B25" s="37" t="s">
        <v>11</v>
      </c>
      <c r="C25" s="37" t="s">
        <v>14</v>
      </c>
      <c r="G25" s="58"/>
      <c r="H25" s="58">
        <v>-12776</v>
      </c>
      <c r="I25" s="58"/>
      <c r="J25" s="58">
        <v>-12776</v>
      </c>
      <c r="K25" s="46"/>
      <c r="L25" s="46"/>
      <c r="M25" s="58"/>
      <c r="N25" s="46">
        <f>-(36617+4183)</f>
        <v>-40800</v>
      </c>
    </row>
    <row r="26" spans="1:14" s="38" customFormat="1" ht="6.75" customHeight="1">
      <c r="A26" s="49"/>
      <c r="G26" s="62"/>
      <c r="H26" s="63"/>
      <c r="I26" s="62"/>
      <c r="J26" s="63"/>
      <c r="K26" s="63"/>
      <c r="L26" s="63"/>
      <c r="M26" s="62"/>
      <c r="N26" s="63"/>
    </row>
    <row r="27" spans="2:14" ht="12" customHeight="1">
      <c r="B27" s="37" t="s">
        <v>15</v>
      </c>
      <c r="C27" s="37" t="s">
        <v>16</v>
      </c>
      <c r="G27" s="58"/>
      <c r="H27" s="65" t="s">
        <v>74</v>
      </c>
      <c r="I27" s="58"/>
      <c r="J27" s="65" t="s">
        <v>74</v>
      </c>
      <c r="K27" s="46"/>
      <c r="L27" s="46"/>
      <c r="M27" s="58"/>
      <c r="N27" s="64">
        <v>21106</v>
      </c>
    </row>
    <row r="28" spans="7:13" ht="6.75" customHeight="1">
      <c r="G28" s="58"/>
      <c r="I28" s="58"/>
      <c r="K28" s="72"/>
      <c r="L28" s="72"/>
      <c r="M28" s="58"/>
    </row>
    <row r="29" spans="2:13" ht="12" customHeight="1">
      <c r="B29" s="37" t="s">
        <v>17</v>
      </c>
      <c r="C29" s="37" t="s">
        <v>136</v>
      </c>
      <c r="G29" s="58"/>
      <c r="I29" s="58"/>
      <c r="K29" s="72"/>
      <c r="L29" s="72"/>
      <c r="M29" s="58"/>
    </row>
    <row r="30" spans="3:13" ht="12" customHeight="1">
      <c r="C30" s="37" t="s">
        <v>102</v>
      </c>
      <c r="G30" s="58"/>
      <c r="I30" s="58"/>
      <c r="K30" s="72"/>
      <c r="L30" s="72"/>
      <c r="M30" s="58"/>
    </row>
    <row r="31" spans="3:14" ht="12.75" customHeight="1">
      <c r="C31" s="37" t="s">
        <v>117</v>
      </c>
      <c r="G31" s="58"/>
      <c r="H31" s="58">
        <f>SUM(H21:H27)</f>
        <v>23869</v>
      </c>
      <c r="I31" s="58"/>
      <c r="J31" s="58">
        <f>SUM(J21:J27)</f>
        <v>23869</v>
      </c>
      <c r="K31" s="72"/>
      <c r="L31" s="46"/>
      <c r="M31" s="58"/>
      <c r="N31" s="58">
        <f>SUM(N21:N27)</f>
        <v>50002</v>
      </c>
    </row>
    <row r="32" spans="7:13" ht="6.75" customHeight="1">
      <c r="G32" s="46"/>
      <c r="I32" s="46"/>
      <c r="K32" s="72"/>
      <c r="L32" s="72"/>
      <c r="M32" s="46"/>
    </row>
    <row r="33" spans="2:16" ht="12" customHeight="1">
      <c r="B33" s="37" t="s">
        <v>18</v>
      </c>
      <c r="C33" s="37" t="s">
        <v>93</v>
      </c>
      <c r="G33" s="58"/>
      <c r="H33" s="69" t="s">
        <v>125</v>
      </c>
      <c r="I33" s="58"/>
      <c r="J33" s="69" t="s">
        <v>125</v>
      </c>
      <c r="K33" s="46"/>
      <c r="L33" s="70"/>
      <c r="M33" s="58"/>
      <c r="N33" s="65" t="s">
        <v>74</v>
      </c>
      <c r="P33" s="77"/>
    </row>
    <row r="34" spans="7:14" ht="6.75" customHeight="1">
      <c r="G34" s="58"/>
      <c r="H34" s="58"/>
      <c r="I34" s="58"/>
      <c r="J34" s="58"/>
      <c r="K34" s="46"/>
      <c r="L34" s="46"/>
      <c r="M34" s="58"/>
      <c r="N34" s="58"/>
    </row>
    <row r="35" spans="2:12" ht="12.75">
      <c r="B35" s="37" t="s">
        <v>19</v>
      </c>
      <c r="C35" s="37" t="s">
        <v>137</v>
      </c>
      <c r="K35" s="72"/>
      <c r="L35" s="72"/>
    </row>
    <row r="36" spans="3:14" ht="12.75">
      <c r="C36" s="37" t="s">
        <v>118</v>
      </c>
      <c r="G36" s="58"/>
      <c r="H36" s="58">
        <f>SUM(H31:H33)</f>
        <v>23869</v>
      </c>
      <c r="I36" s="58"/>
      <c r="J36" s="58">
        <f>SUM(J31:J33)</f>
        <v>23869</v>
      </c>
      <c r="K36" s="46"/>
      <c r="L36" s="46"/>
      <c r="M36" s="58"/>
      <c r="N36" s="58">
        <f>SUM(N31:N33)</f>
        <v>50002</v>
      </c>
    </row>
    <row r="37" spans="7:14" ht="6.75" customHeight="1">
      <c r="G37" s="58"/>
      <c r="H37" s="58"/>
      <c r="I37" s="58"/>
      <c r="J37" s="58"/>
      <c r="K37" s="46"/>
      <c r="L37" s="46"/>
      <c r="M37" s="58"/>
      <c r="N37" s="58"/>
    </row>
    <row r="38" spans="2:14" ht="12.75">
      <c r="B38" s="37" t="s">
        <v>20</v>
      </c>
      <c r="C38" s="37" t="s">
        <v>21</v>
      </c>
      <c r="G38" s="46"/>
      <c r="H38" s="64">
        <v>-7840</v>
      </c>
      <c r="I38" s="46"/>
      <c r="J38" s="64">
        <v>-7840</v>
      </c>
      <c r="K38" s="46"/>
      <c r="L38" s="46"/>
      <c r="M38" s="46"/>
      <c r="N38" s="64">
        <v>-900</v>
      </c>
    </row>
    <row r="39" spans="7:14" ht="12" customHeight="1">
      <c r="G39" s="58"/>
      <c r="H39" s="58"/>
      <c r="I39" s="58"/>
      <c r="J39" s="58"/>
      <c r="K39" s="46"/>
      <c r="L39" s="46"/>
      <c r="M39" s="58"/>
      <c r="N39" s="58"/>
    </row>
    <row r="40" spans="2:14" ht="12.75">
      <c r="B40" s="37" t="s">
        <v>22</v>
      </c>
      <c r="C40" s="37" t="s">
        <v>138</v>
      </c>
      <c r="H40" s="58">
        <f>SUM(H36:H38)</f>
        <v>16029</v>
      </c>
      <c r="J40" s="58">
        <f>SUM(J36:J38)</f>
        <v>16029</v>
      </c>
      <c r="K40" s="46"/>
      <c r="L40" s="46"/>
      <c r="N40" s="58">
        <f>SUM(N36:N38)</f>
        <v>49102</v>
      </c>
    </row>
    <row r="41" spans="7:14" ht="5.25" customHeight="1">
      <c r="G41" s="58"/>
      <c r="H41" s="58"/>
      <c r="I41" s="58"/>
      <c r="J41" s="58"/>
      <c r="K41" s="46"/>
      <c r="L41" s="46"/>
      <c r="M41" s="58"/>
      <c r="N41" s="58"/>
    </row>
    <row r="42" spans="3:14" ht="12.75">
      <c r="C42" s="37" t="s">
        <v>23</v>
      </c>
      <c r="G42" s="46"/>
      <c r="H42" s="64">
        <v>-1370</v>
      </c>
      <c r="I42" s="46"/>
      <c r="J42" s="64">
        <v>-1370</v>
      </c>
      <c r="K42" s="46"/>
      <c r="L42" s="46"/>
      <c r="M42" s="46"/>
      <c r="N42" s="64">
        <v>-4455</v>
      </c>
    </row>
    <row r="43" spans="7:14" ht="6.75" customHeight="1">
      <c r="G43" s="58"/>
      <c r="H43" s="58"/>
      <c r="I43" s="58"/>
      <c r="J43" s="58"/>
      <c r="K43" s="46"/>
      <c r="L43" s="46"/>
      <c r="M43" s="58"/>
      <c r="N43" s="58"/>
    </row>
    <row r="44" spans="2:14" ht="12.75">
      <c r="B44" s="37" t="s">
        <v>24</v>
      </c>
      <c r="C44" s="37" t="s">
        <v>139</v>
      </c>
      <c r="H44" s="58">
        <f>SUM(H40:H42)</f>
        <v>14659</v>
      </c>
      <c r="J44" s="58">
        <f>SUM(J40:J42)</f>
        <v>14659</v>
      </c>
      <c r="K44" s="46"/>
      <c r="L44" s="46"/>
      <c r="N44" s="46">
        <f>SUM(N40:N42)</f>
        <v>44647</v>
      </c>
    </row>
    <row r="45" spans="11:12" ht="6.75" customHeight="1">
      <c r="K45" s="72"/>
      <c r="L45" s="72"/>
    </row>
    <row r="46" spans="2:14" ht="12.75">
      <c r="B46" s="37" t="s">
        <v>25</v>
      </c>
      <c r="C46" s="37" t="s">
        <v>26</v>
      </c>
      <c r="G46" s="66"/>
      <c r="H46" s="70" t="s">
        <v>125</v>
      </c>
      <c r="I46" s="46"/>
      <c r="J46" s="70" t="s">
        <v>125</v>
      </c>
      <c r="K46" s="46"/>
      <c r="L46" s="70"/>
      <c r="M46" s="66"/>
      <c r="N46" s="66" t="s">
        <v>74</v>
      </c>
    </row>
    <row r="47" spans="3:14" ht="12.75">
      <c r="C47" s="37" t="s">
        <v>27</v>
      </c>
      <c r="G47" s="66"/>
      <c r="H47" s="70" t="s">
        <v>125</v>
      </c>
      <c r="I47" s="46"/>
      <c r="J47" s="70" t="s">
        <v>125</v>
      </c>
      <c r="K47" s="46"/>
      <c r="L47" s="70"/>
      <c r="M47" s="66"/>
      <c r="N47" s="66" t="s">
        <v>74</v>
      </c>
    </row>
    <row r="48" spans="3:14" ht="12.75">
      <c r="C48" s="37" t="s">
        <v>28</v>
      </c>
      <c r="G48" s="66"/>
      <c r="H48" s="66"/>
      <c r="I48" s="66"/>
      <c r="J48" s="66"/>
      <c r="K48" s="72"/>
      <c r="L48" s="73"/>
      <c r="M48" s="66"/>
      <c r="N48" s="66"/>
    </row>
    <row r="49" spans="3:14" ht="12.75">
      <c r="C49" s="37" t="s">
        <v>124</v>
      </c>
      <c r="G49" s="66"/>
      <c r="H49" s="70" t="s">
        <v>125</v>
      </c>
      <c r="I49" s="46"/>
      <c r="J49" s="70" t="s">
        <v>125</v>
      </c>
      <c r="K49" s="46"/>
      <c r="L49" s="70"/>
      <c r="M49" s="66"/>
      <c r="N49" s="66" t="s">
        <v>74</v>
      </c>
    </row>
    <row r="50" spans="11:12" ht="6.75" customHeight="1">
      <c r="K50" s="72"/>
      <c r="L50" s="72"/>
    </row>
    <row r="51" spans="2:13" ht="12.75">
      <c r="B51" s="37" t="s">
        <v>29</v>
      </c>
      <c r="C51" s="37" t="s">
        <v>140</v>
      </c>
      <c r="G51" s="46"/>
      <c r="I51" s="46"/>
      <c r="K51" s="72"/>
      <c r="L51" s="72"/>
      <c r="M51" s="46"/>
    </row>
    <row r="52" spans="3:14" ht="13.5" thickBot="1">
      <c r="C52" s="37" t="s">
        <v>111</v>
      </c>
      <c r="H52" s="67">
        <f>SUM(H44)</f>
        <v>14659</v>
      </c>
      <c r="J52" s="67">
        <f>SUM(J44)</f>
        <v>14659</v>
      </c>
      <c r="K52" s="72"/>
      <c r="L52" s="46"/>
      <c r="N52" s="67">
        <f>SUM(N44)</f>
        <v>44647</v>
      </c>
    </row>
    <row r="53" spans="3:12" ht="7.5" customHeight="1" thickTop="1">
      <c r="C53" s="37" t="s">
        <v>6</v>
      </c>
      <c r="K53" s="72"/>
      <c r="L53" s="72"/>
    </row>
    <row r="54" spans="1:14" ht="12.75">
      <c r="A54" s="56" t="s">
        <v>54</v>
      </c>
      <c r="B54" s="37" t="s">
        <v>8</v>
      </c>
      <c r="C54" s="37" t="s">
        <v>141</v>
      </c>
      <c r="K54" s="72"/>
      <c r="L54" s="72"/>
      <c r="N54" s="37" t="s">
        <v>6</v>
      </c>
    </row>
    <row r="55" spans="11:12" ht="5.25" customHeight="1">
      <c r="K55" s="72"/>
      <c r="L55" s="72"/>
    </row>
    <row r="56" spans="3:14" ht="12.75">
      <c r="C56" s="37" t="s">
        <v>142</v>
      </c>
      <c r="G56" s="42"/>
      <c r="H56" s="42">
        <f>+H44/191411*100</f>
        <v>7.658389538741242</v>
      </c>
      <c r="I56" s="42"/>
      <c r="J56" s="42">
        <f>+J44/191411*100</f>
        <v>7.658389538741242</v>
      </c>
      <c r="K56" s="74"/>
      <c r="L56" s="74"/>
      <c r="M56" s="42"/>
      <c r="N56" s="42">
        <f>+N44/189742*100</f>
        <v>23.530372822042565</v>
      </c>
    </row>
    <row r="57" spans="7:14" ht="7.5" customHeight="1">
      <c r="G57" s="42"/>
      <c r="H57" s="42"/>
      <c r="I57" s="42"/>
      <c r="J57" s="42"/>
      <c r="K57" s="74"/>
      <c r="L57" s="74"/>
      <c r="M57" s="42"/>
      <c r="N57" s="42"/>
    </row>
    <row r="58" spans="3:14" ht="12.75">
      <c r="C58" s="37" t="s">
        <v>121</v>
      </c>
      <c r="G58" s="42"/>
      <c r="H58" s="47">
        <f>+H44/236032*100</f>
        <v>6.210598562906725</v>
      </c>
      <c r="I58" s="42"/>
      <c r="J58" s="47">
        <f>+J44/236032*100</f>
        <v>6.210598562906725</v>
      </c>
      <c r="K58" s="74"/>
      <c r="L58" s="47"/>
      <c r="M58" s="42"/>
      <c r="N58" s="47">
        <f>+N44/236032*100</f>
        <v>18.915655504338392</v>
      </c>
    </row>
    <row r="59" spans="11:12" ht="12.75">
      <c r="K59" s="72"/>
      <c r="L59" s="72"/>
    </row>
    <row r="60" spans="11:12" ht="12.75">
      <c r="K60" s="72"/>
      <c r="L60" s="72"/>
    </row>
    <row r="61" spans="1:12" ht="12.75">
      <c r="A61" s="4" t="s">
        <v>30</v>
      </c>
      <c r="B61" s="5"/>
      <c r="C61" s="5"/>
      <c r="D61" s="5"/>
      <c r="E61" s="5"/>
      <c r="F61" s="5"/>
      <c r="G61" s="5"/>
      <c r="H61" s="5"/>
      <c r="I61" s="5"/>
      <c r="J61" s="5"/>
      <c r="K61" s="72"/>
      <c r="L61" s="72"/>
    </row>
    <row r="62" spans="1:12" ht="12.75">
      <c r="A62" s="6"/>
      <c r="B62" s="5"/>
      <c r="C62" s="5"/>
      <c r="D62" s="5"/>
      <c r="E62" s="5"/>
      <c r="F62" s="5"/>
      <c r="G62" s="5"/>
      <c r="H62" s="5"/>
      <c r="I62" s="5"/>
      <c r="J62" s="5"/>
      <c r="K62" s="72"/>
      <c r="L62" s="72"/>
    </row>
    <row r="63" spans="1:12" ht="12.75">
      <c r="A63" s="6"/>
      <c r="B63" s="5"/>
      <c r="C63" s="5"/>
      <c r="D63" s="5"/>
      <c r="E63" s="5"/>
      <c r="F63" s="5"/>
      <c r="G63" s="11" t="s">
        <v>31</v>
      </c>
      <c r="I63" s="11" t="s">
        <v>6</v>
      </c>
      <c r="J63" s="11" t="s">
        <v>31</v>
      </c>
      <c r="K63" s="72"/>
      <c r="L63" s="72"/>
    </row>
    <row r="64" spans="1:12" ht="12.75">
      <c r="A64" s="6"/>
      <c r="B64" s="5"/>
      <c r="C64" s="5"/>
      <c r="D64" s="5"/>
      <c r="E64" s="5"/>
      <c r="F64" s="5"/>
      <c r="G64" s="11" t="s">
        <v>32</v>
      </c>
      <c r="I64" s="11"/>
      <c r="J64" s="11" t="s">
        <v>34</v>
      </c>
      <c r="K64" s="72"/>
      <c r="L64" s="72"/>
    </row>
    <row r="65" spans="1:12" ht="12.75">
      <c r="A65" s="6"/>
      <c r="B65" s="5"/>
      <c r="C65" s="5"/>
      <c r="D65" s="5"/>
      <c r="E65" s="5"/>
      <c r="F65" s="5"/>
      <c r="G65" s="11" t="s">
        <v>1</v>
      </c>
      <c r="I65" s="11"/>
      <c r="J65" s="11" t="s">
        <v>33</v>
      </c>
      <c r="K65" s="72"/>
      <c r="L65" s="72"/>
    </row>
    <row r="66" spans="1:12" ht="12.75">
      <c r="A66" s="6"/>
      <c r="B66" s="5"/>
      <c r="C66" s="5"/>
      <c r="D66" s="5"/>
      <c r="E66" s="5"/>
      <c r="F66" s="5"/>
      <c r="G66" s="11" t="s">
        <v>3</v>
      </c>
      <c r="I66" s="11"/>
      <c r="J66" s="11" t="s">
        <v>35</v>
      </c>
      <c r="K66" s="72"/>
      <c r="L66" s="72"/>
    </row>
    <row r="67" spans="1:12" ht="12.75">
      <c r="A67" s="6"/>
      <c r="B67" s="5"/>
      <c r="C67" s="5"/>
      <c r="D67" s="5"/>
      <c r="E67" s="5"/>
      <c r="F67" s="5"/>
      <c r="G67" s="12" t="s">
        <v>135</v>
      </c>
      <c r="I67" s="11"/>
      <c r="J67" s="12" t="s">
        <v>145</v>
      </c>
      <c r="K67" s="72"/>
      <c r="L67" s="72"/>
    </row>
    <row r="68" spans="1:12" ht="12.75">
      <c r="A68" s="6"/>
      <c r="B68" s="5"/>
      <c r="C68" s="5"/>
      <c r="D68" s="5"/>
      <c r="E68" s="5"/>
      <c r="F68" s="5"/>
      <c r="G68" s="11" t="s">
        <v>5</v>
      </c>
      <c r="I68" s="11" t="s">
        <v>6</v>
      </c>
      <c r="J68" s="11" t="s">
        <v>5</v>
      </c>
      <c r="K68" s="72"/>
      <c r="L68" s="72"/>
    </row>
    <row r="69" spans="1:12" ht="12.75">
      <c r="A69" s="6"/>
      <c r="B69" s="5"/>
      <c r="C69" s="5"/>
      <c r="D69" s="5"/>
      <c r="E69" s="5"/>
      <c r="F69" s="5"/>
      <c r="G69" s="10"/>
      <c r="I69" s="10"/>
      <c r="J69" s="10"/>
      <c r="K69" s="72"/>
      <c r="L69" s="72"/>
    </row>
    <row r="70" spans="1:12" ht="12.75">
      <c r="A70" s="9" t="s">
        <v>52</v>
      </c>
      <c r="B70" s="5" t="s">
        <v>36</v>
      </c>
      <c r="C70" s="5"/>
      <c r="D70" s="5"/>
      <c r="E70" s="5"/>
      <c r="F70" s="5"/>
      <c r="G70" s="14">
        <v>490262</v>
      </c>
      <c r="I70" s="14"/>
      <c r="J70" s="14">
        <v>488887</v>
      </c>
      <c r="K70" s="72"/>
      <c r="L70" s="72"/>
    </row>
    <row r="71" spans="1:10" ht="12.75">
      <c r="A71" s="9" t="s">
        <v>53</v>
      </c>
      <c r="B71" s="5" t="s">
        <v>103</v>
      </c>
      <c r="C71" s="5"/>
      <c r="D71" s="5"/>
      <c r="E71" s="5"/>
      <c r="F71" s="5"/>
      <c r="G71" s="68" t="s">
        <v>132</v>
      </c>
      <c r="I71" s="14"/>
      <c r="J71" s="68" t="s">
        <v>132</v>
      </c>
    </row>
    <row r="72" spans="1:10" ht="12.75">
      <c r="A72" s="9" t="s">
        <v>54</v>
      </c>
      <c r="B72" s="5" t="s">
        <v>37</v>
      </c>
      <c r="C72" s="5"/>
      <c r="D72" s="5"/>
      <c r="E72" s="5"/>
      <c r="F72" s="5"/>
      <c r="G72" s="14">
        <v>848</v>
      </c>
      <c r="I72" s="14"/>
      <c r="J72" s="14">
        <v>848</v>
      </c>
    </row>
    <row r="73" spans="1:10" ht="12.75">
      <c r="A73" s="9" t="s">
        <v>55</v>
      </c>
      <c r="B73" s="5" t="s">
        <v>38</v>
      </c>
      <c r="C73" s="5"/>
      <c r="D73" s="5"/>
      <c r="E73" s="5"/>
      <c r="F73" s="5"/>
      <c r="G73" s="14">
        <v>91481</v>
      </c>
      <c r="I73" s="14"/>
      <c r="J73" s="14">
        <v>92850</v>
      </c>
    </row>
    <row r="74" spans="1:10" ht="12.75">
      <c r="A74" s="6"/>
      <c r="B74" s="5"/>
      <c r="C74" s="5"/>
      <c r="D74" s="5"/>
      <c r="E74" s="5"/>
      <c r="F74" s="5"/>
      <c r="G74" s="14"/>
      <c r="I74" s="14"/>
      <c r="J74" s="14"/>
    </row>
    <row r="75" spans="1:10" ht="12.75">
      <c r="A75" s="9" t="s">
        <v>56</v>
      </c>
      <c r="B75" s="5" t="s">
        <v>39</v>
      </c>
      <c r="C75" s="5"/>
      <c r="D75" s="5"/>
      <c r="E75" s="5"/>
      <c r="F75" s="5"/>
      <c r="G75" s="14"/>
      <c r="I75" s="14"/>
      <c r="J75" s="14"/>
    </row>
    <row r="76" spans="1:10" ht="12.75">
      <c r="A76" s="6"/>
      <c r="B76" s="5"/>
      <c r="C76" s="7" t="s">
        <v>40</v>
      </c>
      <c r="D76" s="5"/>
      <c r="E76" s="5"/>
      <c r="F76" s="5"/>
      <c r="G76" s="15">
        <v>65246</v>
      </c>
      <c r="I76" s="14"/>
      <c r="J76" s="15">
        <v>68054</v>
      </c>
    </row>
    <row r="77" spans="1:10" ht="12.75">
      <c r="A77" s="6"/>
      <c r="B77" s="5"/>
      <c r="C77" s="7" t="s">
        <v>41</v>
      </c>
      <c r="D77" s="5"/>
      <c r="E77" s="5"/>
      <c r="F77" s="5"/>
      <c r="G77" s="16">
        <v>78194</v>
      </c>
      <c r="I77" s="14"/>
      <c r="J77" s="16">
        <v>80691</v>
      </c>
    </row>
    <row r="78" spans="1:10" ht="12.75">
      <c r="A78" s="6"/>
      <c r="B78" s="5"/>
      <c r="C78" s="7" t="s">
        <v>115</v>
      </c>
      <c r="D78" s="5"/>
      <c r="E78" s="5"/>
      <c r="F78" s="5"/>
      <c r="G78" s="16">
        <v>62384</v>
      </c>
      <c r="I78" s="14"/>
      <c r="J78" s="16">
        <v>63347</v>
      </c>
    </row>
    <row r="79" spans="1:10" ht="12.75">
      <c r="A79" s="6"/>
      <c r="B79" s="5"/>
      <c r="C79" s="7" t="s">
        <v>112</v>
      </c>
      <c r="D79" s="5"/>
      <c r="E79" s="5"/>
      <c r="F79" s="5"/>
      <c r="G79" s="16">
        <v>16285</v>
      </c>
      <c r="I79" s="14"/>
      <c r="J79" s="16">
        <v>5670</v>
      </c>
    </row>
    <row r="80" spans="1:10" ht="12.75">
      <c r="A80" s="6"/>
      <c r="B80" s="5"/>
      <c r="C80" s="7" t="s">
        <v>75</v>
      </c>
      <c r="D80" s="5"/>
      <c r="E80" s="5"/>
      <c r="F80" s="5"/>
      <c r="G80" s="16">
        <v>29361</v>
      </c>
      <c r="I80" s="14"/>
      <c r="J80" s="16">
        <v>25693</v>
      </c>
    </row>
    <row r="81" spans="1:10" ht="12.75">
      <c r="A81" s="6"/>
      <c r="B81" s="5"/>
      <c r="C81" s="5"/>
      <c r="D81" s="5"/>
      <c r="E81" s="5"/>
      <c r="F81" s="5"/>
      <c r="G81" s="17">
        <f>SUM(G76:G80)</f>
        <v>251470</v>
      </c>
      <c r="I81" s="14"/>
      <c r="J81" s="17">
        <f>SUM(J76:J80)</f>
        <v>243455</v>
      </c>
    </row>
    <row r="82" spans="1:10" ht="12.75">
      <c r="A82" s="9" t="s">
        <v>57</v>
      </c>
      <c r="B82" s="5" t="s">
        <v>42</v>
      </c>
      <c r="C82" s="5"/>
      <c r="D82" s="5"/>
      <c r="E82" s="5"/>
      <c r="F82" s="5"/>
      <c r="G82" s="14"/>
      <c r="I82" s="14"/>
      <c r="J82" s="14"/>
    </row>
    <row r="83" spans="1:10" ht="12.75">
      <c r="A83" s="6"/>
      <c r="B83" s="5"/>
      <c r="C83" s="7" t="s">
        <v>104</v>
      </c>
      <c r="D83" s="5"/>
      <c r="E83" s="5"/>
      <c r="F83" s="5"/>
      <c r="G83" s="15">
        <v>146123</v>
      </c>
      <c r="I83" s="14"/>
      <c r="J83" s="15">
        <v>152404</v>
      </c>
    </row>
    <row r="84" spans="1:10" ht="12.75">
      <c r="A84" s="6"/>
      <c r="B84" s="5"/>
      <c r="C84" s="7" t="s">
        <v>43</v>
      </c>
      <c r="D84" s="5"/>
      <c r="E84" s="5"/>
      <c r="F84" s="5"/>
      <c r="G84" s="16">
        <v>45679</v>
      </c>
      <c r="I84" s="14"/>
      <c r="J84" s="16">
        <v>54613</v>
      </c>
    </row>
    <row r="85" spans="1:10" ht="12.75">
      <c r="A85" s="6"/>
      <c r="B85" s="5"/>
      <c r="C85" s="7" t="s">
        <v>44</v>
      </c>
      <c r="D85" s="5"/>
      <c r="E85" s="5"/>
      <c r="F85" s="5"/>
      <c r="G85" s="16">
        <v>77971</v>
      </c>
      <c r="I85" s="14"/>
      <c r="J85" s="16">
        <v>85756</v>
      </c>
    </row>
    <row r="86" spans="1:10" ht="12.75">
      <c r="A86" s="6"/>
      <c r="B86" s="5"/>
      <c r="C86" s="7" t="s">
        <v>105</v>
      </c>
      <c r="D86" s="5"/>
      <c r="E86" s="5"/>
      <c r="F86" s="5"/>
      <c r="G86" s="16">
        <v>7350</v>
      </c>
      <c r="I86" s="14"/>
      <c r="J86" s="16">
        <v>1633</v>
      </c>
    </row>
    <row r="87" spans="1:10" ht="12.75">
      <c r="A87" s="6"/>
      <c r="B87" s="5"/>
      <c r="C87" s="7" t="s">
        <v>76</v>
      </c>
      <c r="D87" s="5"/>
      <c r="E87" s="5"/>
      <c r="F87" s="5"/>
      <c r="G87" s="43">
        <v>6848</v>
      </c>
      <c r="I87" s="14"/>
      <c r="J87" s="43">
        <v>6848</v>
      </c>
    </row>
    <row r="88" spans="1:10" ht="12.75">
      <c r="A88" s="6"/>
      <c r="B88" s="5"/>
      <c r="C88" s="5"/>
      <c r="D88" s="5"/>
      <c r="E88" s="5"/>
      <c r="F88" s="5"/>
      <c r="G88" s="17">
        <f>SUM(G83:G87)</f>
        <v>283971</v>
      </c>
      <c r="I88" s="14"/>
      <c r="J88" s="17">
        <f>SUM(J83:J87)</f>
        <v>301254</v>
      </c>
    </row>
    <row r="89" spans="1:10" ht="12.75">
      <c r="A89" s="6"/>
      <c r="B89" s="5"/>
      <c r="C89" s="5"/>
      <c r="D89" s="5"/>
      <c r="E89" s="5"/>
      <c r="F89" s="5"/>
      <c r="G89" s="14"/>
      <c r="I89" s="14"/>
      <c r="J89" s="14"/>
    </row>
    <row r="90" spans="1:10" ht="12.75">
      <c r="A90" s="9" t="s">
        <v>58</v>
      </c>
      <c r="B90" s="5" t="s">
        <v>77</v>
      </c>
      <c r="C90" s="5"/>
      <c r="D90" s="5"/>
      <c r="E90" s="5"/>
      <c r="F90" s="5"/>
      <c r="G90" s="14">
        <v>-32501</v>
      </c>
      <c r="I90" s="14"/>
      <c r="J90" s="14">
        <v>-57799</v>
      </c>
    </row>
    <row r="91" spans="1:10" ht="13.5" thickBot="1">
      <c r="A91" s="9"/>
      <c r="B91" s="5"/>
      <c r="C91" s="5"/>
      <c r="D91" s="5"/>
      <c r="E91" s="5"/>
      <c r="F91" s="5"/>
      <c r="G91" s="19">
        <f>+G90+G70+G72+G73</f>
        <v>550090</v>
      </c>
      <c r="I91" s="14"/>
      <c r="J91" s="19">
        <f>+J90+J70+J72+J73</f>
        <v>524786</v>
      </c>
    </row>
    <row r="92" spans="1:10" ht="13.5" thickTop="1">
      <c r="A92" s="9" t="s">
        <v>59</v>
      </c>
      <c r="B92" s="5" t="s">
        <v>45</v>
      </c>
      <c r="C92" s="5"/>
      <c r="D92" s="5"/>
      <c r="E92" s="5"/>
      <c r="F92" s="5"/>
      <c r="G92" s="14"/>
      <c r="I92" s="14"/>
      <c r="J92" s="14"/>
    </row>
    <row r="93" spans="1:10" ht="12.75">
      <c r="A93" s="6"/>
      <c r="B93" s="5" t="s">
        <v>46</v>
      </c>
      <c r="C93" s="5"/>
      <c r="D93" s="5"/>
      <c r="E93" s="5"/>
      <c r="F93" s="5"/>
      <c r="G93" s="14">
        <v>191411</v>
      </c>
      <c r="I93" s="14"/>
      <c r="J93" s="14">
        <v>190228</v>
      </c>
    </row>
    <row r="94" spans="1:10" ht="12.75">
      <c r="A94" s="6"/>
      <c r="B94" s="5" t="s">
        <v>47</v>
      </c>
      <c r="C94" s="5"/>
      <c r="D94" s="5"/>
      <c r="E94" s="5"/>
      <c r="F94" s="5"/>
      <c r="G94" s="14"/>
      <c r="I94" s="14"/>
      <c r="J94" s="14"/>
    </row>
    <row r="95" spans="1:10" ht="12.75">
      <c r="A95" s="6"/>
      <c r="B95" s="5"/>
      <c r="C95" s="7" t="s">
        <v>73</v>
      </c>
      <c r="D95" s="5"/>
      <c r="E95" s="5"/>
      <c r="F95" s="5"/>
      <c r="G95" s="14">
        <v>7186</v>
      </c>
      <c r="I95" s="14"/>
      <c r="J95" s="14">
        <v>5364</v>
      </c>
    </row>
    <row r="96" spans="1:10" ht="12.75">
      <c r="A96" s="6"/>
      <c r="B96" s="5"/>
      <c r="C96" s="7" t="s">
        <v>48</v>
      </c>
      <c r="D96" s="5"/>
      <c r="E96" s="5"/>
      <c r="F96" s="5"/>
      <c r="G96" s="14">
        <v>23606</v>
      </c>
      <c r="I96" s="14"/>
      <c r="J96" s="14">
        <v>23606</v>
      </c>
    </row>
    <row r="97" spans="1:10" ht="12.75">
      <c r="A97" s="6"/>
      <c r="B97" s="5"/>
      <c r="C97" s="7" t="s">
        <v>113</v>
      </c>
      <c r="D97" s="5"/>
      <c r="E97" s="5"/>
      <c r="F97" s="5"/>
      <c r="G97" s="21">
        <v>109716</v>
      </c>
      <c r="I97" s="14"/>
      <c r="J97" s="21">
        <v>95057</v>
      </c>
    </row>
    <row r="98" spans="1:10" ht="12.75">
      <c r="A98" s="6"/>
      <c r="B98" s="5"/>
      <c r="C98" s="7" t="s">
        <v>6</v>
      </c>
      <c r="D98" s="5"/>
      <c r="E98" s="5"/>
      <c r="F98" s="5"/>
      <c r="G98" s="14">
        <f>SUM(G93:G97)</f>
        <v>331919</v>
      </c>
      <c r="I98" s="14"/>
      <c r="J98" s="14">
        <f>SUM(J93:J97)</f>
        <v>314255</v>
      </c>
    </row>
    <row r="99" spans="1:10" ht="12.75">
      <c r="A99" s="9" t="s">
        <v>60</v>
      </c>
      <c r="B99" s="5" t="s">
        <v>49</v>
      </c>
      <c r="C99" s="5"/>
      <c r="D99" s="5"/>
      <c r="E99" s="5"/>
      <c r="F99" s="5"/>
      <c r="G99" s="14">
        <v>36883</v>
      </c>
      <c r="I99" s="14"/>
      <c r="J99" s="14">
        <v>35513</v>
      </c>
    </row>
    <row r="100" spans="1:10" ht="12.75">
      <c r="A100" s="9" t="s">
        <v>61</v>
      </c>
      <c r="B100" s="5" t="s">
        <v>50</v>
      </c>
      <c r="C100" s="5"/>
      <c r="D100" s="5"/>
      <c r="E100" s="5"/>
      <c r="F100" s="5"/>
      <c r="G100" s="14">
        <v>6588</v>
      </c>
      <c r="I100" s="14"/>
      <c r="J100" s="14">
        <v>646</v>
      </c>
    </row>
    <row r="101" spans="1:10" ht="12.75">
      <c r="A101" s="9" t="s">
        <v>62</v>
      </c>
      <c r="B101" s="5" t="s">
        <v>51</v>
      </c>
      <c r="C101" s="5"/>
      <c r="D101" s="5"/>
      <c r="E101" s="5"/>
      <c r="F101" s="5"/>
      <c r="G101" s="14">
        <v>174700</v>
      </c>
      <c r="I101" s="14"/>
      <c r="J101" s="14">
        <v>174372</v>
      </c>
    </row>
    <row r="102" spans="1:10" ht="13.5" thickBot="1">
      <c r="A102" s="6"/>
      <c r="B102" s="5"/>
      <c r="C102" s="5"/>
      <c r="D102" s="5"/>
      <c r="E102" s="5"/>
      <c r="F102" s="5"/>
      <c r="G102" s="19">
        <f>SUM(G98:G101)</f>
        <v>550090</v>
      </c>
      <c r="I102" s="14"/>
      <c r="J102" s="19">
        <f>SUM(J98:J101)</f>
        <v>524786</v>
      </c>
    </row>
    <row r="103" spans="1:10" ht="13.5" thickTop="1">
      <c r="A103" s="6"/>
      <c r="B103" s="5"/>
      <c r="C103" s="5"/>
      <c r="D103" s="5"/>
      <c r="E103" s="5"/>
      <c r="F103" s="5"/>
      <c r="G103" s="14"/>
      <c r="I103" s="14"/>
      <c r="J103" s="14"/>
    </row>
    <row r="104" spans="1:10" ht="12.75">
      <c r="A104" s="9" t="s">
        <v>63</v>
      </c>
      <c r="B104" s="5" t="s">
        <v>119</v>
      </c>
      <c r="C104" s="5"/>
      <c r="D104" s="5"/>
      <c r="E104" s="5"/>
      <c r="F104" s="5"/>
      <c r="G104" s="71">
        <f>+(G98-G73)/G93</f>
        <v>1.256134704902017</v>
      </c>
      <c r="I104" s="41"/>
      <c r="J104" s="71">
        <f>+(J98-J73)/J93</f>
        <v>1.1638928023214248</v>
      </c>
    </row>
    <row r="107" spans="1:15" ht="12.75">
      <c r="A107" s="8" t="s">
        <v>78</v>
      </c>
      <c r="B107" s="5"/>
      <c r="C107" s="5"/>
      <c r="D107" s="5"/>
      <c r="E107" s="5"/>
      <c r="F107" s="5"/>
      <c r="G107" s="5"/>
      <c r="H107" s="5"/>
      <c r="I107" s="5"/>
      <c r="J107" s="5"/>
      <c r="K107" s="5"/>
      <c r="L107" s="5"/>
      <c r="M107"/>
      <c r="N107" s="8"/>
      <c r="O107" s="5"/>
    </row>
    <row r="108" spans="1:15" ht="12.75">
      <c r="A108" s="6"/>
      <c r="B108" s="5"/>
      <c r="C108" s="5" t="s">
        <v>6</v>
      </c>
      <c r="D108" s="5"/>
      <c r="E108" s="5"/>
      <c r="F108" s="5"/>
      <c r="G108" s="5"/>
      <c r="H108" s="5"/>
      <c r="I108" s="5"/>
      <c r="J108" s="5"/>
      <c r="K108" s="5"/>
      <c r="L108" s="5"/>
      <c r="M108"/>
      <c r="N108" s="6"/>
      <c r="O108" s="5"/>
    </row>
    <row r="109" spans="1:15" ht="12.75">
      <c r="A109" s="9" t="s">
        <v>52</v>
      </c>
      <c r="B109" s="5"/>
      <c r="C109" s="5"/>
      <c r="D109" s="5"/>
      <c r="E109" s="5"/>
      <c r="F109" s="5"/>
      <c r="G109" s="5"/>
      <c r="H109" s="5"/>
      <c r="I109" s="5"/>
      <c r="J109" s="5"/>
      <c r="K109" s="5"/>
      <c r="L109" s="5"/>
      <c r="M109"/>
      <c r="N109" s="9"/>
      <c r="O109" s="5"/>
    </row>
    <row r="110" spans="1:15" ht="12.75">
      <c r="A110" s="6"/>
      <c r="B110" s="5"/>
      <c r="C110" s="5"/>
      <c r="D110" s="5"/>
      <c r="E110" s="5"/>
      <c r="F110" s="5"/>
      <c r="G110" s="5"/>
      <c r="H110" s="5"/>
      <c r="I110" s="5"/>
      <c r="J110" s="5"/>
      <c r="K110" s="5"/>
      <c r="L110" s="5"/>
      <c r="M110"/>
      <c r="N110" s="6"/>
      <c r="O110" s="5"/>
    </row>
    <row r="111" spans="1:15" ht="12.75">
      <c r="A111" s="6"/>
      <c r="B111" s="5"/>
      <c r="C111" s="5"/>
      <c r="D111" s="5"/>
      <c r="E111" s="5"/>
      <c r="F111" s="5"/>
      <c r="G111" s="5"/>
      <c r="H111" s="5"/>
      <c r="I111" s="5"/>
      <c r="J111" s="5"/>
      <c r="K111" s="5"/>
      <c r="L111" s="5"/>
      <c r="M111"/>
      <c r="N111" s="6"/>
      <c r="O111" s="5"/>
    </row>
    <row r="112" spans="1:15" ht="12.75">
      <c r="A112" s="6"/>
      <c r="B112" s="5"/>
      <c r="C112" s="5"/>
      <c r="D112" s="5"/>
      <c r="E112" s="5"/>
      <c r="F112" s="5"/>
      <c r="G112" s="5"/>
      <c r="H112" s="5"/>
      <c r="I112" s="5"/>
      <c r="J112" s="5"/>
      <c r="K112" s="5"/>
      <c r="L112" s="5"/>
      <c r="M112"/>
      <c r="N112" s="6"/>
      <c r="O112" s="5"/>
    </row>
    <row r="113" spans="1:15" ht="12.75">
      <c r="A113" s="6"/>
      <c r="B113" s="5"/>
      <c r="C113" s="5"/>
      <c r="D113" s="5"/>
      <c r="E113" s="5"/>
      <c r="F113" s="5"/>
      <c r="G113" s="5"/>
      <c r="H113" s="5"/>
      <c r="I113" s="5"/>
      <c r="J113" s="5"/>
      <c r="K113" s="5"/>
      <c r="L113" s="5"/>
      <c r="M113"/>
      <c r="N113" s="6"/>
      <c r="O113" s="5"/>
    </row>
    <row r="114" spans="1:15" ht="12.75">
      <c r="A114" s="6"/>
      <c r="B114" s="5"/>
      <c r="C114" s="5"/>
      <c r="D114" s="5"/>
      <c r="E114" s="5"/>
      <c r="F114" s="5"/>
      <c r="G114" s="5"/>
      <c r="H114" s="5"/>
      <c r="I114" s="5"/>
      <c r="J114" s="5"/>
      <c r="K114" s="5"/>
      <c r="L114" s="5"/>
      <c r="M114"/>
      <c r="N114" s="6"/>
      <c r="O114" s="5"/>
    </row>
    <row r="115" spans="1:15" ht="12.75">
      <c r="A115" s="9" t="s">
        <v>53</v>
      </c>
      <c r="B115" s="5"/>
      <c r="C115" s="5"/>
      <c r="D115" s="5"/>
      <c r="E115" s="5"/>
      <c r="F115" s="5"/>
      <c r="G115" s="5"/>
      <c r="H115" s="5"/>
      <c r="I115" s="5"/>
      <c r="J115" s="5"/>
      <c r="K115" s="5"/>
      <c r="L115" s="5"/>
      <c r="M115"/>
      <c r="N115" s="9"/>
      <c r="O115" s="5"/>
    </row>
    <row r="116" spans="1:15" ht="12.75">
      <c r="A116"/>
      <c r="B116" s="5"/>
      <c r="C116" s="5"/>
      <c r="D116" s="5"/>
      <c r="E116" s="5"/>
      <c r="F116" s="5"/>
      <c r="G116" s="5"/>
      <c r="H116" s="5"/>
      <c r="I116" s="5"/>
      <c r="J116" s="5"/>
      <c r="K116" s="5"/>
      <c r="L116" s="5"/>
      <c r="M116"/>
      <c r="N116"/>
      <c r="O116" s="5"/>
    </row>
    <row r="117" spans="1:15" ht="12.75">
      <c r="A117"/>
      <c r="B117" s="5"/>
      <c r="C117" s="5"/>
      <c r="D117" s="5"/>
      <c r="E117" s="5"/>
      <c r="F117" s="5"/>
      <c r="G117" s="5"/>
      <c r="H117" s="5"/>
      <c r="I117" s="5"/>
      <c r="J117" s="5"/>
      <c r="K117" s="5"/>
      <c r="L117" s="5"/>
      <c r="M117"/>
      <c r="N117"/>
      <c r="O117" s="5"/>
    </row>
    <row r="118" spans="1:15" ht="12.75">
      <c r="A118" s="5"/>
      <c r="B118" s="5"/>
      <c r="C118" s="5"/>
      <c r="D118" s="5"/>
      <c r="E118" s="5"/>
      <c r="F118" s="5"/>
      <c r="G118" s="5"/>
      <c r="H118" s="5"/>
      <c r="I118" s="5"/>
      <c r="J118" s="5"/>
      <c r="K118" s="5"/>
      <c r="L118" s="5"/>
      <c r="M118"/>
      <c r="N118" s="5"/>
      <c r="O118" s="5"/>
    </row>
    <row r="119" spans="1:15" ht="12.75">
      <c r="A119" s="9" t="s">
        <v>54</v>
      </c>
      <c r="B119" s="5"/>
      <c r="C119" s="5"/>
      <c r="D119" s="5"/>
      <c r="E119" s="5"/>
      <c r="F119" s="5"/>
      <c r="G119" s="5"/>
      <c r="H119" s="5"/>
      <c r="I119" s="5"/>
      <c r="J119" s="5"/>
      <c r="K119" s="5"/>
      <c r="L119" s="5"/>
      <c r="M119"/>
      <c r="N119" s="9"/>
      <c r="O119" s="5"/>
    </row>
    <row r="120" spans="1:15" ht="12.75">
      <c r="A120" s="5"/>
      <c r="B120" s="5"/>
      <c r="C120" s="5"/>
      <c r="D120" s="5"/>
      <c r="E120" s="5"/>
      <c r="F120" s="5"/>
      <c r="G120" s="5"/>
      <c r="H120" s="5"/>
      <c r="I120" s="5"/>
      <c r="J120" s="5"/>
      <c r="K120" s="5"/>
      <c r="L120" s="5"/>
      <c r="M120"/>
      <c r="N120" s="5"/>
      <c r="O120" s="5"/>
    </row>
    <row r="121" spans="1:15" ht="12.75">
      <c r="A121" s="5"/>
      <c r="B121" s="5"/>
      <c r="C121" s="5"/>
      <c r="D121" s="5"/>
      <c r="E121" s="5"/>
      <c r="F121" s="5"/>
      <c r="G121" s="5"/>
      <c r="H121" s="5"/>
      <c r="I121" s="5"/>
      <c r="J121" s="5"/>
      <c r="K121" s="5"/>
      <c r="L121" s="5"/>
      <c r="M121"/>
      <c r="N121"/>
      <c r="O121" s="5"/>
    </row>
    <row r="122" spans="1:15" ht="12.75">
      <c r="A122" s="5"/>
      <c r="B122" s="5"/>
      <c r="C122" s="5"/>
      <c r="D122" s="5"/>
      <c r="E122" s="5"/>
      <c r="F122" s="5"/>
      <c r="G122" s="5"/>
      <c r="H122" s="5"/>
      <c r="I122" s="5"/>
      <c r="J122" s="5"/>
      <c r="K122" s="5"/>
      <c r="L122" s="5"/>
      <c r="M122"/>
      <c r="N122"/>
      <c r="O122" s="5"/>
    </row>
    <row r="123" spans="1:15" ht="12.75">
      <c r="A123" s="9" t="s">
        <v>55</v>
      </c>
      <c r="B123" s="5"/>
      <c r="C123" s="5"/>
      <c r="D123" s="5"/>
      <c r="E123" s="5"/>
      <c r="F123" s="5"/>
      <c r="G123" s="5"/>
      <c r="H123" s="5"/>
      <c r="I123" s="5"/>
      <c r="J123" s="5"/>
      <c r="K123" s="5"/>
      <c r="L123" s="5"/>
      <c r="M123"/>
      <c r="N123"/>
      <c r="O123" s="5"/>
    </row>
    <row r="124" spans="1:15" ht="12.75">
      <c r="A124" s="5"/>
      <c r="B124" s="5"/>
      <c r="C124" s="5"/>
      <c r="D124" s="5"/>
      <c r="E124" s="5"/>
      <c r="F124" s="5"/>
      <c r="G124" s="5"/>
      <c r="H124" s="5"/>
      <c r="I124" s="5"/>
      <c r="J124" s="75"/>
      <c r="K124" s="5"/>
      <c r="L124" s="5"/>
      <c r="M124"/>
      <c r="N124"/>
      <c r="O124" s="5"/>
    </row>
    <row r="125" spans="1:15" ht="12.75">
      <c r="A125" s="6"/>
      <c r="B125" s="5"/>
      <c r="C125" s="5"/>
      <c r="D125" s="5"/>
      <c r="E125" s="5"/>
      <c r="F125" s="5"/>
      <c r="G125" s="5"/>
      <c r="H125" s="5"/>
      <c r="I125" s="5"/>
      <c r="J125" s="76"/>
      <c r="K125" s="5"/>
      <c r="L125" s="5"/>
      <c r="M125"/>
      <c r="N125"/>
      <c r="O125" s="5"/>
    </row>
    <row r="126" spans="1:15" ht="12.75">
      <c r="A126" s="6"/>
      <c r="B126" s="5"/>
      <c r="C126" s="5"/>
      <c r="D126" s="5"/>
      <c r="E126" s="5"/>
      <c r="F126" s="5"/>
      <c r="G126" s="5"/>
      <c r="H126" s="5"/>
      <c r="I126" s="5"/>
      <c r="J126" s="18"/>
      <c r="K126" s="5"/>
      <c r="L126" s="5"/>
      <c r="M126"/>
      <c r="N126"/>
      <c r="O126" s="5"/>
    </row>
    <row r="127" spans="1:15" ht="12.75">
      <c r="A127" s="6"/>
      <c r="B127" s="5"/>
      <c r="C127" s="5"/>
      <c r="D127" s="5"/>
      <c r="E127" s="5"/>
      <c r="F127" s="5"/>
      <c r="G127" s="5"/>
      <c r="H127" s="5"/>
      <c r="I127" s="5"/>
      <c r="J127" s="18"/>
      <c r="K127" s="5"/>
      <c r="L127" s="5"/>
      <c r="M127"/>
      <c r="N127"/>
      <c r="O127" s="5"/>
    </row>
    <row r="128" spans="1:15" ht="12.75">
      <c r="A128" s="6"/>
      <c r="B128" s="5"/>
      <c r="C128" s="5"/>
      <c r="D128" s="5"/>
      <c r="E128" s="5"/>
      <c r="F128" s="5"/>
      <c r="G128" s="5"/>
      <c r="H128" s="5"/>
      <c r="I128" s="5"/>
      <c r="J128" s="18"/>
      <c r="K128" s="5"/>
      <c r="L128" s="5"/>
      <c r="M128"/>
      <c r="N128"/>
      <c r="O128" s="5"/>
    </row>
    <row r="129" spans="1:15" ht="13.5" thickBot="1">
      <c r="A129" s="9" t="s">
        <v>56</v>
      </c>
      <c r="B129" s="5"/>
      <c r="C129" s="5"/>
      <c r="D129" s="5"/>
      <c r="E129" s="5"/>
      <c r="F129" s="5"/>
      <c r="G129" s="5"/>
      <c r="H129" s="5"/>
      <c r="I129" s="5"/>
      <c r="J129" s="22">
        <f>SUM(J126:J128)</f>
        <v>0</v>
      </c>
      <c r="K129" s="5"/>
      <c r="L129" s="5"/>
      <c r="M129"/>
      <c r="N129"/>
      <c r="O129" s="5"/>
    </row>
    <row r="130" spans="1:15" ht="13.5" thickTop="1">
      <c r="A130" s="5"/>
      <c r="B130" s="5"/>
      <c r="C130" s="5"/>
      <c r="D130" s="5"/>
      <c r="E130" s="5"/>
      <c r="F130" s="5"/>
      <c r="G130" s="5"/>
      <c r="H130" s="5"/>
      <c r="I130" s="5"/>
      <c r="J130" s="5"/>
      <c r="K130" s="5"/>
      <c r="L130" s="5"/>
      <c r="M130"/>
      <c r="N130"/>
      <c r="O130" s="5"/>
    </row>
    <row r="131" spans="1:15" ht="12.75">
      <c r="A131" s="5"/>
      <c r="B131" s="5"/>
      <c r="C131" s="5"/>
      <c r="D131" s="5"/>
      <c r="E131" s="5"/>
      <c r="F131" s="5"/>
      <c r="G131" s="5"/>
      <c r="H131" s="5"/>
      <c r="I131" s="5"/>
      <c r="J131" s="5"/>
      <c r="K131" s="5"/>
      <c r="L131" s="5"/>
      <c r="M131"/>
      <c r="N131"/>
      <c r="O131" s="5"/>
    </row>
    <row r="132" spans="1:15" ht="12.75">
      <c r="A132" s="5"/>
      <c r="B132" s="5"/>
      <c r="C132" s="5"/>
      <c r="D132" s="5"/>
      <c r="E132" s="5"/>
      <c r="F132" s="5"/>
      <c r="G132" s="5"/>
      <c r="H132" s="5"/>
      <c r="I132" s="5"/>
      <c r="J132" s="5"/>
      <c r="K132" s="5"/>
      <c r="L132" s="5"/>
      <c r="M132"/>
      <c r="N132"/>
      <c r="O132" s="5"/>
    </row>
    <row r="133" spans="1:15" ht="12.75">
      <c r="A133" s="9" t="s">
        <v>57</v>
      </c>
      <c r="B133" s="5"/>
      <c r="C133" s="5"/>
      <c r="D133" s="5"/>
      <c r="E133" s="5"/>
      <c r="F133" s="5"/>
      <c r="G133" s="5"/>
      <c r="H133" s="5"/>
      <c r="I133" s="5"/>
      <c r="J133" s="5"/>
      <c r="K133" s="5"/>
      <c r="L133" s="5"/>
      <c r="M133"/>
      <c r="N133"/>
      <c r="O133" s="5"/>
    </row>
    <row r="134" spans="1:15" ht="12.75">
      <c r="A134" s="5"/>
      <c r="B134" s="5"/>
      <c r="C134" s="5"/>
      <c r="D134" s="5"/>
      <c r="E134" s="5"/>
      <c r="F134" s="5"/>
      <c r="G134" s="5"/>
      <c r="H134" s="5"/>
      <c r="I134" s="5"/>
      <c r="J134" s="5"/>
      <c r="K134" s="5"/>
      <c r="L134" s="5"/>
      <c r="M134"/>
      <c r="N134"/>
      <c r="O134" s="5"/>
    </row>
    <row r="135" spans="1:15" ht="12.75">
      <c r="A135" s="5"/>
      <c r="B135" s="5"/>
      <c r="C135" s="5"/>
      <c r="D135" s="5"/>
      <c r="E135" s="5"/>
      <c r="F135" s="5"/>
      <c r="G135" s="5"/>
      <c r="H135" s="5"/>
      <c r="I135" s="5"/>
      <c r="J135" s="5"/>
      <c r="K135" s="5"/>
      <c r="L135" s="5"/>
      <c r="M135"/>
      <c r="N135"/>
      <c r="O135" s="5"/>
    </row>
    <row r="136" spans="1:15" ht="13.5" customHeight="1">
      <c r="A136" s="5"/>
      <c r="B136" s="5"/>
      <c r="C136" s="5"/>
      <c r="D136" s="5"/>
      <c r="E136" s="5"/>
      <c r="F136" s="5"/>
      <c r="G136" s="5"/>
      <c r="H136" s="5"/>
      <c r="I136" s="5"/>
      <c r="J136" s="5"/>
      <c r="K136" s="5"/>
      <c r="L136" s="5"/>
      <c r="M136"/>
      <c r="N136"/>
      <c r="O136" s="5"/>
    </row>
    <row r="137" spans="1:15" ht="12.75">
      <c r="A137" s="9" t="s">
        <v>58</v>
      </c>
      <c r="B137" s="5"/>
      <c r="C137" s="5"/>
      <c r="D137" s="5"/>
      <c r="E137" s="5"/>
      <c r="F137" s="5"/>
      <c r="G137" s="5"/>
      <c r="H137" s="5"/>
      <c r="I137" s="5"/>
      <c r="J137" s="5"/>
      <c r="K137" s="5"/>
      <c r="L137" s="5"/>
      <c r="M137"/>
      <c r="N137"/>
      <c r="O137" s="5"/>
    </row>
    <row r="138" spans="1:15" ht="12.75">
      <c r="A138" s="6"/>
      <c r="B138" s="5"/>
      <c r="C138" s="5"/>
      <c r="D138" s="5"/>
      <c r="E138" s="5"/>
      <c r="F138" s="5"/>
      <c r="G138" s="5"/>
      <c r="H138" s="5"/>
      <c r="I138" s="5"/>
      <c r="J138" s="28" t="s">
        <v>6</v>
      </c>
      <c r="K138" s="5"/>
      <c r="L138" s="5"/>
      <c r="M138"/>
      <c r="N138"/>
      <c r="O138" s="5"/>
    </row>
    <row r="139" spans="1:15" ht="12.75">
      <c r="A139" s="6"/>
      <c r="B139" s="39" t="s">
        <v>8</v>
      </c>
      <c r="C139" s="5" t="s">
        <v>143</v>
      </c>
      <c r="D139" s="5"/>
      <c r="E139" s="5"/>
      <c r="F139" s="5"/>
      <c r="G139" s="5"/>
      <c r="H139" s="5"/>
      <c r="I139"/>
      <c r="J139"/>
      <c r="K139" s="28"/>
      <c r="L139" s="5"/>
      <c r="M139"/>
      <c r="N139"/>
      <c r="O139" s="5"/>
    </row>
    <row r="140" spans="1:15" ht="12.75">
      <c r="A140" s="6"/>
      <c r="B140" s="5"/>
      <c r="C140" s="5"/>
      <c r="D140" s="5"/>
      <c r="E140" s="5"/>
      <c r="F140" s="5"/>
      <c r="G140" s="5"/>
      <c r="H140" s="5"/>
      <c r="I140" s="5"/>
      <c r="J140" s="28" t="s">
        <v>6</v>
      </c>
      <c r="K140" s="29"/>
      <c r="L140" s="5"/>
      <c r="M140"/>
      <c r="N140"/>
      <c r="O140" s="5"/>
    </row>
    <row r="141" spans="1:15" ht="12.75">
      <c r="A141" s="6"/>
      <c r="B141" s="5"/>
      <c r="C141" s="5"/>
      <c r="D141" s="5"/>
      <c r="E141" s="5"/>
      <c r="F141" s="5"/>
      <c r="G141" s="5"/>
      <c r="H141" s="5"/>
      <c r="I141" s="5"/>
      <c r="J141" s="5"/>
      <c r="K141" s="5"/>
      <c r="L141" s="5"/>
      <c r="M141"/>
      <c r="N141"/>
      <c r="O141" s="5"/>
    </row>
    <row r="142" spans="1:15" ht="12.75">
      <c r="A142" s="6"/>
      <c r="B142" s="39" t="s">
        <v>9</v>
      </c>
      <c r="C142" s="5" t="s">
        <v>144</v>
      </c>
      <c r="D142" s="5"/>
      <c r="E142" s="5"/>
      <c r="F142" s="5"/>
      <c r="G142" s="5"/>
      <c r="H142" s="5"/>
      <c r="I142" s="5"/>
      <c r="J142" s="28"/>
      <c r="K142" s="28"/>
      <c r="L142" s="5"/>
      <c r="M142"/>
      <c r="N142"/>
      <c r="O142"/>
    </row>
    <row r="143" spans="1:15" ht="12.75">
      <c r="A143" s="6"/>
      <c r="B143" s="5"/>
      <c r="C143" s="5"/>
      <c r="D143" s="5"/>
      <c r="E143" s="5"/>
      <c r="F143" s="5"/>
      <c r="G143" s="5"/>
      <c r="H143" s="5"/>
      <c r="I143" s="5"/>
      <c r="J143" s="35" t="s">
        <v>6</v>
      </c>
      <c r="K143" s="29"/>
      <c r="L143" s="5"/>
      <c r="M143"/>
      <c r="N143"/>
      <c r="O143"/>
    </row>
    <row r="144" spans="1:15" ht="12.75">
      <c r="A144" s="6"/>
      <c r="B144" s="5"/>
      <c r="C144" s="5" t="s">
        <v>6</v>
      </c>
      <c r="D144" s="5"/>
      <c r="E144" s="5"/>
      <c r="F144" s="5"/>
      <c r="G144" s="5"/>
      <c r="H144" s="5"/>
      <c r="I144" s="5"/>
      <c r="J144" s="40" t="s">
        <v>5</v>
      </c>
      <c r="K144" s="28"/>
      <c r="L144" s="5"/>
      <c r="M144"/>
      <c r="N144"/>
      <c r="O144"/>
    </row>
    <row r="145" spans="1:15" ht="12.75">
      <c r="A145" s="6"/>
      <c r="B145" s="5" t="s">
        <v>6</v>
      </c>
      <c r="C145" s="5"/>
      <c r="D145" s="5"/>
      <c r="E145" s="5"/>
      <c r="F145" s="5"/>
      <c r="G145" s="5"/>
      <c r="H145" s="5"/>
      <c r="I145" s="5"/>
      <c r="J145"/>
      <c r="K145" s="5"/>
      <c r="L145" s="5"/>
      <c r="M145"/>
      <c r="N145"/>
      <c r="O145"/>
    </row>
    <row r="146" spans="1:15" ht="13.5" thickBot="1">
      <c r="A146" s="6"/>
      <c r="B146" s="5"/>
      <c r="C146" s="5" t="s">
        <v>80</v>
      </c>
      <c r="D146" s="5"/>
      <c r="E146" s="5"/>
      <c r="F146" s="5"/>
      <c r="G146" s="5"/>
      <c r="H146" s="5"/>
      <c r="I146" s="5"/>
      <c r="J146" s="27">
        <v>1735</v>
      </c>
      <c r="K146" s="33"/>
      <c r="L146" s="5"/>
      <c r="M146"/>
      <c r="N146"/>
      <c r="O146"/>
    </row>
    <row r="147" spans="1:15" ht="14.25" thickBot="1" thickTop="1">
      <c r="A147" s="6"/>
      <c r="B147" s="5"/>
      <c r="C147" s="5" t="s">
        <v>79</v>
      </c>
      <c r="D147" s="5"/>
      <c r="E147" s="5"/>
      <c r="F147" s="5"/>
      <c r="G147" s="5"/>
      <c r="H147" s="5"/>
      <c r="I147" s="5"/>
      <c r="J147" s="27">
        <v>848</v>
      </c>
      <c r="K147" s="33"/>
      <c r="L147" s="5"/>
      <c r="M147"/>
      <c r="N147"/>
      <c r="O147"/>
    </row>
    <row r="148" spans="1:15" ht="14.25" thickBot="1" thickTop="1">
      <c r="A148" s="6"/>
      <c r="B148" s="5"/>
      <c r="C148" s="5" t="s">
        <v>106</v>
      </c>
      <c r="D148" s="5"/>
      <c r="E148" s="5"/>
      <c r="F148" s="5"/>
      <c r="G148" s="5"/>
      <c r="H148" s="5"/>
      <c r="I148" s="5"/>
      <c r="J148" s="27">
        <v>1389</v>
      </c>
      <c r="K148" s="33"/>
      <c r="L148" s="5"/>
      <c r="M148"/>
      <c r="N148"/>
      <c r="O148"/>
    </row>
    <row r="149" spans="1:15" ht="13.5" thickTop="1">
      <c r="A149" s="6"/>
      <c r="B149" s="5"/>
      <c r="C149" s="5"/>
      <c r="D149" s="5"/>
      <c r="E149" s="5"/>
      <c r="F149" s="5"/>
      <c r="G149" s="5"/>
      <c r="H149" s="5"/>
      <c r="I149" s="5"/>
      <c r="J149" s="33"/>
      <c r="K149" s="33"/>
      <c r="L149" s="5"/>
      <c r="M149"/>
      <c r="N149"/>
      <c r="O149"/>
    </row>
    <row r="150" spans="1:15" ht="12.75">
      <c r="A150" s="9" t="s">
        <v>59</v>
      </c>
      <c r="B150" s="5"/>
      <c r="C150" s="5"/>
      <c r="D150" s="5"/>
      <c r="E150" s="5"/>
      <c r="F150" s="5"/>
      <c r="G150" s="5"/>
      <c r="H150" s="5"/>
      <c r="I150" s="5"/>
      <c r="J150" s="5"/>
      <c r="K150" s="5"/>
      <c r="L150" s="5"/>
      <c r="M150"/>
      <c r="N150"/>
      <c r="O150"/>
    </row>
    <row r="151" spans="1:15" ht="12.75">
      <c r="A151" s="6"/>
      <c r="B151" s="5"/>
      <c r="C151" s="5"/>
      <c r="D151" s="5"/>
      <c r="E151" s="5"/>
      <c r="F151" s="5"/>
      <c r="G151" s="5"/>
      <c r="H151" s="5"/>
      <c r="I151" s="5"/>
      <c r="J151" s="5"/>
      <c r="K151" s="5"/>
      <c r="L151" s="5"/>
      <c r="M151"/>
      <c r="N151"/>
      <c r="O151"/>
    </row>
    <row r="152" spans="1:15" ht="12.75">
      <c r="A152" s="6"/>
      <c r="B152" s="5"/>
      <c r="C152" s="5"/>
      <c r="D152" s="5"/>
      <c r="E152" s="5"/>
      <c r="F152" s="5"/>
      <c r="G152" s="5"/>
      <c r="H152" s="5"/>
      <c r="I152" s="5"/>
      <c r="J152" s="5"/>
      <c r="K152" s="5"/>
      <c r="L152" s="5"/>
      <c r="M152"/>
      <c r="N152"/>
      <c r="O152"/>
    </row>
    <row r="153" spans="1:15" ht="12.75">
      <c r="A153" s="5"/>
      <c r="B153" s="5"/>
      <c r="C153" s="5"/>
      <c r="D153" s="5"/>
      <c r="E153" s="5"/>
      <c r="F153" s="5"/>
      <c r="G153" s="5"/>
      <c r="H153" s="5"/>
      <c r="I153" s="5"/>
      <c r="J153" s="5"/>
      <c r="K153" s="5"/>
      <c r="L153" s="5"/>
      <c r="M153"/>
      <c r="N153"/>
      <c r="O153"/>
    </row>
    <row r="154" spans="1:15" ht="12.75">
      <c r="A154" s="5"/>
      <c r="B154" s="5"/>
      <c r="C154" s="5"/>
      <c r="D154" s="5"/>
      <c r="E154" s="5"/>
      <c r="F154" s="5"/>
      <c r="G154" s="5"/>
      <c r="H154" s="5"/>
      <c r="I154" s="5"/>
      <c r="J154" s="5"/>
      <c r="K154" s="5"/>
      <c r="L154" s="5"/>
      <c r="M154"/>
      <c r="N154"/>
      <c r="O154"/>
    </row>
    <row r="155" spans="1:15" ht="12.75">
      <c r="A155" s="9" t="s">
        <v>60</v>
      </c>
      <c r="B155" s="5"/>
      <c r="C155" s="5"/>
      <c r="D155" s="5"/>
      <c r="E155" s="5"/>
      <c r="F155" s="5"/>
      <c r="G155" s="5"/>
      <c r="H155" s="5"/>
      <c r="I155" s="5"/>
      <c r="J155" s="5"/>
      <c r="K155" s="5"/>
      <c r="L155" s="5"/>
      <c r="M155"/>
      <c r="N155"/>
      <c r="O155"/>
    </row>
    <row r="156" spans="1:15" ht="12.75">
      <c r="A156" s="6"/>
      <c r="B156" s="5"/>
      <c r="C156" s="5"/>
      <c r="D156" s="5"/>
      <c r="E156" s="5"/>
      <c r="F156" s="5"/>
      <c r="G156" s="5"/>
      <c r="H156" s="5"/>
      <c r="I156" s="5"/>
      <c r="J156" s="5"/>
      <c r="K156" s="5"/>
      <c r="L156" s="5"/>
      <c r="M156"/>
      <c r="N156"/>
      <c r="O156"/>
    </row>
    <row r="157" spans="1:15" ht="12.75">
      <c r="A157" s="6"/>
      <c r="B157" s="5"/>
      <c r="C157" s="5"/>
      <c r="D157" s="5"/>
      <c r="E157" s="5"/>
      <c r="F157" s="5"/>
      <c r="G157" s="5"/>
      <c r="H157" s="5"/>
      <c r="I157" s="5"/>
      <c r="J157" s="5"/>
      <c r="K157" s="5"/>
      <c r="L157" s="5"/>
      <c r="M157"/>
      <c r="N157"/>
      <c r="O157"/>
    </row>
    <row r="158" spans="1:15" ht="12.75">
      <c r="A158" s="6"/>
      <c r="B158" s="5"/>
      <c r="C158" s="5"/>
      <c r="D158" s="5"/>
      <c r="E158" s="5"/>
      <c r="F158" s="5"/>
      <c r="G158" s="5"/>
      <c r="H158" s="5"/>
      <c r="I158" s="5"/>
      <c r="J158" s="5"/>
      <c r="K158" s="5"/>
      <c r="L158" s="5"/>
      <c r="M158"/>
      <c r="N158"/>
      <c r="O158"/>
    </row>
    <row r="159" spans="1:15" ht="12.75">
      <c r="A159" s="6"/>
      <c r="B159" s="5"/>
      <c r="C159" s="5"/>
      <c r="D159" s="5"/>
      <c r="E159" s="5"/>
      <c r="F159" s="5"/>
      <c r="G159" s="5"/>
      <c r="H159" s="5"/>
      <c r="I159" s="5"/>
      <c r="J159" s="5"/>
      <c r="K159" s="5"/>
      <c r="L159" s="5"/>
      <c r="M159"/>
      <c r="N159"/>
      <c r="O159"/>
    </row>
    <row r="160" spans="1:15" ht="12.75">
      <c r="A160" s="9" t="s">
        <v>61</v>
      </c>
      <c r="B160" s="5"/>
      <c r="C160" s="5"/>
      <c r="D160" s="5"/>
      <c r="E160" s="5"/>
      <c r="F160" s="5"/>
      <c r="G160" s="5"/>
      <c r="H160" s="5"/>
      <c r="I160" s="5"/>
      <c r="J160" s="5"/>
      <c r="K160" s="5"/>
      <c r="L160" s="5"/>
      <c r="M160"/>
      <c r="N160"/>
      <c r="O160"/>
    </row>
    <row r="161" spans="1:15" ht="12.75">
      <c r="A161" s="6"/>
      <c r="B161" s="5"/>
      <c r="C161" s="5"/>
      <c r="D161" s="5"/>
      <c r="E161" s="5"/>
      <c r="F161" s="5"/>
      <c r="G161" s="5"/>
      <c r="H161" s="5"/>
      <c r="I161" s="5"/>
      <c r="J161" s="5"/>
      <c r="K161" s="5"/>
      <c r="L161" s="5"/>
      <c r="M161"/>
      <c r="N161"/>
      <c r="O161"/>
    </row>
    <row r="162" spans="1:15" ht="12.75">
      <c r="A162" s="6"/>
      <c r="B162" s="5"/>
      <c r="C162" s="5"/>
      <c r="D162" s="5"/>
      <c r="E162" s="5"/>
      <c r="F162" s="5"/>
      <c r="G162" s="5"/>
      <c r="H162" s="5"/>
      <c r="I162" s="5"/>
      <c r="J162" s="5"/>
      <c r="K162" s="5"/>
      <c r="L162" s="5"/>
      <c r="M162"/>
      <c r="N162"/>
      <c r="O162"/>
    </row>
    <row r="163" spans="1:15" ht="12.75">
      <c r="A163" s="6"/>
      <c r="B163" s="5"/>
      <c r="C163" s="5"/>
      <c r="D163" s="5"/>
      <c r="E163" s="5"/>
      <c r="F163" s="5"/>
      <c r="G163" s="5"/>
      <c r="H163" s="5"/>
      <c r="I163" s="5"/>
      <c r="J163" s="5"/>
      <c r="K163" s="5"/>
      <c r="L163" s="5"/>
      <c r="M163"/>
      <c r="N163"/>
      <c r="O163"/>
    </row>
    <row r="164" spans="1:15" ht="12.75">
      <c r="A164" s="9" t="s">
        <v>62</v>
      </c>
      <c r="B164" s="5"/>
      <c r="C164" s="5"/>
      <c r="D164" s="5"/>
      <c r="E164" s="5"/>
      <c r="F164" s="5"/>
      <c r="G164" s="5"/>
      <c r="H164" s="5"/>
      <c r="I164" s="5"/>
      <c r="J164" s="5"/>
      <c r="K164" s="5"/>
      <c r="L164" s="5"/>
      <c r="M164"/>
      <c r="N164"/>
      <c r="O164"/>
    </row>
    <row r="165" spans="1:15" ht="12.75">
      <c r="A165" s="5"/>
      <c r="B165" s="5"/>
      <c r="C165" s="5"/>
      <c r="D165" s="5"/>
      <c r="E165" s="5"/>
      <c r="F165" s="5"/>
      <c r="G165" s="5"/>
      <c r="H165" s="5"/>
      <c r="I165" s="5"/>
      <c r="J165" s="5"/>
      <c r="K165" s="5"/>
      <c r="L165" s="5"/>
      <c r="M165"/>
      <c r="N165"/>
      <c r="O165"/>
    </row>
    <row r="166" spans="1:15" ht="12.75">
      <c r="A166" s="6"/>
      <c r="B166" s="5"/>
      <c r="C166" s="5"/>
      <c r="D166" s="5"/>
      <c r="E166" s="5"/>
      <c r="F166" s="5"/>
      <c r="G166" s="5"/>
      <c r="H166" s="5"/>
      <c r="I166" s="5"/>
      <c r="J166" s="5"/>
      <c r="K166" s="5"/>
      <c r="L166" s="5"/>
      <c r="M166"/>
      <c r="N166"/>
      <c r="O166"/>
    </row>
    <row r="167" spans="1:15" ht="12.75">
      <c r="A167" s="6"/>
      <c r="B167" s="5"/>
      <c r="C167" s="5"/>
      <c r="D167" s="5"/>
      <c r="E167" s="5"/>
      <c r="F167" s="5"/>
      <c r="G167" s="5"/>
      <c r="H167" s="5"/>
      <c r="I167" s="5"/>
      <c r="J167" s="5"/>
      <c r="K167" s="5"/>
      <c r="L167" s="5"/>
      <c r="M167"/>
      <c r="N167"/>
      <c r="O167"/>
    </row>
    <row r="168" spans="1:15" ht="12.75">
      <c r="A168" s="6"/>
      <c r="B168" s="5"/>
      <c r="C168" s="5"/>
      <c r="D168" s="5"/>
      <c r="E168" s="5"/>
      <c r="F168" s="5"/>
      <c r="G168" s="5"/>
      <c r="H168" s="5"/>
      <c r="I168" s="5"/>
      <c r="J168" s="5"/>
      <c r="K168" s="5"/>
      <c r="L168" s="5"/>
      <c r="M168"/>
      <c r="N168"/>
      <c r="O168"/>
    </row>
    <row r="169" spans="1:15" ht="12.75">
      <c r="A169" s="6"/>
      <c r="B169" s="5"/>
      <c r="C169" s="5"/>
      <c r="D169" s="5"/>
      <c r="E169" s="5"/>
      <c r="F169" s="5"/>
      <c r="G169" s="5"/>
      <c r="H169" s="5"/>
      <c r="I169" s="5"/>
      <c r="J169" s="5"/>
      <c r="K169" s="5"/>
      <c r="L169" s="5"/>
      <c r="M169"/>
      <c r="N169"/>
      <c r="O169"/>
    </row>
    <row r="170" spans="1:15" ht="12.75">
      <c r="A170" s="6"/>
      <c r="B170" s="5"/>
      <c r="C170" s="5"/>
      <c r="D170" s="5"/>
      <c r="E170" s="5"/>
      <c r="F170" s="5"/>
      <c r="G170" s="5"/>
      <c r="H170" s="5"/>
      <c r="I170" s="5"/>
      <c r="J170" s="5"/>
      <c r="K170" s="5"/>
      <c r="L170" s="5"/>
      <c r="M170"/>
      <c r="N170"/>
      <c r="O170"/>
    </row>
    <row r="171" spans="1:15" ht="12.75">
      <c r="A171" s="6"/>
      <c r="B171" s="5"/>
      <c r="C171" s="5"/>
      <c r="D171" s="5"/>
      <c r="E171" s="5"/>
      <c r="F171" s="5"/>
      <c r="G171" s="5"/>
      <c r="H171" s="5"/>
      <c r="I171" s="5"/>
      <c r="J171" s="5"/>
      <c r="K171" s="5"/>
      <c r="L171" s="5"/>
      <c r="M171"/>
      <c r="N171"/>
      <c r="O171"/>
    </row>
    <row r="172" spans="1:15" ht="12.75">
      <c r="A172" s="6"/>
      <c r="B172" s="5"/>
      <c r="C172" s="5"/>
      <c r="D172" s="5"/>
      <c r="E172" s="5"/>
      <c r="F172" s="5"/>
      <c r="G172" s="5"/>
      <c r="H172" s="5"/>
      <c r="I172" s="5"/>
      <c r="J172" s="5"/>
      <c r="K172" s="5"/>
      <c r="L172" s="5"/>
      <c r="M172"/>
      <c r="N172"/>
      <c r="O172"/>
    </row>
    <row r="173" spans="1:15" ht="12.75">
      <c r="A173" s="6"/>
      <c r="B173" s="5"/>
      <c r="C173" s="5"/>
      <c r="D173" s="5"/>
      <c r="E173" s="5"/>
      <c r="F173" s="5"/>
      <c r="G173" s="5"/>
      <c r="H173" s="5"/>
      <c r="I173" s="5"/>
      <c r="J173" s="5"/>
      <c r="K173" s="5"/>
      <c r="L173" s="5"/>
      <c r="M173"/>
      <c r="N173"/>
      <c r="O173"/>
    </row>
    <row r="174" spans="1:15" ht="12.75">
      <c r="A174" s="6"/>
      <c r="B174" s="5"/>
      <c r="C174" s="5"/>
      <c r="D174" s="5"/>
      <c r="E174" s="5"/>
      <c r="F174" s="5"/>
      <c r="G174" s="5"/>
      <c r="H174" s="5"/>
      <c r="I174" s="5"/>
      <c r="J174" s="5"/>
      <c r="K174" s="5"/>
      <c r="L174" s="5"/>
      <c r="M174"/>
      <c r="N174"/>
      <c r="O174"/>
    </row>
    <row r="175" spans="1:15" ht="12.75">
      <c r="A175" s="6"/>
      <c r="B175" s="5"/>
      <c r="C175" s="5"/>
      <c r="D175" s="5"/>
      <c r="E175" s="5"/>
      <c r="F175" s="5"/>
      <c r="G175" s="5"/>
      <c r="H175" s="5"/>
      <c r="I175" s="5"/>
      <c r="J175" s="5"/>
      <c r="K175" s="5"/>
      <c r="L175" s="5"/>
      <c r="M175"/>
      <c r="N175"/>
      <c r="O175"/>
    </row>
    <row r="176" spans="1:15" ht="12.75">
      <c r="A176" s="6"/>
      <c r="B176" s="5"/>
      <c r="C176" s="5"/>
      <c r="D176" s="5"/>
      <c r="E176" s="5"/>
      <c r="F176" s="5"/>
      <c r="G176" s="5"/>
      <c r="H176" s="5"/>
      <c r="I176" s="5"/>
      <c r="J176" s="5"/>
      <c r="K176" s="5"/>
      <c r="L176" s="5"/>
      <c r="M176"/>
      <c r="N176"/>
      <c r="O176"/>
    </row>
    <row r="177" spans="1:15" ht="12.75">
      <c r="A177" s="6"/>
      <c r="B177" s="5"/>
      <c r="C177" s="5"/>
      <c r="D177" s="5"/>
      <c r="E177" s="5"/>
      <c r="F177" s="5"/>
      <c r="G177" s="5"/>
      <c r="H177" s="5"/>
      <c r="I177" s="5"/>
      <c r="J177" s="5"/>
      <c r="K177" s="5"/>
      <c r="L177" s="5"/>
      <c r="M177"/>
      <c r="N177"/>
      <c r="O177"/>
    </row>
    <row r="178" spans="1:15" ht="17.25" customHeight="1">
      <c r="A178" s="6"/>
      <c r="B178" s="5"/>
      <c r="C178" s="5"/>
      <c r="D178" s="5"/>
      <c r="E178" s="5"/>
      <c r="F178" s="5"/>
      <c r="G178" s="5"/>
      <c r="H178" s="5"/>
      <c r="I178" s="5"/>
      <c r="J178" s="5"/>
      <c r="K178" s="5"/>
      <c r="L178" s="5"/>
      <c r="M178"/>
      <c r="N178"/>
      <c r="O178"/>
    </row>
    <row r="179" spans="1:15" ht="12.75">
      <c r="A179" s="9" t="s">
        <v>63</v>
      </c>
      <c r="B179" s="5"/>
      <c r="C179" s="5"/>
      <c r="D179" s="5"/>
      <c r="E179" s="5"/>
      <c r="F179" s="5"/>
      <c r="G179" s="5"/>
      <c r="H179" s="5"/>
      <c r="I179" s="5"/>
      <c r="J179" s="5"/>
      <c r="K179" s="5"/>
      <c r="L179" s="5"/>
      <c r="M179"/>
      <c r="N179"/>
      <c r="O179"/>
    </row>
    <row r="180" spans="1:15" ht="12.75">
      <c r="A180" s="6"/>
      <c r="B180" s="5"/>
      <c r="C180" s="5"/>
      <c r="D180" s="5"/>
      <c r="E180" s="5"/>
      <c r="F180" s="5"/>
      <c r="G180" s="5"/>
      <c r="H180" s="5"/>
      <c r="I180" s="5"/>
      <c r="J180" s="2" t="s">
        <v>6</v>
      </c>
      <c r="K180" s="3"/>
      <c r="L180" s="5"/>
      <c r="M180"/>
      <c r="N180"/>
      <c r="O180"/>
    </row>
    <row r="181" spans="1:15" ht="12.75">
      <c r="A181" s="6"/>
      <c r="B181" s="5" t="s">
        <v>6</v>
      </c>
      <c r="C181" s="5"/>
      <c r="D181" s="5"/>
      <c r="E181" s="5"/>
      <c r="F181" s="5"/>
      <c r="G181" s="5"/>
      <c r="H181" s="5"/>
      <c r="I181" s="5"/>
      <c r="J181" s="44" t="s">
        <v>5</v>
      </c>
      <c r="K181" s="2"/>
      <c r="L181" s="5"/>
      <c r="M181"/>
      <c r="N181"/>
      <c r="O181"/>
    </row>
    <row r="182" spans="1:15" ht="12.75">
      <c r="A182" s="25" t="s">
        <v>6</v>
      </c>
      <c r="B182" s="6" t="s">
        <v>120</v>
      </c>
      <c r="C182" s="5" t="s">
        <v>82</v>
      </c>
      <c r="D182" s="5"/>
      <c r="E182" s="5"/>
      <c r="F182" s="5"/>
      <c r="G182" s="5"/>
      <c r="H182" s="5"/>
      <c r="I182" s="5"/>
      <c r="J182" s="2"/>
      <c r="K182" s="2"/>
      <c r="L182" s="5"/>
      <c r="M182"/>
      <c r="N182"/>
      <c r="O182"/>
    </row>
    <row r="183" spans="1:15" ht="12.75">
      <c r="A183" s="6"/>
      <c r="B183" s="5"/>
      <c r="C183"/>
      <c r="D183" s="5" t="s">
        <v>81</v>
      </c>
      <c r="E183" s="31" t="s">
        <v>107</v>
      </c>
      <c r="F183" s="5"/>
      <c r="G183" s="5"/>
      <c r="H183" s="5"/>
      <c r="I183" s="5"/>
      <c r="J183" s="20">
        <v>2141</v>
      </c>
      <c r="K183" s="20"/>
      <c r="L183" s="5"/>
      <c r="M183"/>
      <c r="N183"/>
      <c r="O183"/>
    </row>
    <row r="184" spans="1:15" ht="12.75">
      <c r="A184" s="6"/>
      <c r="B184" s="5"/>
      <c r="C184" s="5"/>
      <c r="D184"/>
      <c r="E184" s="31" t="s">
        <v>108</v>
      </c>
      <c r="F184" s="5"/>
      <c r="G184" s="5"/>
      <c r="H184" s="5"/>
      <c r="I184" s="5"/>
      <c r="J184" s="20">
        <v>24020</v>
      </c>
      <c r="K184" s="20"/>
      <c r="L184" s="5"/>
      <c r="M184"/>
      <c r="N184"/>
      <c r="O184"/>
    </row>
    <row r="185" spans="1:15" ht="12.75">
      <c r="A185" s="6"/>
      <c r="B185" s="5"/>
      <c r="C185" s="5"/>
      <c r="D185"/>
      <c r="E185" s="31" t="s">
        <v>109</v>
      </c>
      <c r="F185" s="5"/>
      <c r="G185" s="5"/>
      <c r="H185" s="5"/>
      <c r="I185" s="5"/>
      <c r="J185" s="20">
        <v>83000</v>
      </c>
      <c r="K185" s="20"/>
      <c r="L185" s="5"/>
      <c r="M185"/>
      <c r="N185"/>
      <c r="O185"/>
    </row>
    <row r="186" spans="1:15" ht="12.75">
      <c r="A186" s="6"/>
      <c r="B186" s="5"/>
      <c r="C186" s="5"/>
      <c r="D186"/>
      <c r="E186" s="31" t="s">
        <v>146</v>
      </c>
      <c r="F186" s="5"/>
      <c r="G186" s="5"/>
      <c r="H186" s="5"/>
      <c r="I186" s="5"/>
      <c r="J186" s="78">
        <v>28688</v>
      </c>
      <c r="K186" s="20"/>
      <c r="L186" s="5"/>
      <c r="M186"/>
      <c r="N186"/>
      <c r="O186"/>
    </row>
    <row r="187" spans="1:15" ht="12.75">
      <c r="A187" s="6"/>
      <c r="B187" s="5"/>
      <c r="C187" s="5"/>
      <c r="D187" s="5"/>
      <c r="E187" s="5"/>
      <c r="F187" s="5"/>
      <c r="G187" s="5"/>
      <c r="H187" s="5"/>
      <c r="I187" s="5"/>
      <c r="J187" s="32">
        <f>SUM(J183:J186)</f>
        <v>137849</v>
      </c>
      <c r="K187" s="32"/>
      <c r="L187" s="5"/>
      <c r="M187"/>
      <c r="N187"/>
      <c r="O187"/>
    </row>
    <row r="188" spans="1:15" ht="12.75">
      <c r="A188" s="6"/>
      <c r="B188" s="5"/>
      <c r="C188"/>
      <c r="D188" s="5" t="s">
        <v>148</v>
      </c>
      <c r="E188" s="31" t="s">
        <v>147</v>
      </c>
      <c r="F188" s="5"/>
      <c r="G188" s="5"/>
      <c r="H188" s="5"/>
      <c r="I188" s="5"/>
      <c r="J188" s="78">
        <v>8274</v>
      </c>
      <c r="K188" s="32"/>
      <c r="L188" s="5"/>
      <c r="M188"/>
      <c r="N188"/>
      <c r="O188"/>
    </row>
    <row r="189" spans="1:15" ht="12.75">
      <c r="A189" s="6"/>
      <c r="B189" s="5"/>
      <c r="C189" s="5"/>
      <c r="D189" s="5"/>
      <c r="K189" s="32"/>
      <c r="L189" s="5"/>
      <c r="M189"/>
      <c r="N189"/>
      <c r="O189"/>
    </row>
    <row r="190" spans="1:15" ht="13.5" thickBot="1">
      <c r="A190" s="6"/>
      <c r="B190" s="5"/>
      <c r="C190"/>
      <c r="D190" s="5" t="s">
        <v>151</v>
      </c>
      <c r="E190" s="5"/>
      <c r="F190" s="5"/>
      <c r="G190" s="5"/>
      <c r="H190" s="5"/>
      <c r="I190" s="5"/>
      <c r="J190" s="23">
        <f>+J188+J187</f>
        <v>146123</v>
      </c>
      <c r="K190" s="32"/>
      <c r="L190" s="5"/>
      <c r="M190"/>
      <c r="N190"/>
      <c r="O190"/>
    </row>
    <row r="191" spans="1:15" ht="13.5" thickTop="1">
      <c r="A191" s="6"/>
      <c r="B191" s="5"/>
      <c r="C191"/>
      <c r="D191" s="5"/>
      <c r="E191" s="5"/>
      <c r="F191" s="5"/>
      <c r="G191" s="5"/>
      <c r="H191" s="5"/>
      <c r="I191" s="5"/>
      <c r="J191" s="32"/>
      <c r="K191" s="32"/>
      <c r="L191" s="5"/>
      <c r="M191"/>
      <c r="N191"/>
      <c r="O191"/>
    </row>
    <row r="192" spans="1:15" ht="12.75">
      <c r="A192" s="6"/>
      <c r="B192" s="6" t="s">
        <v>128</v>
      </c>
      <c r="C192" s="5" t="s">
        <v>129</v>
      </c>
      <c r="D192" s="5"/>
      <c r="E192" s="5"/>
      <c r="F192" s="5"/>
      <c r="G192" s="5"/>
      <c r="H192" s="5"/>
      <c r="I192" s="5"/>
      <c r="J192" s="2"/>
      <c r="K192" s="32"/>
      <c r="L192" s="5"/>
      <c r="M192"/>
      <c r="N192"/>
      <c r="O192"/>
    </row>
    <row r="193" spans="1:15" ht="13.5" thickBot="1">
      <c r="A193" s="6"/>
      <c r="B193" s="5"/>
      <c r="C193"/>
      <c r="D193" s="5" t="s">
        <v>81</v>
      </c>
      <c r="E193" s="31" t="s">
        <v>110</v>
      </c>
      <c r="F193" s="5"/>
      <c r="G193" s="5"/>
      <c r="H193" s="5"/>
      <c r="I193" s="5"/>
      <c r="J193" s="23">
        <v>6588</v>
      </c>
      <c r="K193" s="32"/>
      <c r="L193" s="5"/>
      <c r="M193"/>
      <c r="N193"/>
      <c r="O193"/>
    </row>
    <row r="194" spans="1:15" ht="13.5" thickTop="1">
      <c r="A194" s="6"/>
      <c r="B194" s="5"/>
      <c r="C194" s="5"/>
      <c r="D194"/>
      <c r="E194" s="31"/>
      <c r="F194" s="5"/>
      <c r="G194" s="5"/>
      <c r="H194" s="5"/>
      <c r="I194" s="5"/>
      <c r="J194" s="20"/>
      <c r="K194" s="32"/>
      <c r="L194" s="5"/>
      <c r="M194"/>
      <c r="N194"/>
      <c r="O194"/>
    </row>
    <row r="195" spans="1:15" ht="12.75">
      <c r="A195" s="6"/>
      <c r="B195" s="5"/>
      <c r="C195" s="5"/>
      <c r="D195"/>
      <c r="E195" s="31"/>
      <c r="F195" s="5"/>
      <c r="G195" s="5"/>
      <c r="H195" s="5"/>
      <c r="I195" s="5"/>
      <c r="J195" s="20"/>
      <c r="K195" s="32"/>
      <c r="L195" s="5"/>
      <c r="M195"/>
      <c r="N195"/>
      <c r="O195"/>
    </row>
    <row r="196" spans="1:15" ht="12.75">
      <c r="A196"/>
      <c r="B196" s="6" t="s">
        <v>11</v>
      </c>
      <c r="C196" s="5"/>
      <c r="D196" s="5"/>
      <c r="E196" s="5"/>
      <c r="F196" s="5"/>
      <c r="G196" s="5"/>
      <c r="H196" s="5"/>
      <c r="I196" s="5"/>
      <c r="J196" s="25"/>
      <c r="K196" s="25"/>
      <c r="L196" s="5"/>
      <c r="M196"/>
      <c r="N196"/>
      <c r="O196"/>
    </row>
    <row r="197" spans="1:15" ht="12.75">
      <c r="A197" s="6"/>
      <c r="B197" s="5"/>
      <c r="C197" s="5"/>
      <c r="D197" s="5"/>
      <c r="E197" s="5"/>
      <c r="F197" s="5"/>
      <c r="G197" s="5"/>
      <c r="H197" s="5"/>
      <c r="I197" s="5"/>
      <c r="J197" s="25"/>
      <c r="K197" s="25"/>
      <c r="L197" s="5"/>
      <c r="M197"/>
      <c r="N197"/>
      <c r="O197"/>
    </row>
    <row r="198" spans="1:15" ht="12.75">
      <c r="A198" s="6"/>
      <c r="B198" s="5"/>
      <c r="C198" s="5"/>
      <c r="D198" s="5"/>
      <c r="E198" s="5"/>
      <c r="F198" s="5"/>
      <c r="G198" s="5"/>
      <c r="H198" s="5"/>
      <c r="I198" s="5"/>
      <c r="J198" s="25"/>
      <c r="K198" s="25"/>
      <c r="L198" s="5"/>
      <c r="M198"/>
      <c r="N198"/>
      <c r="O198"/>
    </row>
    <row r="199" spans="1:15" ht="12.75">
      <c r="A199" s="6"/>
      <c r="B199" s="5"/>
      <c r="C199" s="5"/>
      <c r="D199" s="5"/>
      <c r="E199" s="5"/>
      <c r="F199" s="5"/>
      <c r="G199" s="5"/>
      <c r="H199" s="5"/>
      <c r="I199" s="5"/>
      <c r="J199" s="25"/>
      <c r="K199" s="25"/>
      <c r="L199" s="5"/>
      <c r="M199"/>
      <c r="N199"/>
      <c r="O199"/>
    </row>
    <row r="200" spans="1:15" ht="12.75">
      <c r="A200" s="6"/>
      <c r="B200" s="5"/>
      <c r="C200" s="5"/>
      <c r="D200" s="5"/>
      <c r="E200" s="5"/>
      <c r="F200" s="5"/>
      <c r="G200" s="5"/>
      <c r="H200" s="5"/>
      <c r="I200" s="5"/>
      <c r="J200" s="25"/>
      <c r="K200" s="25"/>
      <c r="L200" s="5"/>
      <c r="M200"/>
      <c r="N200"/>
      <c r="O200"/>
    </row>
    <row r="201" spans="1:15" ht="12.75">
      <c r="A201" s="9" t="s">
        <v>64</v>
      </c>
      <c r="B201" s="5"/>
      <c r="C201" s="5"/>
      <c r="D201" s="5"/>
      <c r="E201" s="5"/>
      <c r="F201" s="5"/>
      <c r="G201" s="5"/>
      <c r="H201" s="5"/>
      <c r="I201" s="5"/>
      <c r="J201" s="5"/>
      <c r="K201" s="5"/>
      <c r="L201" s="5"/>
      <c r="M201"/>
      <c r="N201"/>
      <c r="O201"/>
    </row>
    <row r="202" spans="1:15" ht="12.75">
      <c r="A202" s="6"/>
      <c r="B202" s="5"/>
      <c r="C202" s="5"/>
      <c r="D202" s="5"/>
      <c r="E202" s="5"/>
      <c r="F202" s="5"/>
      <c r="G202" s="5"/>
      <c r="H202" s="5"/>
      <c r="I202" s="5"/>
      <c r="J202" s="5"/>
      <c r="K202" s="5"/>
      <c r="L202" s="5"/>
      <c r="M202"/>
      <c r="N202"/>
      <c r="O202"/>
    </row>
    <row r="203" spans="1:15" ht="12.75">
      <c r="A203" s="6"/>
      <c r="B203" s="5"/>
      <c r="C203" s="5"/>
      <c r="D203" s="5"/>
      <c r="E203" s="5"/>
      <c r="F203" s="5"/>
      <c r="G203" s="5"/>
      <c r="H203" s="5"/>
      <c r="I203" s="5"/>
      <c r="J203" s="5"/>
      <c r="K203" s="5"/>
      <c r="L203" s="5"/>
      <c r="M203"/>
      <c r="N203"/>
      <c r="O203"/>
    </row>
    <row r="204" spans="1:15" ht="12.75">
      <c r="A204" s="6"/>
      <c r="B204" s="5"/>
      <c r="C204" s="5"/>
      <c r="D204" s="5"/>
      <c r="E204" s="5"/>
      <c r="F204" s="5"/>
      <c r="G204" s="5"/>
      <c r="H204" s="5"/>
      <c r="I204" s="5"/>
      <c r="J204" s="5"/>
      <c r="K204" s="5"/>
      <c r="L204" s="5"/>
      <c r="M204"/>
      <c r="N204"/>
      <c r="O204"/>
    </row>
    <row r="205" spans="1:15" ht="12.75">
      <c r="A205" s="9" t="s">
        <v>65</v>
      </c>
      <c r="B205" s="5"/>
      <c r="C205" s="5"/>
      <c r="D205" s="5"/>
      <c r="E205" s="5"/>
      <c r="F205" s="5"/>
      <c r="G205" s="5"/>
      <c r="H205" s="5"/>
      <c r="I205" s="5"/>
      <c r="J205" s="5"/>
      <c r="K205" s="5"/>
      <c r="L205" s="5"/>
      <c r="M205"/>
      <c r="N205"/>
      <c r="O205"/>
    </row>
    <row r="206" spans="1:15" ht="12.75">
      <c r="A206" s="6"/>
      <c r="B206" s="5"/>
      <c r="C206" s="5"/>
      <c r="D206" s="5"/>
      <c r="E206" s="5"/>
      <c r="F206" s="5"/>
      <c r="G206" s="5"/>
      <c r="H206" s="5"/>
      <c r="I206" s="5"/>
      <c r="J206" s="5"/>
      <c r="K206" s="5"/>
      <c r="L206" s="5"/>
      <c r="M206"/>
      <c r="N206"/>
      <c r="O206"/>
    </row>
    <row r="207" spans="1:15" ht="12.75">
      <c r="A207" s="6"/>
      <c r="B207" s="5"/>
      <c r="C207" s="5"/>
      <c r="D207" s="5"/>
      <c r="E207" s="5"/>
      <c r="F207" s="5"/>
      <c r="G207" s="5"/>
      <c r="H207" s="5"/>
      <c r="I207" s="5"/>
      <c r="J207" s="5"/>
      <c r="K207" s="5"/>
      <c r="L207" s="5"/>
      <c r="M207"/>
      <c r="N207"/>
      <c r="O207"/>
    </row>
    <row r="208" spans="1:15" ht="13.5" customHeight="1">
      <c r="A208" s="6"/>
      <c r="B208" s="5"/>
      <c r="C208" s="5"/>
      <c r="D208" s="5"/>
      <c r="E208" s="5"/>
      <c r="F208" s="5"/>
      <c r="G208" s="5"/>
      <c r="H208" s="5"/>
      <c r="I208" s="5"/>
      <c r="J208" s="5"/>
      <c r="K208" s="5"/>
      <c r="L208" s="5"/>
      <c r="M208"/>
      <c r="N208"/>
      <c r="O208"/>
    </row>
    <row r="209" spans="1:15" ht="12.75">
      <c r="A209" s="9" t="s">
        <v>66</v>
      </c>
      <c r="B209" s="5"/>
      <c r="C209" s="5"/>
      <c r="D209" s="5"/>
      <c r="E209" s="5"/>
      <c r="F209" s="5"/>
      <c r="G209" s="5"/>
      <c r="H209" s="5"/>
      <c r="I209" s="5"/>
      <c r="J209" s="5"/>
      <c r="K209" s="5"/>
      <c r="L209" s="5"/>
      <c r="M209"/>
      <c r="N209"/>
      <c r="O209"/>
    </row>
    <row r="210" spans="1:15" ht="12.75">
      <c r="A210" s="6"/>
      <c r="B210" s="5"/>
      <c r="C210" s="5"/>
      <c r="D210" s="5"/>
      <c r="E210" s="5"/>
      <c r="F210" s="5"/>
      <c r="G210" s="5"/>
      <c r="H210" s="5"/>
      <c r="I210" s="5"/>
      <c r="J210" s="5"/>
      <c r="K210" s="5"/>
      <c r="L210" s="5"/>
      <c r="M210"/>
      <c r="N210"/>
      <c r="O210"/>
    </row>
    <row r="211" spans="1:15" ht="12.75">
      <c r="A211" s="6"/>
      <c r="B211" s="5"/>
      <c r="C211" s="5"/>
      <c r="D211" s="5"/>
      <c r="E211" s="5"/>
      <c r="F211" s="5"/>
      <c r="G211" s="5"/>
      <c r="H211" s="5"/>
      <c r="I211" s="5"/>
      <c r="J211" s="5"/>
      <c r="K211" s="5"/>
      <c r="L211" s="5"/>
      <c r="M211" s="80"/>
      <c r="N211" s="80"/>
      <c r="O211" s="80"/>
    </row>
    <row r="212" spans="1:15" ht="12.75">
      <c r="A212" s="6"/>
      <c r="B212" s="5"/>
      <c r="C212" s="5"/>
      <c r="D212" s="5"/>
      <c r="E212" s="5"/>
      <c r="F212" s="5"/>
      <c r="G212" s="5"/>
      <c r="H212" s="5"/>
      <c r="I212" s="5"/>
      <c r="J212" s="5"/>
      <c r="K212" s="5"/>
      <c r="L212" s="5"/>
      <c r="M212"/>
      <c r="N212"/>
      <c r="O212"/>
    </row>
    <row r="213" spans="1:15" ht="12.75">
      <c r="A213" s="9" t="s">
        <v>67</v>
      </c>
      <c r="B213" s="5"/>
      <c r="C213" s="5"/>
      <c r="D213" s="5"/>
      <c r="E213" s="5"/>
      <c r="F213" s="5"/>
      <c r="G213" s="5"/>
      <c r="H213" s="5"/>
      <c r="I213" s="5"/>
      <c r="J213" s="5"/>
      <c r="K213" s="5"/>
      <c r="L213" s="5"/>
      <c r="M213"/>
      <c r="N213"/>
      <c r="O213"/>
    </row>
    <row r="214" spans="1:15" ht="12.75">
      <c r="A214" s="9"/>
      <c r="B214" s="5"/>
      <c r="C214" s="5"/>
      <c r="D214" s="5"/>
      <c r="E214" s="5"/>
      <c r="F214" s="5"/>
      <c r="G214" s="5"/>
      <c r="H214" s="5"/>
      <c r="I214" s="5"/>
      <c r="J214" s="5"/>
      <c r="K214" s="5"/>
      <c r="L214" s="5"/>
      <c r="M214"/>
      <c r="N214"/>
      <c r="O214"/>
    </row>
    <row r="215" spans="1:15" ht="12.75">
      <c r="A215" s="6"/>
      <c r="B215" s="5"/>
      <c r="C215" s="5"/>
      <c r="D215" s="5"/>
      <c r="E215" s="5"/>
      <c r="F215" s="5"/>
      <c r="G215" s="5"/>
      <c r="H215" s="2" t="s">
        <v>97</v>
      </c>
      <c r="I215"/>
      <c r="J215" s="2" t="s">
        <v>127</v>
      </c>
      <c r="K215" s="5"/>
      <c r="L215" s="2" t="s">
        <v>99</v>
      </c>
      <c r="M215"/>
      <c r="N215"/>
      <c r="O215"/>
    </row>
    <row r="216" spans="1:15" ht="12.75">
      <c r="A216" s="6"/>
      <c r="B216" s="5"/>
      <c r="C216" s="5"/>
      <c r="D216" s="5"/>
      <c r="E216" s="5"/>
      <c r="F216"/>
      <c r="G216"/>
      <c r="H216" s="2" t="s">
        <v>96</v>
      </c>
      <c r="I216"/>
      <c r="J216" s="4" t="s">
        <v>94</v>
      </c>
      <c r="K216"/>
      <c r="L216" s="2" t="s">
        <v>98</v>
      </c>
      <c r="M216" s="34"/>
      <c r="N216"/>
      <c r="O216"/>
    </row>
    <row r="217" spans="1:15" ht="12.75">
      <c r="A217" s="6"/>
      <c r="B217" s="5"/>
      <c r="C217" s="5"/>
      <c r="D217" s="5"/>
      <c r="E217" s="5"/>
      <c r="F217" s="3"/>
      <c r="G217" s="5"/>
      <c r="H217" s="2" t="s">
        <v>5</v>
      </c>
      <c r="I217" s="1"/>
      <c r="J217" s="2" t="s">
        <v>5</v>
      </c>
      <c r="K217" s="3"/>
      <c r="L217" s="2" t="s">
        <v>5</v>
      </c>
      <c r="M217" s="3"/>
      <c r="N217"/>
      <c r="O217"/>
    </row>
    <row r="218" spans="1:15" ht="12.75">
      <c r="A218" s="6"/>
      <c r="B218" s="26" t="s">
        <v>83</v>
      </c>
      <c r="C218" s="5"/>
      <c r="D218" s="5"/>
      <c r="E218" s="5"/>
      <c r="F218" s="5"/>
      <c r="G218" s="5"/>
      <c r="H218" s="5"/>
      <c r="I218" s="5"/>
      <c r="J218" s="5"/>
      <c r="K218" s="5"/>
      <c r="L218" s="5"/>
      <c r="M218"/>
      <c r="N218"/>
      <c r="O218"/>
    </row>
    <row r="219" spans="1:15" ht="12.75">
      <c r="A219" s="6"/>
      <c r="B219" s="5" t="s">
        <v>95</v>
      </c>
      <c r="C219" s="5"/>
      <c r="D219" s="5"/>
      <c r="E219" s="5"/>
      <c r="F219" s="14"/>
      <c r="G219" s="5"/>
      <c r="H219" s="14">
        <v>143043</v>
      </c>
      <c r="I219" s="14"/>
      <c r="J219" s="14">
        <v>16473</v>
      </c>
      <c r="K219" s="14"/>
      <c r="L219" s="14">
        <v>224712</v>
      </c>
      <c r="M219"/>
      <c r="N219"/>
      <c r="O219"/>
    </row>
    <row r="220" spans="1:15" ht="12.75">
      <c r="A220" s="6"/>
      <c r="B220" s="5" t="s">
        <v>84</v>
      </c>
      <c r="C220" s="5"/>
      <c r="D220" s="5"/>
      <c r="E220" s="5"/>
      <c r="F220" s="14"/>
      <c r="G220" s="5"/>
      <c r="H220" s="14">
        <v>28176</v>
      </c>
      <c r="I220" s="14"/>
      <c r="J220" s="14">
        <v>3365</v>
      </c>
      <c r="K220" s="14"/>
      <c r="L220" s="14">
        <v>53136</v>
      </c>
      <c r="M220"/>
      <c r="N220"/>
      <c r="O220"/>
    </row>
    <row r="221" spans="1:15" ht="12.75">
      <c r="A221" s="6"/>
      <c r="B221" s="5" t="s">
        <v>85</v>
      </c>
      <c r="C221" s="5"/>
      <c r="D221" s="5"/>
      <c r="E221" s="5"/>
      <c r="F221" s="14"/>
      <c r="G221" s="5"/>
      <c r="H221" s="14">
        <v>92718</v>
      </c>
      <c r="I221" s="14"/>
      <c r="J221" s="14">
        <v>7401</v>
      </c>
      <c r="K221" s="14"/>
      <c r="L221" s="14">
        <v>218927</v>
      </c>
      <c r="M221"/>
      <c r="N221"/>
      <c r="O221"/>
    </row>
    <row r="222" spans="1:15" ht="12.75">
      <c r="A222" s="6"/>
      <c r="B222" s="5" t="s">
        <v>86</v>
      </c>
      <c r="C222" s="5"/>
      <c r="D222" s="5"/>
      <c r="E222" s="5"/>
      <c r="F222" s="14"/>
      <c r="G222" s="5"/>
      <c r="H222" s="14">
        <v>5987</v>
      </c>
      <c r="I222" s="14"/>
      <c r="J222" s="14">
        <v>-1985</v>
      </c>
      <c r="K222" s="14"/>
      <c r="L222" s="14">
        <v>260351</v>
      </c>
      <c r="M222"/>
      <c r="N222"/>
      <c r="O222"/>
    </row>
    <row r="223" spans="1:15" ht="12.75">
      <c r="A223" s="6"/>
      <c r="B223" s="5"/>
      <c r="C223" s="5"/>
      <c r="D223" s="5"/>
      <c r="E223" s="5"/>
      <c r="F223" s="24"/>
      <c r="G223" s="5"/>
      <c r="H223" s="24" t="s">
        <v>87</v>
      </c>
      <c r="I223" s="14"/>
      <c r="J223" s="24" t="s">
        <v>87</v>
      </c>
      <c r="K223" s="24"/>
      <c r="L223" s="24" t="s">
        <v>87</v>
      </c>
      <c r="M223"/>
      <c r="N223"/>
      <c r="O223"/>
    </row>
    <row r="224" spans="1:15" ht="12.75">
      <c r="A224" s="6"/>
      <c r="B224" s="5"/>
      <c r="C224" s="5"/>
      <c r="D224" s="5"/>
      <c r="E224" s="5"/>
      <c r="F224" s="24"/>
      <c r="G224" s="5"/>
      <c r="H224" s="24">
        <f>SUM(H219:H223)</f>
        <v>269924</v>
      </c>
      <c r="I224" s="14"/>
      <c r="J224" s="24">
        <f>SUM(J219:J223)</f>
        <v>25254</v>
      </c>
      <c r="K224" s="24"/>
      <c r="L224" s="24">
        <f>SUM(L219:L223)</f>
        <v>757126</v>
      </c>
      <c r="M224"/>
      <c r="N224"/>
      <c r="O224"/>
    </row>
    <row r="225" spans="1:15" ht="12.75">
      <c r="A225" s="6"/>
      <c r="B225" s="5" t="s">
        <v>88</v>
      </c>
      <c r="C225" s="5"/>
      <c r="D225" s="5"/>
      <c r="E225" s="5"/>
      <c r="F225" s="24"/>
      <c r="G225" s="5"/>
      <c r="H225" s="20">
        <v>-28878</v>
      </c>
      <c r="I225" s="14"/>
      <c r="J225" s="68" t="s">
        <v>125</v>
      </c>
      <c r="K225" s="20"/>
      <c r="L225" s="68" t="s">
        <v>126</v>
      </c>
      <c r="M225"/>
      <c r="N225"/>
      <c r="O225"/>
    </row>
    <row r="226" spans="1:15" ht="12.75">
      <c r="A226" s="6"/>
      <c r="B226" s="5" t="s">
        <v>89</v>
      </c>
      <c r="C226" s="5"/>
      <c r="D226" s="5"/>
      <c r="E226" s="5"/>
      <c r="F226" s="20"/>
      <c r="G226" s="5"/>
      <c r="H226" s="68" t="s">
        <v>125</v>
      </c>
      <c r="I226" s="14"/>
      <c r="J226" s="20">
        <v>-1385</v>
      </c>
      <c r="K226" s="24"/>
      <c r="L226" s="24">
        <v>76935</v>
      </c>
      <c r="M226"/>
      <c r="N226"/>
      <c r="O226"/>
    </row>
    <row r="227" spans="1:15" ht="12.75">
      <c r="A227" s="6"/>
      <c r="B227" s="5"/>
      <c r="C227" s="5"/>
      <c r="D227" s="5"/>
      <c r="E227" s="5"/>
      <c r="F227" s="24"/>
      <c r="G227" s="5"/>
      <c r="H227" s="24" t="s">
        <v>87</v>
      </c>
      <c r="I227" s="14"/>
      <c r="J227" s="24" t="s">
        <v>87</v>
      </c>
      <c r="K227" s="24"/>
      <c r="L227" s="24" t="s">
        <v>87</v>
      </c>
      <c r="M227"/>
      <c r="N227"/>
      <c r="O227"/>
    </row>
    <row r="228" spans="1:15" ht="12.75">
      <c r="A228" s="6"/>
      <c r="B228" s="5"/>
      <c r="C228" s="5"/>
      <c r="D228" s="5"/>
      <c r="E228" s="5"/>
      <c r="F228" s="14"/>
      <c r="G228" s="5"/>
      <c r="H228" s="14">
        <f>SUM(H224:H226)</f>
        <v>241046</v>
      </c>
      <c r="I228" s="14"/>
      <c r="J228" s="14">
        <f>SUM(J224:J226)</f>
        <v>23869</v>
      </c>
      <c r="K228" s="14"/>
      <c r="L228" s="14">
        <f>SUM(L224:L226)</f>
        <v>834061</v>
      </c>
      <c r="M228"/>
      <c r="N228"/>
      <c r="O228"/>
    </row>
    <row r="229" spans="1:15" ht="12.75">
      <c r="A229" s="6"/>
      <c r="B229"/>
      <c r="C229" s="5"/>
      <c r="D229" s="5"/>
      <c r="E229" s="5"/>
      <c r="F229" s="24"/>
      <c r="G229" s="5"/>
      <c r="H229" s="24" t="s">
        <v>90</v>
      </c>
      <c r="I229" s="14"/>
      <c r="J229" s="24" t="s">
        <v>91</v>
      </c>
      <c r="K229" s="24"/>
      <c r="L229" s="24" t="s">
        <v>91</v>
      </c>
      <c r="M229"/>
      <c r="N229"/>
      <c r="O229"/>
    </row>
    <row r="230" spans="1:15" ht="6.75" customHeight="1">
      <c r="A230" s="6"/>
      <c r="B230" s="5"/>
      <c r="C230" s="5"/>
      <c r="D230" s="5"/>
      <c r="E230" s="5"/>
      <c r="F230" s="5"/>
      <c r="G230" s="5"/>
      <c r="H230" s="5"/>
      <c r="I230" s="5"/>
      <c r="J230" s="5"/>
      <c r="K230" s="5"/>
      <c r="L230" s="5"/>
      <c r="M230"/>
      <c r="N230"/>
      <c r="O230"/>
    </row>
    <row r="231" spans="1:15" ht="15" customHeight="1">
      <c r="A231" s="6"/>
      <c r="B231" s="5" t="s">
        <v>116</v>
      </c>
      <c r="C231" s="5"/>
      <c r="D231" s="5"/>
      <c r="E231" s="5"/>
      <c r="F231" s="5"/>
      <c r="G231" s="5"/>
      <c r="H231" s="5"/>
      <c r="I231" s="5"/>
      <c r="J231" s="5"/>
      <c r="K231" s="5"/>
      <c r="L231" s="5"/>
      <c r="M231"/>
      <c r="N231"/>
      <c r="O231"/>
    </row>
    <row r="232" spans="1:15" ht="22.5" customHeight="1">
      <c r="A232" s="6"/>
      <c r="B232" s="5"/>
      <c r="C232" s="5"/>
      <c r="D232" s="5"/>
      <c r="E232" s="5"/>
      <c r="F232" s="5"/>
      <c r="G232" s="5"/>
      <c r="H232" s="5"/>
      <c r="I232" s="5"/>
      <c r="J232" s="5"/>
      <c r="K232" s="5"/>
      <c r="L232" s="5"/>
      <c r="M232"/>
      <c r="N232"/>
      <c r="O232"/>
    </row>
    <row r="233" spans="1:15" ht="12.75">
      <c r="A233" s="9" t="s">
        <v>68</v>
      </c>
      <c r="B233" s="5"/>
      <c r="C233" s="5"/>
      <c r="D233" s="5"/>
      <c r="E233" s="5"/>
      <c r="F233" s="5"/>
      <c r="G233" s="5"/>
      <c r="H233" s="5"/>
      <c r="I233" s="5"/>
      <c r="J233" s="5"/>
      <c r="K233" s="5"/>
      <c r="L233" s="5"/>
      <c r="M233"/>
      <c r="N233"/>
      <c r="O233"/>
    </row>
    <row r="234" spans="1:15" ht="12.75">
      <c r="A234" s="5"/>
      <c r="B234" s="5"/>
      <c r="C234" s="5"/>
      <c r="D234" s="5"/>
      <c r="E234" s="5"/>
      <c r="F234" s="5"/>
      <c r="G234" s="5"/>
      <c r="H234" s="5"/>
      <c r="I234" s="5"/>
      <c r="J234" s="5"/>
      <c r="K234" s="5"/>
      <c r="L234" s="5"/>
      <c r="M234"/>
      <c r="N234"/>
      <c r="O234"/>
    </row>
    <row r="235" spans="1:15" ht="12.75">
      <c r="A235" s="5"/>
      <c r="B235" s="5"/>
      <c r="C235" s="5"/>
      <c r="D235" s="5"/>
      <c r="E235" s="5"/>
      <c r="F235" s="5"/>
      <c r="G235" s="5"/>
      <c r="H235" s="5"/>
      <c r="I235" s="5"/>
      <c r="J235" s="5"/>
      <c r="K235" s="5"/>
      <c r="L235" s="5"/>
      <c r="M235"/>
      <c r="N235"/>
      <c r="O235"/>
    </row>
    <row r="236" spans="1:15" ht="12.75">
      <c r="A236" s="6"/>
      <c r="B236" s="5"/>
      <c r="C236" s="5"/>
      <c r="D236" s="5"/>
      <c r="E236" s="5"/>
      <c r="F236" s="5"/>
      <c r="G236" s="5"/>
      <c r="H236" s="5"/>
      <c r="I236" s="5"/>
      <c r="J236" s="5"/>
      <c r="K236" s="5"/>
      <c r="L236" s="5"/>
      <c r="M236"/>
      <c r="N236"/>
      <c r="O236"/>
    </row>
    <row r="237" spans="1:15" ht="12.75">
      <c r="A237" s="6"/>
      <c r="B237" s="5"/>
      <c r="C237" s="5"/>
      <c r="D237" s="5"/>
      <c r="E237" s="5"/>
      <c r="F237" s="5"/>
      <c r="G237" s="5"/>
      <c r="H237" s="5"/>
      <c r="I237" s="5"/>
      <c r="J237" s="5"/>
      <c r="K237" s="5"/>
      <c r="L237" s="5"/>
      <c r="M237"/>
      <c r="N237"/>
      <c r="O237"/>
    </row>
    <row r="238" spans="1:15" ht="12.75">
      <c r="A238" s="6"/>
      <c r="B238" s="5"/>
      <c r="C238" s="5"/>
      <c r="D238" s="5"/>
      <c r="E238" s="5"/>
      <c r="F238" s="5"/>
      <c r="G238" s="5"/>
      <c r="H238" s="5"/>
      <c r="I238" s="5"/>
      <c r="J238" s="5"/>
      <c r="K238" s="5"/>
      <c r="L238" s="5"/>
      <c r="M238"/>
      <c r="N238"/>
      <c r="O238"/>
    </row>
    <row r="239" spans="1:15" ht="12.75">
      <c r="A239" s="6"/>
      <c r="B239" s="5"/>
      <c r="C239" s="5"/>
      <c r="D239" s="5"/>
      <c r="E239" s="5"/>
      <c r="F239" s="5"/>
      <c r="G239" s="5"/>
      <c r="H239" s="5"/>
      <c r="I239" s="5"/>
      <c r="J239" s="5"/>
      <c r="K239" s="5"/>
      <c r="L239" s="5"/>
      <c r="M239"/>
      <c r="N239"/>
      <c r="O239"/>
    </row>
    <row r="240" spans="1:15" ht="12.75">
      <c r="A240" s="6"/>
      <c r="B240" s="5"/>
      <c r="C240" s="5"/>
      <c r="D240" s="5"/>
      <c r="E240" s="5"/>
      <c r="F240" s="5"/>
      <c r="G240" s="5"/>
      <c r="H240" s="5"/>
      <c r="I240" s="5"/>
      <c r="J240" s="5"/>
      <c r="K240" s="5"/>
      <c r="L240" s="5"/>
      <c r="M240"/>
      <c r="N240"/>
      <c r="O240"/>
    </row>
    <row r="241" spans="1:15" ht="12.75">
      <c r="A241" s="6"/>
      <c r="B241" s="5"/>
      <c r="C241" s="5"/>
      <c r="D241" s="5"/>
      <c r="E241" s="5"/>
      <c r="F241" s="5"/>
      <c r="G241" s="5"/>
      <c r="H241" s="5"/>
      <c r="I241" s="5"/>
      <c r="J241" s="5"/>
      <c r="K241" s="5"/>
      <c r="L241" s="5"/>
      <c r="M241"/>
      <c r="N241"/>
      <c r="O241"/>
    </row>
    <row r="242" spans="1:15" ht="12.75">
      <c r="A242" s="6"/>
      <c r="B242" s="5"/>
      <c r="C242" s="5"/>
      <c r="D242" s="5"/>
      <c r="E242" s="5"/>
      <c r="F242" s="5"/>
      <c r="G242" s="5"/>
      <c r="H242" s="5"/>
      <c r="I242" s="5"/>
      <c r="J242" s="5"/>
      <c r="K242" s="5"/>
      <c r="L242" s="5"/>
      <c r="M242"/>
      <c r="N242"/>
      <c r="O242"/>
    </row>
    <row r="243" spans="1:15" ht="12.75">
      <c r="A243" s="9" t="s">
        <v>69</v>
      </c>
      <c r="B243" s="5"/>
      <c r="C243" s="5"/>
      <c r="D243" s="5"/>
      <c r="E243" s="5"/>
      <c r="F243" s="5"/>
      <c r="G243" s="5"/>
      <c r="H243" s="5"/>
      <c r="I243" s="5"/>
      <c r="J243" s="5"/>
      <c r="K243" s="5"/>
      <c r="L243" s="5"/>
      <c r="M243"/>
      <c r="N243"/>
      <c r="O243"/>
    </row>
    <row r="244" spans="1:15" ht="12.75">
      <c r="A244" s="6"/>
      <c r="B244" s="5"/>
      <c r="C244" s="5"/>
      <c r="D244" s="5"/>
      <c r="E244" s="5"/>
      <c r="F244" s="5"/>
      <c r="G244" s="5"/>
      <c r="H244" s="5"/>
      <c r="I244" s="5"/>
      <c r="J244" s="5"/>
      <c r="K244" s="5"/>
      <c r="L244" s="5"/>
      <c r="M244"/>
      <c r="N244"/>
      <c r="O244"/>
    </row>
    <row r="245" spans="1:15" ht="12.75">
      <c r="A245" s="6"/>
      <c r="B245" s="5"/>
      <c r="C245" s="5"/>
      <c r="D245" s="5"/>
      <c r="E245" s="5"/>
      <c r="F245" s="5"/>
      <c r="G245" s="5"/>
      <c r="H245" s="5"/>
      <c r="I245" s="5"/>
      <c r="J245" s="5"/>
      <c r="K245" s="5"/>
      <c r="L245" s="5"/>
      <c r="M245"/>
      <c r="N245"/>
      <c r="O245"/>
    </row>
    <row r="246" spans="1:15" ht="12.75">
      <c r="A246" s="6"/>
      <c r="B246" s="5"/>
      <c r="C246" s="5"/>
      <c r="D246" s="5"/>
      <c r="E246" s="5"/>
      <c r="F246" s="5"/>
      <c r="G246" s="5"/>
      <c r="H246" s="5"/>
      <c r="I246" s="5"/>
      <c r="J246" s="5"/>
      <c r="K246" s="5"/>
      <c r="L246" s="5"/>
      <c r="M246"/>
      <c r="N246"/>
      <c r="O246"/>
    </row>
    <row r="247" spans="1:15" ht="12.75">
      <c r="A247" s="5"/>
      <c r="B247" s="5"/>
      <c r="C247" s="5"/>
      <c r="D247" s="5"/>
      <c r="E247" s="5"/>
      <c r="F247" s="5"/>
      <c r="G247" s="5"/>
      <c r="H247" s="5"/>
      <c r="I247" s="5"/>
      <c r="J247" s="5"/>
      <c r="K247" s="5"/>
      <c r="L247" s="5"/>
      <c r="M247"/>
      <c r="N247"/>
      <c r="O247"/>
    </row>
    <row r="248" spans="1:18" ht="12.75">
      <c r="A248" s="6"/>
      <c r="B248" s="5"/>
      <c r="C248" s="5"/>
      <c r="D248" s="5"/>
      <c r="E248" s="5"/>
      <c r="F248" s="5"/>
      <c r="G248" s="5"/>
      <c r="H248" s="5"/>
      <c r="I248" s="5"/>
      <c r="J248" s="5"/>
      <c r="K248" s="5"/>
      <c r="L248" s="5"/>
      <c r="M248"/>
      <c r="N248"/>
      <c r="O248"/>
      <c r="P248" s="37" t="s">
        <v>6</v>
      </c>
      <c r="Q248" s="37" t="s">
        <v>6</v>
      </c>
      <c r="R248" s="37" t="s">
        <v>6</v>
      </c>
    </row>
    <row r="249" spans="1:15" ht="12.75">
      <c r="A249" s="6"/>
      <c r="B249" s="5"/>
      <c r="C249" s="5"/>
      <c r="D249" s="5"/>
      <c r="E249" s="5"/>
      <c r="F249" s="5"/>
      <c r="G249" s="5"/>
      <c r="H249" s="5"/>
      <c r="I249" s="5"/>
      <c r="J249" s="5"/>
      <c r="K249" s="5"/>
      <c r="L249" s="5"/>
      <c r="M249"/>
      <c r="N249"/>
      <c r="O249"/>
    </row>
    <row r="250" spans="1:15" ht="12.75">
      <c r="A250" s="6"/>
      <c r="B250" s="5"/>
      <c r="C250" s="5"/>
      <c r="D250" s="5"/>
      <c r="E250" s="5"/>
      <c r="F250" s="5"/>
      <c r="G250" s="5"/>
      <c r="H250" s="5"/>
      <c r="I250" s="5"/>
      <c r="J250" s="5"/>
      <c r="K250" s="5"/>
      <c r="L250" s="5"/>
      <c r="M250"/>
      <c r="N250"/>
      <c r="O250"/>
    </row>
    <row r="251" spans="1:15" ht="12.75">
      <c r="A251" s="6"/>
      <c r="B251" s="5"/>
      <c r="C251" s="5"/>
      <c r="D251" s="5"/>
      <c r="E251" s="5"/>
      <c r="F251" s="5"/>
      <c r="G251" s="5"/>
      <c r="H251" s="5"/>
      <c r="I251" s="5"/>
      <c r="J251" s="5"/>
      <c r="K251" s="5"/>
      <c r="L251" s="5"/>
      <c r="M251"/>
      <c r="N251"/>
      <c r="O251" t="s">
        <v>6</v>
      </c>
    </row>
    <row r="252" spans="1:15" ht="12.75">
      <c r="A252" s="6"/>
      <c r="B252" s="5"/>
      <c r="C252" s="5"/>
      <c r="D252" s="5"/>
      <c r="E252" s="5"/>
      <c r="F252" s="5"/>
      <c r="G252" s="5"/>
      <c r="H252" s="5"/>
      <c r="I252" s="5"/>
      <c r="J252" s="5"/>
      <c r="K252" s="5"/>
      <c r="L252" s="5"/>
      <c r="M252"/>
      <c r="N252"/>
      <c r="O252"/>
    </row>
    <row r="253" spans="1:15" ht="12.75">
      <c r="A253" s="6"/>
      <c r="B253" s="5"/>
      <c r="C253" s="5"/>
      <c r="D253" s="5"/>
      <c r="E253" s="5"/>
      <c r="F253" s="5"/>
      <c r="G253" s="5"/>
      <c r="H253" s="5"/>
      <c r="I253" s="5"/>
      <c r="J253" s="5"/>
      <c r="K253" s="5"/>
      <c r="L253" s="5"/>
      <c r="M253"/>
      <c r="N253"/>
      <c r="O253"/>
    </row>
    <row r="254" spans="1:15" ht="12.75">
      <c r="A254" s="6"/>
      <c r="B254" s="5"/>
      <c r="C254" s="5"/>
      <c r="D254" s="5"/>
      <c r="E254" s="5"/>
      <c r="F254" s="5"/>
      <c r="G254" s="5"/>
      <c r="H254" s="5"/>
      <c r="I254" s="5"/>
      <c r="J254" s="5"/>
      <c r="K254" s="5"/>
      <c r="L254" s="5"/>
      <c r="M254"/>
      <c r="N254"/>
      <c r="O254"/>
    </row>
    <row r="255" spans="1:15" ht="15.75" customHeight="1">
      <c r="A255" s="6"/>
      <c r="B255" s="5"/>
      <c r="C255" s="5"/>
      <c r="D255" s="5"/>
      <c r="E255" s="5"/>
      <c r="F255" s="5"/>
      <c r="G255" s="5"/>
      <c r="H255" s="5"/>
      <c r="I255" s="5"/>
      <c r="J255" s="5"/>
      <c r="K255" s="5"/>
      <c r="L255" s="5"/>
      <c r="M255"/>
      <c r="N255"/>
      <c r="O255"/>
    </row>
    <row r="256" spans="1:15" ht="9.75" customHeight="1">
      <c r="A256" s="6"/>
      <c r="B256" s="5"/>
      <c r="C256" s="5"/>
      <c r="D256" s="5"/>
      <c r="E256" s="5"/>
      <c r="F256" s="5"/>
      <c r="G256" s="5"/>
      <c r="H256" s="5"/>
      <c r="I256" s="5"/>
      <c r="J256" s="5"/>
      <c r="K256" s="5"/>
      <c r="L256" s="5"/>
      <c r="M256"/>
      <c r="N256"/>
      <c r="O256"/>
    </row>
    <row r="257" spans="1:15" ht="12.75" customHeight="1">
      <c r="A257" s="9" t="s">
        <v>70</v>
      </c>
      <c r="B257" s="5"/>
      <c r="C257" s="5"/>
      <c r="D257" s="5"/>
      <c r="E257" s="5"/>
      <c r="F257" s="5"/>
      <c r="G257" s="5"/>
      <c r="H257" s="5"/>
      <c r="I257" s="5"/>
      <c r="J257" s="5"/>
      <c r="K257" s="5"/>
      <c r="L257" s="5"/>
      <c r="M257"/>
      <c r="N257"/>
      <c r="O257"/>
    </row>
    <row r="258" spans="1:15" ht="12.75">
      <c r="A258" s="5"/>
      <c r="B258" s="5"/>
      <c r="C258" s="5"/>
      <c r="D258" s="5"/>
      <c r="E258" s="5"/>
      <c r="F258" s="5"/>
      <c r="G258" s="5"/>
      <c r="H258" s="5"/>
      <c r="I258" s="5"/>
      <c r="J258" s="5"/>
      <c r="K258" s="5"/>
      <c r="L258" s="5"/>
      <c r="M258"/>
      <c r="N258"/>
      <c r="O258"/>
    </row>
    <row r="259" spans="1:15" ht="12.75">
      <c r="A259" s="6"/>
      <c r="B259" s="5"/>
      <c r="C259" s="5"/>
      <c r="D259" s="5"/>
      <c r="E259" s="5"/>
      <c r="F259" s="5"/>
      <c r="G259" s="5"/>
      <c r="H259" s="5"/>
      <c r="I259" s="5"/>
      <c r="J259" s="5"/>
      <c r="K259" s="5"/>
      <c r="L259" s="5"/>
      <c r="M259"/>
      <c r="N259"/>
      <c r="O259"/>
    </row>
    <row r="260" spans="1:15" ht="12.75">
      <c r="A260" s="6"/>
      <c r="B260" s="5"/>
      <c r="C260" s="5"/>
      <c r="D260" s="5"/>
      <c r="E260" s="5"/>
      <c r="F260" s="5"/>
      <c r="G260" s="5"/>
      <c r="H260" s="5"/>
      <c r="I260" s="5"/>
      <c r="J260" s="5"/>
      <c r="K260" s="5"/>
      <c r="L260" s="5"/>
      <c r="M260"/>
      <c r="N260"/>
      <c r="O260"/>
    </row>
    <row r="261" spans="1:15" ht="12.75">
      <c r="A261" s="6"/>
      <c r="B261" s="5"/>
      <c r="C261" s="5"/>
      <c r="D261" s="5"/>
      <c r="E261" s="5"/>
      <c r="F261" s="5"/>
      <c r="G261" s="5"/>
      <c r="H261" s="5"/>
      <c r="I261" s="5"/>
      <c r="J261" s="5"/>
      <c r="K261" s="5"/>
      <c r="L261" s="5"/>
      <c r="M261"/>
      <c r="N261"/>
      <c r="O261"/>
    </row>
    <row r="262" spans="1:15" ht="12.75">
      <c r="A262" s="6"/>
      <c r="B262" s="5"/>
      <c r="C262" s="5"/>
      <c r="D262" s="5"/>
      <c r="E262" s="5"/>
      <c r="F262" s="5"/>
      <c r="G262" s="5"/>
      <c r="H262" s="5"/>
      <c r="I262" s="5"/>
      <c r="J262" s="5"/>
      <c r="K262" s="5"/>
      <c r="L262" s="5"/>
      <c r="M262"/>
      <c r="N262"/>
      <c r="O262"/>
    </row>
    <row r="263" spans="1:15" ht="12.75">
      <c r="A263" s="9" t="s">
        <v>71</v>
      </c>
      <c r="B263" s="5"/>
      <c r="C263" s="5"/>
      <c r="D263" s="5"/>
      <c r="E263" s="5"/>
      <c r="F263" s="5"/>
      <c r="G263" s="5"/>
      <c r="H263" s="5"/>
      <c r="I263" s="5"/>
      <c r="J263" s="5"/>
      <c r="K263" s="5"/>
      <c r="L263" s="5"/>
      <c r="M263"/>
      <c r="N263"/>
      <c r="O263"/>
    </row>
    <row r="264" spans="1:15" ht="12.75">
      <c r="A264" s="6"/>
      <c r="B264" s="5"/>
      <c r="C264" s="5"/>
      <c r="D264" s="5"/>
      <c r="E264" s="5"/>
      <c r="F264" s="5"/>
      <c r="G264" s="5"/>
      <c r="H264" s="5"/>
      <c r="I264" s="5"/>
      <c r="J264" s="5"/>
      <c r="K264" s="5"/>
      <c r="L264" s="5"/>
      <c r="M264"/>
      <c r="N264"/>
      <c r="O264"/>
    </row>
    <row r="265" spans="1:15" ht="12.75">
      <c r="A265" s="6"/>
      <c r="B265" s="5"/>
      <c r="C265" s="5"/>
      <c r="D265" s="5"/>
      <c r="E265" s="5"/>
      <c r="F265" s="5"/>
      <c r="G265" s="5"/>
      <c r="H265" s="5"/>
      <c r="I265" s="5"/>
      <c r="J265" s="5"/>
      <c r="K265" s="5"/>
      <c r="L265" s="5"/>
      <c r="M265"/>
      <c r="N265"/>
      <c r="O265"/>
    </row>
    <row r="266" spans="1:15" ht="12.75">
      <c r="A266" s="6"/>
      <c r="B266" s="5"/>
      <c r="C266" s="5"/>
      <c r="D266" s="5"/>
      <c r="E266" s="5"/>
      <c r="F266" s="5"/>
      <c r="G266" s="5"/>
      <c r="H266" s="5"/>
      <c r="I266" s="5"/>
      <c r="J266" s="5"/>
      <c r="K266" s="5"/>
      <c r="L266" s="5"/>
      <c r="M266"/>
      <c r="N266"/>
      <c r="O266"/>
    </row>
    <row r="267" spans="1:15" ht="12.75">
      <c r="A267" s="9" t="s">
        <v>72</v>
      </c>
      <c r="B267" s="5"/>
      <c r="C267" s="5"/>
      <c r="D267" s="5"/>
      <c r="E267" s="5"/>
      <c r="F267" s="5"/>
      <c r="G267" s="5"/>
      <c r="H267" s="5"/>
      <c r="I267" s="5"/>
      <c r="J267" s="5"/>
      <c r="K267" s="5"/>
      <c r="L267" s="5"/>
      <c r="M267"/>
      <c r="N267"/>
      <c r="O267"/>
    </row>
    <row r="268" spans="1:15" ht="12.75">
      <c r="A268" s="6"/>
      <c r="B268" s="5"/>
      <c r="C268" s="5"/>
      <c r="D268" s="5"/>
      <c r="E268" s="5"/>
      <c r="F268" s="5"/>
      <c r="G268" s="5"/>
      <c r="H268" s="5"/>
      <c r="I268" s="5"/>
      <c r="J268" s="5"/>
      <c r="K268" s="5"/>
      <c r="L268" s="5"/>
      <c r="M268"/>
      <c r="N268"/>
      <c r="O268"/>
    </row>
    <row r="269" spans="1:15" ht="12.75">
      <c r="A269" s="5"/>
      <c r="B269" s="5" t="s">
        <v>6</v>
      </c>
      <c r="C269" s="5"/>
      <c r="D269" s="5"/>
      <c r="E269" s="5"/>
      <c r="F269" s="5"/>
      <c r="G269" s="5"/>
      <c r="H269" s="5"/>
      <c r="I269" s="5"/>
      <c r="J269" s="5"/>
      <c r="K269" s="5"/>
      <c r="L269" s="5"/>
      <c r="M269"/>
      <c r="N269"/>
      <c r="O269"/>
    </row>
    <row r="270" spans="1:15" ht="12.75">
      <c r="A270" s="6"/>
      <c r="B270" s="5"/>
      <c r="C270" s="5"/>
      <c r="D270" s="5"/>
      <c r="E270" s="5"/>
      <c r="F270" s="5"/>
      <c r="G270" s="5"/>
      <c r="H270" s="5"/>
      <c r="I270" s="5"/>
      <c r="J270" s="5"/>
      <c r="K270" s="5"/>
      <c r="L270" s="5"/>
      <c r="M270"/>
      <c r="N270"/>
      <c r="O270"/>
    </row>
    <row r="271" spans="1:15" ht="12.75">
      <c r="A271" s="6"/>
      <c r="B271" s="5"/>
      <c r="C271" s="5"/>
      <c r="D271" s="5"/>
      <c r="E271" s="5"/>
      <c r="F271" s="5"/>
      <c r="G271" s="5"/>
      <c r="H271" s="5"/>
      <c r="I271" s="5"/>
      <c r="J271" s="5"/>
      <c r="K271" s="5"/>
      <c r="L271" s="5"/>
      <c r="M271"/>
      <c r="N271"/>
      <c r="O271"/>
    </row>
    <row r="272" spans="1:15" ht="12.75">
      <c r="A272" s="6"/>
      <c r="B272" s="5"/>
      <c r="C272" s="5"/>
      <c r="D272" s="5"/>
      <c r="E272" s="5"/>
      <c r="F272" s="5"/>
      <c r="G272" s="5"/>
      <c r="H272" s="5"/>
      <c r="I272" s="5"/>
      <c r="J272" s="5"/>
      <c r="K272" s="5"/>
      <c r="L272" s="5"/>
      <c r="M272"/>
      <c r="N272"/>
      <c r="O272"/>
    </row>
    <row r="273" spans="1:15" ht="12.75">
      <c r="A273" s="6"/>
      <c r="B273" s="5" t="s">
        <v>6</v>
      </c>
      <c r="C273" s="5"/>
      <c r="D273" s="5"/>
      <c r="E273" s="5"/>
      <c r="F273" s="5"/>
      <c r="G273" s="5"/>
      <c r="H273" s="5"/>
      <c r="I273" s="5"/>
      <c r="J273" s="5"/>
      <c r="K273" s="5"/>
      <c r="L273" s="5"/>
      <c r="M273"/>
      <c r="N273"/>
      <c r="O273"/>
    </row>
    <row r="274" spans="1:15" ht="12.75">
      <c r="A274" s="6" t="s">
        <v>92</v>
      </c>
      <c r="B274" s="5"/>
      <c r="C274" s="5"/>
      <c r="D274" s="5"/>
      <c r="E274" s="5"/>
      <c r="F274" s="5"/>
      <c r="G274" s="5"/>
      <c r="H274" s="5"/>
      <c r="I274" s="5"/>
      <c r="J274" s="5"/>
      <c r="K274" s="5"/>
      <c r="L274" s="5"/>
      <c r="M274"/>
      <c r="N274"/>
      <c r="O274"/>
    </row>
    <row r="275" spans="1:15" ht="12.75">
      <c r="A275" s="4" t="s">
        <v>114</v>
      </c>
      <c r="B275" s="5"/>
      <c r="C275" s="5"/>
      <c r="D275" s="5"/>
      <c r="E275" s="5"/>
      <c r="F275" s="5"/>
      <c r="G275" s="5"/>
      <c r="H275" s="5"/>
      <c r="I275" s="5"/>
      <c r="J275" s="5"/>
      <c r="K275" s="5"/>
      <c r="L275" s="5"/>
      <c r="M275"/>
      <c r="N275"/>
      <c r="O275"/>
    </row>
    <row r="276" spans="1:15" ht="12.75">
      <c r="A276" s="6"/>
      <c r="B276" s="5"/>
      <c r="C276" s="5"/>
      <c r="D276" s="5"/>
      <c r="E276" s="5"/>
      <c r="F276" s="5"/>
      <c r="G276" s="5"/>
      <c r="H276" s="5"/>
      <c r="I276" s="5"/>
      <c r="J276" s="5"/>
      <c r="K276" s="5"/>
      <c r="L276" s="5"/>
      <c r="M276"/>
      <c r="N276"/>
      <c r="O276"/>
    </row>
    <row r="277" spans="1:15" ht="12.75">
      <c r="A277" s="6"/>
      <c r="B277" s="5"/>
      <c r="C277" s="5"/>
      <c r="D277" s="5"/>
      <c r="E277" s="5"/>
      <c r="F277" s="5"/>
      <c r="G277" s="5"/>
      <c r="H277" s="5"/>
      <c r="I277" s="5"/>
      <c r="J277" s="5"/>
      <c r="K277" s="5"/>
      <c r="L277" s="5"/>
      <c r="M277"/>
      <c r="N277"/>
      <c r="O277"/>
    </row>
    <row r="278" spans="1:15" ht="12.75">
      <c r="A278" s="6"/>
      <c r="B278" s="5"/>
      <c r="C278" s="5"/>
      <c r="D278" s="5"/>
      <c r="E278" s="5"/>
      <c r="F278" s="5"/>
      <c r="G278" s="5"/>
      <c r="H278" s="5"/>
      <c r="I278" s="5"/>
      <c r="J278" s="5"/>
      <c r="K278" s="5"/>
      <c r="L278" s="5"/>
      <c r="M278"/>
      <c r="N278"/>
      <c r="O278"/>
    </row>
    <row r="279" spans="1:15" ht="12.75">
      <c r="A279" s="6"/>
      <c r="B279" s="5"/>
      <c r="C279" s="5" t="s">
        <v>6</v>
      </c>
      <c r="D279" s="5"/>
      <c r="E279" s="5"/>
      <c r="F279" s="5"/>
      <c r="G279" s="5"/>
      <c r="H279" s="5"/>
      <c r="I279" s="5"/>
      <c r="J279" s="5"/>
      <c r="K279" s="5"/>
      <c r="L279" s="5"/>
      <c r="M279"/>
      <c r="N279"/>
      <c r="O279"/>
    </row>
    <row r="280" spans="1:15" ht="12.75">
      <c r="A280" s="6" t="s">
        <v>131</v>
      </c>
      <c r="B280" s="5"/>
      <c r="C280" s="5"/>
      <c r="D280" s="5"/>
      <c r="E280" s="5"/>
      <c r="F280" s="5"/>
      <c r="G280" s="5"/>
      <c r="H280" s="5"/>
      <c r="I280" s="5"/>
      <c r="J280" s="5"/>
      <c r="K280" s="5"/>
      <c r="L280" s="5"/>
      <c r="M280"/>
      <c r="N280"/>
      <c r="O280"/>
    </row>
    <row r="281" spans="1:15" ht="12.75" customHeight="1">
      <c r="A281" s="30" t="s">
        <v>149</v>
      </c>
      <c r="B281" s="5"/>
      <c r="C281" s="13"/>
      <c r="D281" s="5"/>
      <c r="E281" s="5"/>
      <c r="F281" s="5"/>
      <c r="G281" s="5"/>
      <c r="H281" s="5"/>
      <c r="I281" s="5"/>
      <c r="J281" s="5"/>
      <c r="K281" s="5"/>
      <c r="L281" s="5"/>
      <c r="M281"/>
      <c r="N281"/>
      <c r="O281"/>
    </row>
    <row r="282" spans="1:15" ht="12.75">
      <c r="A282" s="30" t="s">
        <v>133</v>
      </c>
      <c r="B282" s="5"/>
      <c r="C282" s="5"/>
      <c r="D282" s="5"/>
      <c r="E282" s="5"/>
      <c r="F282" s="5"/>
      <c r="G282" s="5"/>
      <c r="H282" s="5"/>
      <c r="I282" s="5"/>
      <c r="J282" s="5"/>
      <c r="K282" s="5"/>
      <c r="L282" s="5"/>
      <c r="M282"/>
      <c r="N282"/>
      <c r="O282"/>
    </row>
    <row r="285" spans="1:4" ht="12.75">
      <c r="A285" s="6" t="s">
        <v>150</v>
      </c>
      <c r="B285" s="5"/>
      <c r="C285" s="5"/>
      <c r="D285" s="5"/>
    </row>
    <row r="291" ht="12.75">
      <c r="A291" s="36" t="s">
        <v>6</v>
      </c>
    </row>
  </sheetData>
  <mergeCells count="3">
    <mergeCell ref="W4:Y4"/>
    <mergeCell ref="Z4:AC4"/>
    <mergeCell ref="M211:O211"/>
  </mergeCells>
  <printOptions/>
  <pageMargins left="0.75" right="0.25" top="1" bottom="0.5" header="0.5" footer="0.5"/>
  <pageSetup horizontalDpi="300" verticalDpi="300" orientation="portrait" paperSize="9" r:id="rId2"/>
  <rowBreaks count="5" manualBreakCount="5">
    <brk id="60" max="11" man="1"/>
    <brk id="106" max="11" man="1"/>
    <brk id="163" max="11" man="1"/>
    <brk id="212" max="11" man="1"/>
    <brk id="26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K.F.C</cp:lastModifiedBy>
  <cp:lastPrinted>2000-05-30T16:35:01Z</cp:lastPrinted>
  <dcterms:created xsi:type="dcterms:W3CDTF">1996-10-14T23:33:28Z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