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525" windowHeight="4770" tabRatio="601" activeTab="0"/>
  </bookViews>
  <sheets>
    <sheet name="Sheet1" sheetId="1" r:id="rId1"/>
    <sheet name="Sheet2" sheetId="2" r:id="rId2"/>
    <sheet name="Sheet3" sheetId="3" r:id="rId3"/>
  </sheets>
  <definedNames>
    <definedName name="_xlnm.Print_Area" localSheetId="0">'Sheet1'!$A:$IV</definedName>
  </definedNames>
  <calcPr fullCalcOnLoad="1"/>
</workbook>
</file>

<file path=xl/sharedStrings.xml><?xml version="1.0" encoding="utf-8"?>
<sst xmlns="http://schemas.openxmlformats.org/spreadsheetml/2006/main" count="227" uniqueCount="182">
  <si>
    <t xml:space="preserve"> RM'000</t>
  </si>
  <si>
    <t>1.</t>
  </si>
  <si>
    <t>2.</t>
  </si>
  <si>
    <t>Taxation</t>
  </si>
  <si>
    <t xml:space="preserve"> JOHAN HOLDINGS BERHAD</t>
  </si>
  <si>
    <t>3.</t>
  </si>
  <si>
    <t>4.</t>
  </si>
  <si>
    <t>5.</t>
  </si>
  <si>
    <t>6.</t>
  </si>
  <si>
    <t>7.</t>
  </si>
  <si>
    <t>REVIEW OF RESULTS</t>
  </si>
  <si>
    <t>8.</t>
  </si>
  <si>
    <t>9.</t>
  </si>
  <si>
    <t>TAXATION</t>
  </si>
  <si>
    <t>10.</t>
  </si>
  <si>
    <t>PRE-ACQUISITION PROFITS</t>
  </si>
  <si>
    <t>11.</t>
  </si>
  <si>
    <t>SALE OF INVESTMENTS AND PROPERTIES</t>
  </si>
  <si>
    <t>12.</t>
  </si>
  <si>
    <t>ISSUE OF EQUITY SHARES</t>
  </si>
  <si>
    <t>13.</t>
  </si>
  <si>
    <t>CURRENT YEAR PROSPECTS</t>
  </si>
  <si>
    <t>14.</t>
  </si>
  <si>
    <t>DIVIDEND</t>
  </si>
  <si>
    <t>BY ORDER OF THE BOARD</t>
  </si>
  <si>
    <t>Teh Yong Fah</t>
  </si>
  <si>
    <t>Group Secretary</t>
  </si>
  <si>
    <t>Petaling Jaya</t>
  </si>
  <si>
    <t>31.1.98</t>
  </si>
  <si>
    <t>PROFIT/(LOSS) ATTRIBUTABLE</t>
  </si>
  <si>
    <t xml:space="preserve"> TO SHAREHOLDERS OF</t>
  </si>
  <si>
    <t>(a)</t>
  </si>
  <si>
    <t>Investment income</t>
  </si>
  <si>
    <t>Turnover</t>
  </si>
  <si>
    <t>(b)</t>
  </si>
  <si>
    <t>(c)</t>
  </si>
  <si>
    <t>Other income including interest</t>
  </si>
  <si>
    <t xml:space="preserve"> income</t>
  </si>
  <si>
    <t xml:space="preserve"> on borrowings, depreciation and</t>
  </si>
  <si>
    <t xml:space="preserve"> amortisation, income tax and</t>
  </si>
  <si>
    <t xml:space="preserve"> minority interest</t>
  </si>
  <si>
    <t>Interest on borrowings</t>
  </si>
  <si>
    <t>Depreciation and amortisation</t>
  </si>
  <si>
    <t>(d)</t>
  </si>
  <si>
    <t>Share in the results of associated</t>
  </si>
  <si>
    <t xml:space="preserve"> companies</t>
  </si>
  <si>
    <t>(e)</t>
  </si>
  <si>
    <t>(f)</t>
  </si>
  <si>
    <t>(h)</t>
  </si>
  <si>
    <t>(i)</t>
  </si>
  <si>
    <t>(j)</t>
  </si>
  <si>
    <t>(g)</t>
  </si>
  <si>
    <t>Fixed Assets</t>
  </si>
  <si>
    <t>Investment in Associated Companies</t>
  </si>
  <si>
    <t>(LOSS)/EARNINGS PER SHARE</t>
  </si>
  <si>
    <t>RM '000</t>
  </si>
  <si>
    <t>Long Term Investments</t>
  </si>
  <si>
    <t>Current Assets</t>
  </si>
  <si>
    <t xml:space="preserve">  Stocks</t>
  </si>
  <si>
    <t xml:space="preserve">  Trade Debtors</t>
  </si>
  <si>
    <t xml:space="preserve">  Cash &amp; Bank Balances</t>
  </si>
  <si>
    <t xml:space="preserve">  Other Debtors</t>
  </si>
  <si>
    <t>Current Liabilities</t>
  </si>
  <si>
    <t xml:space="preserve">  Trade Creditors</t>
  </si>
  <si>
    <t xml:space="preserve">  Other Creditors</t>
  </si>
  <si>
    <t xml:space="preserve">  Provision for Taxation</t>
  </si>
  <si>
    <t>Net Current Assets</t>
  </si>
  <si>
    <t>Shareholders' Funds</t>
  </si>
  <si>
    <t>Share Capital</t>
  </si>
  <si>
    <t>Reserves</t>
  </si>
  <si>
    <t xml:space="preserve">  Share Premium</t>
  </si>
  <si>
    <t xml:space="preserve">  Revaluation Reserve</t>
  </si>
  <si>
    <t xml:space="preserve">  Exchange Reserve</t>
  </si>
  <si>
    <t xml:space="preserve">  Retained Profit</t>
  </si>
  <si>
    <t>Minority Interest</t>
  </si>
  <si>
    <t>Notes :-</t>
  </si>
  <si>
    <t>31.01.1999</t>
  </si>
  <si>
    <t>Other Long Term Liabilities</t>
  </si>
  <si>
    <t>Land &amp; Development Expenditure</t>
  </si>
  <si>
    <t>PURCHASE/DISPOSAL OF QUOTED SECURITIES</t>
  </si>
  <si>
    <t>ACCOUNTING POLICIES</t>
  </si>
  <si>
    <t>CONSOLIDATED BALANCE SHEETS</t>
  </si>
  <si>
    <t>Total Purchases</t>
  </si>
  <si>
    <t>Total Disposals</t>
  </si>
  <si>
    <t>Total Profit/(Loss) on Disposal</t>
  </si>
  <si>
    <t xml:space="preserve"> At cost</t>
  </si>
  <si>
    <t xml:space="preserve"> At market value</t>
  </si>
  <si>
    <t>GROUP BORROWINGS</t>
  </si>
  <si>
    <t>Short term borrowings</t>
  </si>
  <si>
    <t xml:space="preserve">  Secured</t>
  </si>
  <si>
    <t xml:space="preserve">  Unsecured</t>
  </si>
  <si>
    <t>The bank borrowings denominated in foreign currencies are as follows:-</t>
  </si>
  <si>
    <t>Denominated in British Sterling Pound</t>
  </si>
  <si>
    <t>Denominated in Singapore Dollar</t>
  </si>
  <si>
    <t>Denominated in Australian Dollar</t>
  </si>
  <si>
    <t>Denominated in US Dollar</t>
  </si>
  <si>
    <t>15.</t>
  </si>
  <si>
    <t>19.</t>
  </si>
  <si>
    <t>20.</t>
  </si>
  <si>
    <t>16.</t>
  </si>
  <si>
    <t xml:space="preserve"> Engineering and building materials</t>
  </si>
  <si>
    <t xml:space="preserve"> General trading</t>
  </si>
  <si>
    <t xml:space="preserve"> Property</t>
  </si>
  <si>
    <t xml:space="preserve"> Hospitality</t>
  </si>
  <si>
    <t xml:space="preserve"> Others</t>
  </si>
  <si>
    <t>17.</t>
  </si>
  <si>
    <t>18.</t>
  </si>
  <si>
    <t>Not applicable.</t>
  </si>
  <si>
    <t>21.</t>
  </si>
  <si>
    <t xml:space="preserve"> amortisation but before income tax</t>
  </si>
  <si>
    <t xml:space="preserve"> and minority interest</t>
  </si>
  <si>
    <t xml:space="preserve"> RM '000</t>
  </si>
  <si>
    <t>Operating profit/(loss) after interest</t>
  </si>
  <si>
    <t>Operating profit/(loss) before interest</t>
  </si>
  <si>
    <t>Exceptional items</t>
  </si>
  <si>
    <t>Current</t>
  </si>
  <si>
    <t>Quarter</t>
  </si>
  <si>
    <t>Year</t>
  </si>
  <si>
    <t>To Date</t>
  </si>
  <si>
    <t>Preceding</t>
  </si>
  <si>
    <t>As At</t>
  </si>
  <si>
    <t>Financial</t>
  </si>
  <si>
    <t>Year End</t>
  </si>
  <si>
    <t>End of</t>
  </si>
  <si>
    <t>Profit/(Loss) before taxation and</t>
  </si>
  <si>
    <t xml:space="preserve">  Short Term Borrowings</t>
  </si>
  <si>
    <t xml:space="preserve">    Revolving credits</t>
  </si>
  <si>
    <t xml:space="preserve">    Bank loans and overdrafts</t>
  </si>
  <si>
    <t xml:space="preserve">  Current portion of term loans</t>
  </si>
  <si>
    <t>$ '000</t>
  </si>
  <si>
    <t>Profit Before</t>
  </si>
  <si>
    <t>Total</t>
  </si>
  <si>
    <t>Assets</t>
  </si>
  <si>
    <t>Employed</t>
  </si>
  <si>
    <t>SEGMENTAL REPORTING</t>
  </si>
  <si>
    <t>Analysis by Activities</t>
  </si>
  <si>
    <t>Long term borrowings (term loans)</t>
  </si>
  <si>
    <t>Less : Group share of turnover of</t>
  </si>
  <si>
    <t xml:space="preserve">    associated companies</t>
  </si>
  <si>
    <t>Goodwill on consolidation</t>
  </si>
  <si>
    <t>Investments in quoted shares/ warrants</t>
  </si>
  <si>
    <t xml:space="preserve">          in value)</t>
  </si>
  <si>
    <t xml:space="preserve"> At book value (net of provision for diminution</t>
  </si>
  <si>
    <t>(i)  Profit/(Loss) after taxation before</t>
  </si>
  <si>
    <t xml:space="preserve">     deducting minority interest</t>
  </si>
  <si>
    <t>(ii) Less : minority interest</t>
  </si>
  <si>
    <t>EXCEPTIONAL ITEMS</t>
  </si>
  <si>
    <t>EXTRAORDINARY ITEMS</t>
  </si>
  <si>
    <t>CHANGES IN THE COMPOSITION OF THE GROUP</t>
  </si>
  <si>
    <t>CORPORATE PROPOSALS</t>
  </si>
  <si>
    <t>CONTINGENT LIABILITIES</t>
  </si>
  <si>
    <t>MATERIAL LITIGATIONS</t>
  </si>
  <si>
    <t>MATERIAL CHANGES IN QUARTERLY RESULTS</t>
  </si>
  <si>
    <t>Net tangible assets per share (sen)</t>
  </si>
  <si>
    <t>have not been audited.</t>
  </si>
  <si>
    <t>Notes (contd) :-</t>
  </si>
  <si>
    <t>Future Tax Benefits</t>
  </si>
  <si>
    <t>Long Term Borrowings</t>
  </si>
  <si>
    <t>SEASONAL OR CYCLICAL FACTORS</t>
  </si>
  <si>
    <t>OFF BALANCE SHEET RISK FINANCIAL INSTRUMENTS</t>
  </si>
  <si>
    <t>Goodwill on Consolidation</t>
  </si>
  <si>
    <t>[ based on 2(j) above ]</t>
  </si>
  <si>
    <t>(i)  Basic [ based on weighted average no.</t>
  </si>
  <si>
    <t xml:space="preserve">     sen each (Preceding year corresponding</t>
  </si>
  <si>
    <t xml:space="preserve">     period : 306,943,246 ordinary shares</t>
  </si>
  <si>
    <t xml:space="preserve">     of 50 sen each) ]</t>
  </si>
  <si>
    <t>22.</t>
  </si>
  <si>
    <t>YEAR 2000 COMPLIANCE</t>
  </si>
  <si>
    <t>There were no extraordinary items for the financial period under review.</t>
  </si>
  <si>
    <t>No pre-acquisition profits were included for the financial period under review.</t>
  </si>
  <si>
    <t>There were no corporate proposals for the financial period under review.</t>
  </si>
  <si>
    <t>There were no contingent liabilities for the financial period under review.</t>
  </si>
  <si>
    <t>There were no pending material litigations for the financial period under review.</t>
  </si>
  <si>
    <t>VARIANCE FROM FORECAST PROFIT AND PROFIT GUARANTEE</t>
  </si>
  <si>
    <t>Quarterly report on consolidated results for the third quarter ended 31st October 1999. The figures</t>
  </si>
  <si>
    <t>31.10.1999</t>
  </si>
  <si>
    <t xml:space="preserve"> as at 31st October 1999:-</t>
  </si>
  <si>
    <t>The Directors do not propose a dividend for the financial period ended 31st October 1999.</t>
  </si>
  <si>
    <t xml:space="preserve">     of 309,015,239 ordinary shares of 50</t>
  </si>
  <si>
    <t>(2.00) sen</t>
  </si>
  <si>
    <t>24th December 1999</t>
  </si>
  <si>
    <t>(7.34) sen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</si>
</sst>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_);_(* \(#,##0.0\);_(* &quot;-&quot;??_);_(@_)"/>
    <numFmt numFmtId="166" formatCode="#,##0.0_);[Red]\(#,##0.0\)"/>
    <numFmt numFmtId="167" formatCode="0.0%"/>
    <numFmt numFmtId="168" formatCode="dd\-mmm\-yy"/>
    <numFmt numFmtId="169" formatCode="mm/dd/yy"/>
  </numFmts>
  <fonts count="13">
    <font>
      <sz val="10"/>
      <name val="Arial"/>
      <family val="0"/>
    </font>
    <font>
      <b/>
      <sz val="10"/>
      <name val="Arial"/>
      <family val="0"/>
    </font>
    <font>
      <i/>
      <sz val="10"/>
      <name val="Arial"/>
      <family val="0"/>
    </font>
    <font>
      <b/>
      <i/>
      <sz val="10"/>
      <name val="Arial"/>
      <family val="0"/>
    </font>
    <font>
      <sz val="10"/>
      <name val="Times New Roman"/>
      <family val="1"/>
    </font>
    <font>
      <sz val="11"/>
      <name val="Times New Roman"/>
      <family val="1"/>
    </font>
    <font>
      <b/>
      <sz val="11"/>
      <name val="Times New Roman"/>
      <family val="1"/>
    </font>
    <font>
      <b/>
      <sz val="10"/>
      <name val="Times New Roman"/>
      <family val="1"/>
    </font>
    <font>
      <sz val="7"/>
      <name val="Times New Roman"/>
      <family val="1"/>
    </font>
    <font>
      <b/>
      <sz val="11"/>
      <name val="Arial"/>
      <family val="2"/>
    </font>
    <font>
      <b/>
      <u val="single"/>
      <sz val="10"/>
      <name val="Arial"/>
      <family val="2"/>
    </font>
    <font>
      <sz val="9"/>
      <name val="Arial"/>
      <family val="2"/>
    </font>
    <font>
      <b/>
      <sz val="12"/>
      <name val="Arial"/>
      <family val="2"/>
    </font>
  </fonts>
  <fills count="2">
    <fill>
      <patternFill/>
    </fill>
    <fill>
      <patternFill patternType="gray125"/>
    </fill>
  </fills>
  <borders count="9">
    <border>
      <left/>
      <right/>
      <top/>
      <bottom/>
      <diagonal/>
    </border>
    <border>
      <left style="thin"/>
      <right style="thin"/>
      <top>
        <color indexed="63"/>
      </top>
      <bottom style="thin"/>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color indexed="63"/>
      </top>
      <bottom style="thin">
        <color indexed="8"/>
      </bottom>
    </border>
    <border>
      <left>
        <color indexed="63"/>
      </left>
      <right>
        <color indexed="63"/>
      </right>
      <top style="thin"/>
      <bottom style="thin"/>
    </border>
    <border>
      <left>
        <color indexed="63"/>
      </left>
      <right>
        <color indexed="63"/>
      </right>
      <top style="thin"/>
      <bottom style="double"/>
    </border>
    <border>
      <left style="thin"/>
      <right style="thin"/>
      <top style="thin"/>
      <bottom style="thin"/>
    </border>
    <border>
      <left style="thin"/>
      <right style="thin"/>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4">
    <xf numFmtId="0" fontId="0" fillId="0" borderId="0" xfId="0" applyAlignment="1">
      <alignment/>
    </xf>
    <xf numFmtId="38" fontId="0" fillId="0" borderId="0" xfId="0" applyNumberFormat="1" applyFont="1" applyAlignment="1">
      <alignment/>
    </xf>
    <xf numFmtId="38" fontId="7" fillId="0" borderId="0" xfId="0" applyNumberFormat="1" applyFont="1" applyBorder="1" applyAlignment="1" applyProtection="1">
      <alignment/>
      <protection/>
    </xf>
    <xf numFmtId="38" fontId="4" fillId="0" borderId="0" xfId="0" applyNumberFormat="1" applyFont="1" applyBorder="1" applyAlignment="1" applyProtection="1">
      <alignment/>
      <protection/>
    </xf>
    <xf numFmtId="43" fontId="7" fillId="0" borderId="0" xfId="15" applyFont="1" applyBorder="1" applyAlignment="1" applyProtection="1">
      <alignment/>
      <protection/>
    </xf>
    <xf numFmtId="38" fontId="7" fillId="0" borderId="0" xfId="0" applyNumberFormat="1" applyFont="1" applyBorder="1" applyAlignment="1" applyProtection="1">
      <alignment horizontal="center"/>
      <protection/>
    </xf>
    <xf numFmtId="38" fontId="4" fillId="0" borderId="0" xfId="0" applyNumberFormat="1" applyFont="1" applyBorder="1" applyAlignment="1" applyProtection="1">
      <alignment horizontal="center"/>
      <protection/>
    </xf>
    <xf numFmtId="38" fontId="7" fillId="0" borderId="0" xfId="0" applyNumberFormat="1" applyFont="1" applyBorder="1" applyAlignment="1">
      <alignment/>
    </xf>
    <xf numFmtId="38" fontId="7" fillId="0" borderId="0" xfId="0" applyNumberFormat="1" applyFont="1" applyBorder="1" applyAlignment="1" applyProtection="1">
      <alignment horizontal="left"/>
      <protection/>
    </xf>
    <xf numFmtId="38" fontId="4" fillId="0" borderId="0" xfId="0" applyNumberFormat="1" applyFont="1" applyBorder="1" applyAlignment="1">
      <alignment/>
    </xf>
    <xf numFmtId="38" fontId="0" fillId="0" borderId="1" xfId="0" applyNumberFormat="1" applyFont="1" applyBorder="1" applyAlignment="1">
      <alignment/>
    </xf>
    <xf numFmtId="38" fontId="4" fillId="0" borderId="0" xfId="0" applyNumberFormat="1" applyFont="1" applyBorder="1" applyAlignment="1" applyProtection="1" quotePrefix="1">
      <alignment horizontal="center"/>
      <protection/>
    </xf>
    <xf numFmtId="38" fontId="7" fillId="0" borderId="0" xfId="0" applyNumberFormat="1" applyFont="1" applyBorder="1" applyAlignment="1" applyProtection="1" quotePrefix="1">
      <alignment horizontal="center"/>
      <protection/>
    </xf>
    <xf numFmtId="38" fontId="7" fillId="0" borderId="0" xfId="0" applyNumberFormat="1" applyFont="1" applyBorder="1" applyAlignment="1">
      <alignment horizontal="center"/>
    </xf>
    <xf numFmtId="38" fontId="7" fillId="0" borderId="0" xfId="0" applyNumberFormat="1" applyFont="1" applyBorder="1" applyAlignment="1" quotePrefix="1">
      <alignment horizontal="center"/>
    </xf>
    <xf numFmtId="0" fontId="0" fillId="0" borderId="0" xfId="0" applyBorder="1" applyAlignment="1">
      <alignment/>
    </xf>
    <xf numFmtId="38" fontId="6" fillId="0" borderId="0" xfId="0" applyNumberFormat="1" applyFont="1" applyBorder="1" applyAlignment="1">
      <alignment/>
    </xf>
    <xf numFmtId="38" fontId="4" fillId="0" borderId="0" xfId="0" applyNumberFormat="1" applyFont="1" applyBorder="1" applyAlignment="1">
      <alignment horizontal="left"/>
    </xf>
    <xf numFmtId="38" fontId="4" fillId="0" borderId="0" xfId="0" applyNumberFormat="1" applyFont="1" applyBorder="1" applyAlignment="1" applyProtection="1">
      <alignment horizontal="left"/>
      <protection/>
    </xf>
    <xf numFmtId="38" fontId="4" fillId="0" borderId="0" xfId="0" applyNumberFormat="1" applyFont="1" applyBorder="1" applyAlignment="1">
      <alignment horizontal="center"/>
    </xf>
    <xf numFmtId="38" fontId="4" fillId="0" borderId="0" xfId="0" applyNumberFormat="1" applyFont="1" applyBorder="1" applyAlignment="1" quotePrefix="1">
      <alignment horizontal="center"/>
    </xf>
    <xf numFmtId="38" fontId="4" fillId="0" borderId="0" xfId="0" applyNumberFormat="1" applyFont="1" applyBorder="1" applyAlignment="1" quotePrefix="1">
      <alignment horizontal="left"/>
    </xf>
    <xf numFmtId="38" fontId="0" fillId="0" borderId="0" xfId="0" applyNumberFormat="1" applyFont="1" applyBorder="1" applyAlignment="1">
      <alignment/>
    </xf>
    <xf numFmtId="38" fontId="8" fillId="0" borderId="0" xfId="0" applyNumberFormat="1" applyFont="1" applyBorder="1" applyAlignment="1">
      <alignment/>
    </xf>
    <xf numFmtId="38" fontId="6" fillId="0" borderId="0" xfId="0" applyNumberFormat="1" applyFont="1" applyBorder="1" applyAlignment="1" applyProtection="1">
      <alignment/>
      <protection/>
    </xf>
    <xf numFmtId="38" fontId="4" fillId="0" borderId="0" xfId="0" applyNumberFormat="1" applyFont="1" applyBorder="1" applyAlignment="1" quotePrefix="1">
      <alignment/>
    </xf>
    <xf numFmtId="38" fontId="4" fillId="0" borderId="0" xfId="0" applyNumberFormat="1" applyFont="1" applyBorder="1" applyAlignment="1">
      <alignment/>
    </xf>
    <xf numFmtId="38" fontId="7" fillId="0" borderId="0" xfId="0" applyNumberFormat="1" applyFont="1" applyBorder="1" applyAlignment="1">
      <alignment/>
    </xf>
    <xf numFmtId="38" fontId="1" fillId="0" borderId="0" xfId="0" applyNumberFormat="1" applyFont="1" applyAlignment="1">
      <alignment/>
    </xf>
    <xf numFmtId="38" fontId="1" fillId="0" borderId="0" xfId="0" applyNumberFormat="1" applyFont="1" applyAlignment="1" applyProtection="1">
      <alignment horizontal="left"/>
      <protection/>
    </xf>
    <xf numFmtId="38" fontId="0" fillId="0" borderId="0" xfId="0" applyNumberFormat="1" applyFont="1" applyAlignment="1" applyProtection="1">
      <alignment horizontal="left"/>
      <protection/>
    </xf>
    <xf numFmtId="38" fontId="1" fillId="0" borderId="0" xfId="0" applyNumberFormat="1" applyFont="1" applyAlignment="1" applyProtection="1">
      <alignment horizontal="center"/>
      <protection/>
    </xf>
    <xf numFmtId="38" fontId="1" fillId="0" borderId="0" xfId="0" applyNumberFormat="1" applyFont="1" applyAlignment="1">
      <alignment/>
    </xf>
    <xf numFmtId="38" fontId="1" fillId="0" borderId="0" xfId="0" applyNumberFormat="1" applyFont="1" applyAlignment="1">
      <alignment horizontal="center"/>
    </xf>
    <xf numFmtId="38" fontId="1" fillId="0" borderId="2" xfId="0" applyNumberFormat="1" applyFont="1" applyBorder="1" applyAlignment="1" applyProtection="1" quotePrefix="1">
      <alignment horizontal="center"/>
      <protection/>
    </xf>
    <xf numFmtId="38" fontId="0" fillId="0" borderId="2" xfId="0" applyNumberFormat="1" applyFont="1" applyBorder="1" applyAlignment="1" applyProtection="1" quotePrefix="1">
      <alignment horizontal="center"/>
      <protection/>
    </xf>
    <xf numFmtId="38" fontId="0" fillId="0" borderId="0" xfId="0" applyNumberFormat="1" applyFont="1" applyAlignment="1">
      <alignment horizontal="left"/>
    </xf>
    <xf numFmtId="38" fontId="0" fillId="0" borderId="0" xfId="0" applyNumberFormat="1" applyFont="1" applyAlignment="1" applyProtection="1">
      <alignment horizontal="center"/>
      <protection/>
    </xf>
    <xf numFmtId="38" fontId="0" fillId="0" borderId="0" xfId="0" applyNumberFormat="1" applyFont="1" applyAlignment="1" applyProtection="1" quotePrefix="1">
      <alignment horizontal="center"/>
      <protection/>
    </xf>
    <xf numFmtId="38" fontId="1" fillId="0" borderId="3" xfId="0" applyNumberFormat="1" applyFont="1" applyBorder="1" applyAlignment="1" applyProtection="1">
      <alignment/>
      <protection/>
    </xf>
    <xf numFmtId="38" fontId="0" fillId="0" borderId="0" xfId="0" applyNumberFormat="1" applyFont="1" applyAlignment="1" applyProtection="1">
      <alignment/>
      <protection/>
    </xf>
    <xf numFmtId="38" fontId="0" fillId="0" borderId="3" xfId="0" applyNumberFormat="1" applyFont="1" applyBorder="1" applyAlignment="1" applyProtection="1">
      <alignment/>
      <protection/>
    </xf>
    <xf numFmtId="38" fontId="0" fillId="0" borderId="0" xfId="0" applyNumberFormat="1" applyFont="1" applyAlignment="1">
      <alignment horizontal="center"/>
    </xf>
    <xf numFmtId="38" fontId="1" fillId="0" borderId="0" xfId="0" applyNumberFormat="1" applyFont="1" applyAlignment="1" applyProtection="1">
      <alignment/>
      <protection/>
    </xf>
    <xf numFmtId="38" fontId="0" fillId="0" borderId="0" xfId="0" applyNumberFormat="1" applyFont="1" applyAlignment="1" quotePrefix="1">
      <alignment horizontal="center"/>
    </xf>
    <xf numFmtId="38" fontId="0" fillId="0" borderId="0" xfId="0" applyNumberFormat="1" applyFont="1" applyAlignment="1" quotePrefix="1">
      <alignment horizontal="left"/>
    </xf>
    <xf numFmtId="38" fontId="1" fillId="0" borderId="2" xfId="0" applyNumberFormat="1" applyFont="1" applyBorder="1" applyAlignment="1" applyProtection="1">
      <alignment/>
      <protection/>
    </xf>
    <xf numFmtId="38" fontId="1" fillId="0" borderId="4" xfId="0" applyNumberFormat="1" applyFont="1" applyBorder="1" applyAlignment="1" applyProtection="1">
      <alignment/>
      <protection/>
    </xf>
    <xf numFmtId="38" fontId="0" fillId="0" borderId="4" xfId="0" applyNumberFormat="1" applyFont="1" applyBorder="1" applyAlignment="1" applyProtection="1">
      <alignment/>
      <protection/>
    </xf>
    <xf numFmtId="43" fontId="1" fillId="0" borderId="4" xfId="15" applyFont="1" applyBorder="1" applyAlignment="1" applyProtection="1">
      <alignment/>
      <protection/>
    </xf>
    <xf numFmtId="38" fontId="1" fillId="0" borderId="0" xfId="0" applyNumberFormat="1" applyFont="1" applyBorder="1" applyAlignment="1" applyProtection="1">
      <alignment/>
      <protection/>
    </xf>
    <xf numFmtId="38" fontId="0" fillId="0" borderId="0" xfId="0" applyNumberFormat="1" applyFont="1" applyBorder="1" applyAlignment="1" applyProtection="1">
      <alignment/>
      <protection/>
    </xf>
    <xf numFmtId="38" fontId="1" fillId="0" borderId="2" xfId="0" applyNumberFormat="1" applyFont="1" applyBorder="1" applyAlignment="1" applyProtection="1">
      <alignment horizontal="center"/>
      <protection/>
    </xf>
    <xf numFmtId="9" fontId="1" fillId="0" borderId="0" xfId="19" applyNumberFormat="1" applyFont="1" applyAlignment="1" applyProtection="1">
      <alignment horizontal="right"/>
      <protection/>
    </xf>
    <xf numFmtId="38" fontId="0" fillId="0" borderId="0" xfId="0" applyNumberFormat="1" applyFont="1" applyAlignment="1" quotePrefix="1">
      <alignment/>
    </xf>
    <xf numFmtId="38" fontId="1" fillId="0" borderId="0" xfId="0" applyNumberFormat="1" applyFont="1" applyBorder="1" applyAlignment="1">
      <alignment/>
    </xf>
    <xf numFmtId="38" fontId="1" fillId="0" borderId="0" xfId="0" applyNumberFormat="1" applyFont="1" applyBorder="1" applyAlignment="1" applyProtection="1">
      <alignment horizontal="left"/>
      <protection/>
    </xf>
    <xf numFmtId="38" fontId="9" fillId="0" borderId="0" xfId="0" applyNumberFormat="1" applyFont="1" applyAlignment="1" applyProtection="1">
      <alignment/>
      <protection/>
    </xf>
    <xf numFmtId="38" fontId="1" fillId="0" borderId="3" xfId="0" applyNumberFormat="1" applyFont="1" applyBorder="1" applyAlignment="1" quotePrefix="1">
      <alignment horizontal="center"/>
    </xf>
    <xf numFmtId="38" fontId="0" fillId="0" borderId="0" xfId="0" applyNumberFormat="1" applyFont="1" applyAlignment="1">
      <alignment/>
    </xf>
    <xf numFmtId="38" fontId="0" fillId="0" borderId="5" xfId="0" applyNumberFormat="1" applyFont="1" applyBorder="1" applyAlignment="1">
      <alignment/>
    </xf>
    <xf numFmtId="38" fontId="1" fillId="0" borderId="6" xfId="0" applyNumberFormat="1" applyFont="1" applyBorder="1" applyAlignment="1">
      <alignment/>
    </xf>
    <xf numFmtId="38" fontId="0" fillId="0" borderId="2" xfId="0" applyNumberFormat="1" applyFont="1" applyBorder="1" applyAlignment="1">
      <alignment/>
    </xf>
    <xf numFmtId="0" fontId="0" fillId="0" borderId="0" xfId="0" applyFont="1" applyAlignment="1">
      <alignment horizontal="center"/>
    </xf>
    <xf numFmtId="38" fontId="0" fillId="0" borderId="7" xfId="0" applyNumberFormat="1" applyFont="1" applyBorder="1" applyAlignment="1">
      <alignment/>
    </xf>
    <xf numFmtId="0" fontId="0" fillId="0" borderId="0" xfId="0" applyFont="1" applyAlignment="1">
      <alignment/>
    </xf>
    <xf numFmtId="38" fontId="0" fillId="0" borderId="0" xfId="0" applyNumberFormat="1" applyFont="1" applyAlignment="1" applyProtection="1">
      <alignment/>
      <protection/>
    </xf>
    <xf numFmtId="43" fontId="1" fillId="0" borderId="0" xfId="15" applyFont="1" applyAlignment="1" applyProtection="1">
      <alignment/>
      <protection/>
    </xf>
    <xf numFmtId="38" fontId="1" fillId="0" borderId="0" xfId="0" applyNumberFormat="1" applyFont="1" applyBorder="1" applyAlignment="1" applyProtection="1">
      <alignment/>
      <protection/>
    </xf>
    <xf numFmtId="165" fontId="1" fillId="0" borderId="3" xfId="15" applyNumberFormat="1" applyFont="1" applyBorder="1" applyAlignment="1">
      <alignment/>
    </xf>
    <xf numFmtId="166" fontId="0" fillId="0" borderId="3" xfId="0" applyNumberFormat="1" applyFont="1" applyBorder="1" applyAlignment="1">
      <alignment/>
    </xf>
    <xf numFmtId="38" fontId="0" fillId="0" borderId="8" xfId="0" applyNumberFormat="1" applyFont="1" applyBorder="1" applyAlignment="1">
      <alignment/>
    </xf>
    <xf numFmtId="38" fontId="0" fillId="0" borderId="0" xfId="0" applyNumberFormat="1" applyFont="1" applyBorder="1" applyAlignment="1">
      <alignment horizontal="center"/>
    </xf>
    <xf numFmtId="38" fontId="0" fillId="0" borderId="3" xfId="0" applyNumberFormat="1" applyFont="1" applyBorder="1" applyAlignment="1">
      <alignment horizontal="center"/>
    </xf>
    <xf numFmtId="38" fontId="10" fillId="0" borderId="0" xfId="0" applyNumberFormat="1" applyFont="1" applyAlignment="1">
      <alignment/>
    </xf>
    <xf numFmtId="43" fontId="0" fillId="0" borderId="0" xfId="15" applyFont="1" applyAlignment="1">
      <alignment/>
    </xf>
    <xf numFmtId="38" fontId="0" fillId="0" borderId="0" xfId="0" applyNumberFormat="1" applyFont="1" applyAlignment="1" quotePrefix="1">
      <alignment/>
    </xf>
    <xf numFmtId="38" fontId="1" fillId="0" borderId="0" xfId="0" applyNumberFormat="1" applyFont="1" applyAlignment="1" applyProtection="1">
      <alignment/>
      <protection/>
    </xf>
    <xf numFmtId="38" fontId="11" fillId="0" borderId="0" xfId="0" applyNumberFormat="1" applyFont="1" applyAlignment="1">
      <alignment/>
    </xf>
    <xf numFmtId="0" fontId="1" fillId="0" borderId="0" xfId="0" applyFont="1" applyAlignment="1">
      <alignment horizontal="left"/>
    </xf>
    <xf numFmtId="43" fontId="0" fillId="0" borderId="7" xfId="15" applyFont="1" applyBorder="1" applyAlignment="1">
      <alignment/>
    </xf>
    <xf numFmtId="38" fontId="1" fillId="0" borderId="0" xfId="0" applyNumberFormat="1" applyFont="1" applyAlignment="1">
      <alignment horizontal="left"/>
    </xf>
    <xf numFmtId="168" fontId="9" fillId="0" borderId="0" xfId="0" applyNumberFormat="1" applyFont="1" applyAlignment="1">
      <alignment horizontal="right"/>
    </xf>
    <xf numFmtId="38" fontId="12" fillId="0" borderId="0" xfId="0" applyNumberFormat="1" applyFont="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139</xdr:row>
      <xdr:rowOff>0</xdr:rowOff>
    </xdr:from>
    <xdr:to>
      <xdr:col>13</xdr:col>
      <xdr:colOff>657225</xdr:colOff>
      <xdr:row>145</xdr:row>
      <xdr:rowOff>38100</xdr:rowOff>
    </xdr:to>
    <xdr:sp>
      <xdr:nvSpPr>
        <xdr:cNvPr id="1" name="Text 3"/>
        <xdr:cNvSpPr txBox="1">
          <a:spLocks noChangeArrowheads="1"/>
        </xdr:cNvSpPr>
      </xdr:nvSpPr>
      <xdr:spPr>
        <a:xfrm>
          <a:off x="276225" y="21659850"/>
          <a:ext cx="5619750" cy="1009650"/>
        </a:xfrm>
        <a:prstGeom prst="rect">
          <a:avLst/>
        </a:prstGeom>
        <a:solidFill>
          <a:srgbClr val="FFFFFF"/>
        </a:solidFill>
        <a:ln w="1" cmpd="sng">
          <a:noFill/>
        </a:ln>
      </xdr:spPr>
      <xdr:txBody>
        <a:bodyPr vertOverflow="clip" wrap="square"/>
        <a:p>
          <a:pPr algn="just">
            <a:defRPr/>
          </a:pPr>
          <a:r>
            <a:rPr lang="en-US" cap="none" sz="1000" b="0" i="0" u="none" baseline="0">
              <a:latin typeface="Arial"/>
              <a:ea typeface="Arial"/>
              <a:cs typeface="Arial"/>
            </a:rPr>
            <a:t>The taxation expense does not contain any deferred tax and/or adjustment for under or over provision in respect of prior year.
Tax charge for the Group is disproportionate to the results principally because the losses in certain subsidiary companies cannot be set-off against the profit of other companies, and the non-availability of group tax relief.
</a:t>
          </a:r>
        </a:p>
      </xdr:txBody>
    </xdr:sp>
    <xdr:clientData/>
  </xdr:twoCellAnchor>
  <xdr:twoCellAnchor>
    <xdr:from>
      <xdr:col>1</xdr:col>
      <xdr:colOff>0</xdr:colOff>
      <xdr:row>186</xdr:row>
      <xdr:rowOff>0</xdr:rowOff>
    </xdr:from>
    <xdr:to>
      <xdr:col>13</xdr:col>
      <xdr:colOff>676275</xdr:colOff>
      <xdr:row>189</xdr:row>
      <xdr:rowOff>0</xdr:rowOff>
    </xdr:to>
    <xdr:sp>
      <xdr:nvSpPr>
        <xdr:cNvPr id="2" name="Text 4"/>
        <xdr:cNvSpPr txBox="1">
          <a:spLocks noChangeArrowheads="1"/>
        </xdr:cNvSpPr>
      </xdr:nvSpPr>
      <xdr:spPr>
        <a:xfrm>
          <a:off x="276225" y="28346400"/>
          <a:ext cx="5638800" cy="485775"/>
        </a:xfrm>
        <a:prstGeom prst="rect">
          <a:avLst/>
        </a:prstGeom>
        <a:solidFill>
          <a:srgbClr val="FFFFFF"/>
        </a:solidFill>
        <a:ln w="1" cmpd="sng">
          <a:noFill/>
        </a:ln>
      </xdr:spPr>
      <xdr:txBody>
        <a:bodyPr vertOverflow="clip" wrap="square"/>
        <a:p>
          <a:pPr algn="just">
            <a:defRPr/>
          </a:pPr>
          <a:r>
            <a:rPr lang="en-US" cap="none" sz="1000" b="0" i="0" u="none" baseline="0">
              <a:latin typeface="Arial"/>
              <a:ea typeface="Arial"/>
              <a:cs typeface="Arial"/>
            </a:rPr>
            <a:t>During the financial period under review, the issued share capital of the Company was increased from RM153,865,123 to RM154,686,123 by the issue of 1,642,000 new ordinary shares of 50 sen each arising from the exercise of share option under the Employees' Share Option Scheme.</a:t>
          </a:r>
        </a:p>
      </xdr:txBody>
    </xdr:sp>
    <xdr:clientData/>
  </xdr:twoCellAnchor>
  <xdr:twoCellAnchor>
    <xdr:from>
      <xdr:col>1</xdr:col>
      <xdr:colOff>9525</xdr:colOff>
      <xdr:row>181</xdr:row>
      <xdr:rowOff>9525</xdr:rowOff>
    </xdr:from>
    <xdr:to>
      <xdr:col>13</xdr:col>
      <xdr:colOff>657225</xdr:colOff>
      <xdr:row>183</xdr:row>
      <xdr:rowOff>19050</xdr:rowOff>
    </xdr:to>
    <xdr:sp>
      <xdr:nvSpPr>
        <xdr:cNvPr id="3" name="Text 5"/>
        <xdr:cNvSpPr txBox="1">
          <a:spLocks noChangeArrowheads="1"/>
        </xdr:cNvSpPr>
      </xdr:nvSpPr>
      <xdr:spPr>
        <a:xfrm>
          <a:off x="285750" y="27841575"/>
          <a:ext cx="5610225" cy="266700"/>
        </a:xfrm>
        <a:prstGeom prst="rect">
          <a:avLst/>
        </a:prstGeom>
        <a:solidFill>
          <a:srgbClr val="FFFFFF"/>
        </a:solidFill>
        <a:ln w="1" cmpd="sng">
          <a:noFill/>
        </a:ln>
      </xdr:spPr>
      <xdr:txBody>
        <a:bodyPr vertOverflow="clip" wrap="square"/>
        <a:p>
          <a:pPr algn="just">
            <a:defRPr/>
          </a:pPr>
          <a:r>
            <a:rPr lang="en-US" cap="none" sz="1000" b="0" i="0" u="none" baseline="0">
              <a:latin typeface="Arial"/>
              <a:ea typeface="Arial"/>
              <a:cs typeface="Arial"/>
            </a:rPr>
            <a:t>Overall, the business operations of the Group are not affected by any seasonal or cyclical factors.
</a:t>
          </a:r>
        </a:p>
      </xdr:txBody>
    </xdr:sp>
    <xdr:clientData/>
  </xdr:twoCellAnchor>
  <xdr:twoCellAnchor>
    <xdr:from>
      <xdr:col>2</xdr:col>
      <xdr:colOff>9525</xdr:colOff>
      <xdr:row>294</xdr:row>
      <xdr:rowOff>0</xdr:rowOff>
    </xdr:from>
    <xdr:to>
      <xdr:col>12</xdr:col>
      <xdr:colOff>0</xdr:colOff>
      <xdr:row>294</xdr:row>
      <xdr:rowOff>0</xdr:rowOff>
    </xdr:to>
    <xdr:sp>
      <xdr:nvSpPr>
        <xdr:cNvPr id="4" name="Text 6"/>
        <xdr:cNvSpPr txBox="1">
          <a:spLocks noChangeArrowheads="1"/>
        </xdr:cNvSpPr>
      </xdr:nvSpPr>
      <xdr:spPr>
        <a:xfrm>
          <a:off x="542925" y="44577000"/>
          <a:ext cx="4010025" cy="0"/>
        </a:xfrm>
        <a:prstGeom prst="rect">
          <a:avLst/>
        </a:prstGeom>
        <a:solidFill>
          <a:srgbClr val="FFFFFF"/>
        </a:solidFill>
        <a:ln w="1" cmpd="sng">
          <a:noFill/>
        </a:ln>
      </xdr:spPr>
      <xdr:txBody>
        <a:bodyPr vertOverflow="clip" wrap="square"/>
        <a:p>
          <a:pPr algn="just">
            <a:defRPr/>
          </a:pPr>
          <a:r>
            <a:rPr lang="en-US" cap="none" sz="1100" b="0" i="0" u="none" baseline="0"/>
            <a:t>The Directors have recommended a first and final dividend of _____ (1998/97 : 2.5% or 1.25 sen) per share less 28% tax for the financial year ended 31st January 1999.  The total dividend payment after tax will amount to RM______ million.  The payment of dividend is subject to the approval of the shareholders of the Company at the forthcoming Annual General Meeting.</a:t>
          </a:r>
        </a:p>
      </xdr:txBody>
    </xdr:sp>
    <xdr:clientData/>
  </xdr:twoCellAnchor>
  <xdr:twoCellAnchor>
    <xdr:from>
      <xdr:col>0</xdr:col>
      <xdr:colOff>257175</xdr:colOff>
      <xdr:row>122</xdr:row>
      <xdr:rowOff>47625</xdr:rowOff>
    </xdr:from>
    <xdr:to>
      <xdr:col>13</xdr:col>
      <xdr:colOff>657225</xdr:colOff>
      <xdr:row>127</xdr:row>
      <xdr:rowOff>0</xdr:rowOff>
    </xdr:to>
    <xdr:sp>
      <xdr:nvSpPr>
        <xdr:cNvPr id="5" name="TextBox 11"/>
        <xdr:cNvSpPr txBox="1">
          <a:spLocks noChangeArrowheads="1"/>
        </xdr:cNvSpPr>
      </xdr:nvSpPr>
      <xdr:spPr>
        <a:xfrm>
          <a:off x="257175" y="19354800"/>
          <a:ext cx="5638800" cy="6572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accounts are prepared under the historical cost convention and comply with approved accounting standards issued by the Malaysian Accounting Standard Board, adopting the same accounting policies, method of computations and basis of consolidation as those used since the last financial quarter.</a:t>
          </a:r>
        </a:p>
      </xdr:txBody>
    </xdr:sp>
    <xdr:clientData/>
  </xdr:twoCellAnchor>
  <xdr:twoCellAnchor>
    <xdr:from>
      <xdr:col>1</xdr:col>
      <xdr:colOff>0</xdr:colOff>
      <xdr:row>152</xdr:row>
      <xdr:rowOff>9525</xdr:rowOff>
    </xdr:from>
    <xdr:to>
      <xdr:col>13</xdr:col>
      <xdr:colOff>657225</xdr:colOff>
      <xdr:row>154</xdr:row>
      <xdr:rowOff>38100</xdr:rowOff>
    </xdr:to>
    <xdr:sp>
      <xdr:nvSpPr>
        <xdr:cNvPr id="6" name="TextBox 12"/>
        <xdr:cNvSpPr txBox="1">
          <a:spLocks noChangeArrowheads="1"/>
        </xdr:cNvSpPr>
      </xdr:nvSpPr>
      <xdr:spPr>
        <a:xfrm>
          <a:off x="276225" y="23545800"/>
          <a:ext cx="5619750" cy="3810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Several properties in Australia and Hong Kong were disposed during the financial period for a total gain of RM302,000.</a:t>
          </a:r>
        </a:p>
      </xdr:txBody>
    </xdr:sp>
    <xdr:clientData/>
  </xdr:twoCellAnchor>
  <xdr:twoCellAnchor>
    <xdr:from>
      <xdr:col>1</xdr:col>
      <xdr:colOff>0</xdr:colOff>
      <xdr:row>172</xdr:row>
      <xdr:rowOff>19050</xdr:rowOff>
    </xdr:from>
    <xdr:to>
      <xdr:col>13</xdr:col>
      <xdr:colOff>581025</xdr:colOff>
      <xdr:row>174</xdr:row>
      <xdr:rowOff>19050</xdr:rowOff>
    </xdr:to>
    <xdr:sp>
      <xdr:nvSpPr>
        <xdr:cNvPr id="7" name="TextBox 13"/>
        <xdr:cNvSpPr txBox="1">
          <a:spLocks noChangeArrowheads="1"/>
        </xdr:cNvSpPr>
      </xdr:nvSpPr>
      <xdr:spPr>
        <a:xfrm>
          <a:off x="276225" y="26746200"/>
          <a:ext cx="5543550" cy="2190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the composition of the Group for the financial period under review.</a:t>
          </a:r>
        </a:p>
      </xdr:txBody>
    </xdr:sp>
    <xdr:clientData/>
  </xdr:twoCellAnchor>
  <xdr:twoCellAnchor>
    <xdr:from>
      <xdr:col>1</xdr:col>
      <xdr:colOff>0</xdr:colOff>
      <xdr:row>280</xdr:row>
      <xdr:rowOff>0</xdr:rowOff>
    </xdr:from>
    <xdr:to>
      <xdr:col>14</xdr:col>
      <xdr:colOff>0</xdr:colOff>
      <xdr:row>285</xdr:row>
      <xdr:rowOff>9525</xdr:rowOff>
    </xdr:to>
    <xdr:sp>
      <xdr:nvSpPr>
        <xdr:cNvPr id="8" name="TextBox 14"/>
        <xdr:cNvSpPr txBox="1">
          <a:spLocks noChangeArrowheads="1"/>
        </xdr:cNvSpPr>
      </xdr:nvSpPr>
      <xdr:spPr>
        <a:xfrm>
          <a:off x="276225" y="42510075"/>
          <a:ext cx="5648325" cy="8191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Malaysian economy has recovered well with the export oriented sectors as the engine of growth. The pace of recovery of the other economic sectors lag behind and in particular the sectors which the Group is dependent on. Against this backdrop, we are cautiously optimistic that our Malaysian operating companies will continue with the progress we have made for the year-to-date. Our overseas companies are expected to continue with their good performance.</a:t>
          </a:r>
        </a:p>
      </xdr:txBody>
    </xdr:sp>
    <xdr:clientData/>
  </xdr:twoCellAnchor>
  <xdr:twoCellAnchor>
    <xdr:from>
      <xdr:col>0</xdr:col>
      <xdr:colOff>257175</xdr:colOff>
      <xdr:row>268</xdr:row>
      <xdr:rowOff>28575</xdr:rowOff>
    </xdr:from>
    <xdr:to>
      <xdr:col>13</xdr:col>
      <xdr:colOff>638175</xdr:colOff>
      <xdr:row>277</xdr:row>
      <xdr:rowOff>9525</xdr:rowOff>
    </xdr:to>
    <xdr:sp>
      <xdr:nvSpPr>
        <xdr:cNvPr id="9" name="TextBox 15"/>
        <xdr:cNvSpPr txBox="1">
          <a:spLocks noChangeArrowheads="1"/>
        </xdr:cNvSpPr>
      </xdr:nvSpPr>
      <xdr:spPr>
        <a:xfrm>
          <a:off x="257175" y="40767000"/>
          <a:ext cx="5619750" cy="13620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For the third quarter under review, the Group incurred a loss before tax of RM1.731 million on the back of a turnover of RM371.808 million. The performance of this quarter under review showed a significant improvement although it was still a small loss.
For the nine months ended 31st October 1999, the loss before taxation was RM10.74 million on the back of a turnover of RM1.034 billion. Although the Malaysian operating companies have recorded improved performance, the pace of recovery is slow particularly in the sectors which the Group is dependent on.</a:t>
          </a:r>
        </a:p>
      </xdr:txBody>
    </xdr:sp>
    <xdr:clientData/>
  </xdr:twoCellAnchor>
  <xdr:twoCellAnchor>
    <xdr:from>
      <xdr:col>1</xdr:col>
      <xdr:colOff>0</xdr:colOff>
      <xdr:row>228</xdr:row>
      <xdr:rowOff>57150</xdr:rowOff>
    </xdr:from>
    <xdr:to>
      <xdr:col>13</xdr:col>
      <xdr:colOff>657225</xdr:colOff>
      <xdr:row>232</xdr:row>
      <xdr:rowOff>9525</xdr:rowOff>
    </xdr:to>
    <xdr:sp>
      <xdr:nvSpPr>
        <xdr:cNvPr id="10" name="TextBox 16"/>
        <xdr:cNvSpPr txBox="1">
          <a:spLocks noChangeArrowheads="1"/>
        </xdr:cNvSpPr>
      </xdr:nvSpPr>
      <xdr:spPr>
        <a:xfrm>
          <a:off x="276225" y="34937700"/>
          <a:ext cx="5619750" cy="5048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does not have any financial instruments with off balance sheet risk as at 20th December 1999, the latest date which is not earlier than 7 days from the date of issue of this quarterly report.</a:t>
          </a:r>
        </a:p>
      </xdr:txBody>
    </xdr:sp>
    <xdr:clientData/>
  </xdr:twoCellAnchor>
  <xdr:twoCellAnchor>
    <xdr:from>
      <xdr:col>1</xdr:col>
      <xdr:colOff>9525</xdr:colOff>
      <xdr:row>263</xdr:row>
      <xdr:rowOff>9525</xdr:rowOff>
    </xdr:from>
    <xdr:to>
      <xdr:col>13</xdr:col>
      <xdr:colOff>647700</xdr:colOff>
      <xdr:row>266</xdr:row>
      <xdr:rowOff>19050</xdr:rowOff>
    </xdr:to>
    <xdr:sp>
      <xdr:nvSpPr>
        <xdr:cNvPr id="11" name="TextBox 17"/>
        <xdr:cNvSpPr txBox="1">
          <a:spLocks noChangeArrowheads="1"/>
        </xdr:cNvSpPr>
      </xdr:nvSpPr>
      <xdr:spPr>
        <a:xfrm>
          <a:off x="285750" y="39919275"/>
          <a:ext cx="5600700" cy="5143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results of the preceding year corresponding quarter were previously not required to be consolidated for announcement. Accordingly, we are not able to comment on the material changes on the quarterly results. </a:t>
          </a:r>
        </a:p>
      </xdr:txBody>
    </xdr:sp>
    <xdr:clientData/>
  </xdr:twoCellAnchor>
  <xdr:twoCellAnchor>
    <xdr:from>
      <xdr:col>0</xdr:col>
      <xdr:colOff>257175</xdr:colOff>
      <xdr:row>296</xdr:row>
      <xdr:rowOff>9525</xdr:rowOff>
    </xdr:from>
    <xdr:to>
      <xdr:col>13</xdr:col>
      <xdr:colOff>676275</xdr:colOff>
      <xdr:row>299</xdr:row>
      <xdr:rowOff>0</xdr:rowOff>
    </xdr:to>
    <xdr:sp>
      <xdr:nvSpPr>
        <xdr:cNvPr id="12" name="TextBox 18"/>
        <xdr:cNvSpPr txBox="1">
          <a:spLocks noChangeArrowheads="1"/>
        </xdr:cNvSpPr>
      </xdr:nvSpPr>
      <xdr:spPr>
        <a:xfrm>
          <a:off x="257175" y="44805600"/>
          <a:ext cx="5657850" cy="4476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computer and business operating systems of the Group are Y2K compliant. Business continuity and contingency plans are also in place.</a:t>
          </a:r>
        </a:p>
      </xdr:txBody>
    </xdr:sp>
    <xdr:clientData/>
  </xdr:twoCellAnchor>
  <xdr:twoCellAnchor>
    <xdr:from>
      <xdr:col>1</xdr:col>
      <xdr:colOff>19050</xdr:colOff>
      <xdr:row>130</xdr:row>
      <xdr:rowOff>9525</xdr:rowOff>
    </xdr:from>
    <xdr:to>
      <xdr:col>13</xdr:col>
      <xdr:colOff>676275</xdr:colOff>
      <xdr:row>132</xdr:row>
      <xdr:rowOff>0</xdr:rowOff>
    </xdr:to>
    <xdr:sp>
      <xdr:nvSpPr>
        <xdr:cNvPr id="13" name="TextBox 19"/>
        <xdr:cNvSpPr txBox="1">
          <a:spLocks noChangeArrowheads="1"/>
        </xdr:cNvSpPr>
      </xdr:nvSpPr>
      <xdr:spPr>
        <a:xfrm>
          <a:off x="295275" y="20383500"/>
          <a:ext cx="5619750" cy="3619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exceptional items represent net gain on sale of properties of RM302,000 and the cessation expense of Hong Kong operations of RM273,000.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M330"/>
  <sheetViews>
    <sheetView tabSelected="1" zoomScale="92" zoomScaleNormal="92" workbookViewId="0" topLeftCell="A131">
      <selection activeCell="D137" sqref="D137"/>
    </sheetView>
  </sheetViews>
  <sheetFormatPr defaultColWidth="8.421875" defaultRowHeight="12.75"/>
  <cols>
    <col min="1" max="1" width="4.140625" style="1" customWidth="1"/>
    <col min="2" max="2" width="3.8515625" style="1" customWidth="1"/>
    <col min="3" max="5" width="8.140625" style="1" customWidth="1"/>
    <col min="6" max="6" width="8.421875" style="1" customWidth="1"/>
    <col min="7" max="7" width="10.7109375" style="1" bestFit="1" customWidth="1"/>
    <col min="8" max="8" width="2.421875" style="1" hidden="1" customWidth="1"/>
    <col min="9" max="9" width="10.28125" style="1" hidden="1" customWidth="1"/>
    <col min="10" max="10" width="2.7109375" style="1" customWidth="1"/>
    <col min="11" max="11" width="11.421875" style="1" bestFit="1" customWidth="1"/>
    <col min="12" max="12" width="2.57421875" style="1" customWidth="1"/>
    <col min="13" max="14" width="10.28125" style="1" bestFit="1" customWidth="1"/>
    <col min="15" max="18" width="9.00390625" style="1" customWidth="1"/>
    <col min="19" max="19" width="8.421875" style="1" customWidth="1"/>
    <col min="20" max="20" width="11.00390625" style="1" customWidth="1"/>
    <col min="21" max="16384" width="8.421875" style="1" customWidth="1"/>
  </cols>
  <sheetData>
    <row r="2" ht="15.75">
      <c r="K2" s="83"/>
    </row>
    <row r="3" ht="15">
      <c r="K3" s="82"/>
    </row>
    <row r="5" spans="1:6" ht="12.75">
      <c r="A5" s="1" t="s">
        <v>174</v>
      </c>
      <c r="C5" s="29"/>
      <c r="D5" s="29"/>
      <c r="E5" s="29"/>
      <c r="F5" s="29"/>
    </row>
    <row r="6" spans="1:6" ht="12.75">
      <c r="A6" s="1" t="s">
        <v>154</v>
      </c>
      <c r="C6" s="28"/>
      <c r="D6" s="28"/>
      <c r="E6" s="28"/>
      <c r="F6" s="28"/>
    </row>
    <row r="7" spans="1:11" ht="12.75">
      <c r="A7" s="30"/>
      <c r="B7" s="30"/>
      <c r="C7" s="28"/>
      <c r="D7" s="28"/>
      <c r="E7" s="28"/>
      <c r="F7" s="28"/>
      <c r="K7" s="28"/>
    </row>
    <row r="8" spans="8:13" ht="12.75">
      <c r="H8" s="28"/>
      <c r="I8" s="28"/>
      <c r="J8" s="28"/>
      <c r="K8" s="31" t="s">
        <v>115</v>
      </c>
      <c r="L8" s="28"/>
      <c r="M8" s="28"/>
    </row>
    <row r="9" spans="7:13" ht="12.75">
      <c r="G9" s="31" t="s">
        <v>115</v>
      </c>
      <c r="H9" s="28"/>
      <c r="I9" s="28"/>
      <c r="J9" s="28"/>
      <c r="K9" s="33" t="s">
        <v>117</v>
      </c>
      <c r="L9" s="28"/>
      <c r="M9" s="28"/>
    </row>
    <row r="10" spans="7:13" ht="12.75">
      <c r="G10" s="31" t="s">
        <v>116</v>
      </c>
      <c r="H10" s="28"/>
      <c r="I10" s="28"/>
      <c r="J10" s="28"/>
      <c r="K10" s="33" t="s">
        <v>118</v>
      </c>
      <c r="L10" s="28"/>
      <c r="M10" s="28"/>
    </row>
    <row r="11" spans="7:13" ht="12.75">
      <c r="G11" s="34" t="s">
        <v>175</v>
      </c>
      <c r="H11" s="28"/>
      <c r="I11" s="35" t="s">
        <v>28</v>
      </c>
      <c r="J11" s="28"/>
      <c r="K11" s="34" t="s">
        <v>175</v>
      </c>
      <c r="L11" s="28"/>
      <c r="M11" s="28"/>
    </row>
    <row r="12" spans="1:11" ht="13.5" customHeight="1">
      <c r="A12" s="36"/>
      <c r="B12" s="36"/>
      <c r="G12" s="37" t="s">
        <v>111</v>
      </c>
      <c r="I12" s="37" t="s">
        <v>0</v>
      </c>
      <c r="K12" s="37" t="s">
        <v>0</v>
      </c>
    </row>
    <row r="13" spans="1:11" ht="6.75" customHeight="1">
      <c r="A13" s="36"/>
      <c r="B13" s="36"/>
      <c r="G13" s="28"/>
      <c r="K13" s="28"/>
    </row>
    <row r="14" spans="1:13" ht="13.5" thickBot="1">
      <c r="A14" s="38" t="s">
        <v>1</v>
      </c>
      <c r="B14" s="38" t="s">
        <v>31</v>
      </c>
      <c r="C14" s="30" t="s">
        <v>33</v>
      </c>
      <c r="D14" s="29"/>
      <c r="E14" s="29"/>
      <c r="F14" s="29"/>
      <c r="G14" s="39">
        <v>371808</v>
      </c>
      <c r="H14" s="40"/>
      <c r="I14" s="41"/>
      <c r="J14" s="40"/>
      <c r="K14" s="39">
        <v>1033906</v>
      </c>
      <c r="L14" s="40"/>
      <c r="M14" s="40"/>
    </row>
    <row r="15" spans="1:13" ht="12.75" customHeight="1" thickTop="1">
      <c r="A15" s="36"/>
      <c r="B15" s="42"/>
      <c r="G15" s="43"/>
      <c r="H15" s="40"/>
      <c r="I15" s="40"/>
      <c r="J15" s="40"/>
      <c r="K15" s="43"/>
      <c r="L15" s="40"/>
      <c r="M15" s="40"/>
    </row>
    <row r="16" spans="1:13" ht="13.5" thickBot="1">
      <c r="A16" s="36"/>
      <c r="B16" s="44" t="s">
        <v>34</v>
      </c>
      <c r="C16" s="30" t="s">
        <v>32</v>
      </c>
      <c r="D16" s="30"/>
      <c r="E16" s="30"/>
      <c r="F16" s="30"/>
      <c r="G16" s="39">
        <v>38</v>
      </c>
      <c r="H16" s="40"/>
      <c r="I16" s="41"/>
      <c r="J16" s="40"/>
      <c r="K16" s="39">
        <v>122</v>
      </c>
      <c r="L16" s="40"/>
      <c r="M16" s="40"/>
    </row>
    <row r="17" spans="1:13" ht="11.25" customHeight="1" thickTop="1">
      <c r="A17" s="36"/>
      <c r="B17" s="42"/>
      <c r="G17" s="43"/>
      <c r="H17" s="40"/>
      <c r="I17" s="40"/>
      <c r="J17" s="40"/>
      <c r="K17" s="43"/>
      <c r="L17" s="40"/>
      <c r="M17" s="40"/>
    </row>
    <row r="18" spans="1:13" ht="12.75">
      <c r="A18" s="36"/>
      <c r="B18" s="44" t="s">
        <v>35</v>
      </c>
      <c r="C18" s="1" t="s">
        <v>36</v>
      </c>
      <c r="G18" s="43"/>
      <c r="H18" s="40"/>
      <c r="I18" s="40"/>
      <c r="J18" s="40"/>
      <c r="K18" s="43"/>
      <c r="L18" s="40"/>
      <c r="M18" s="40"/>
    </row>
    <row r="19" spans="1:13" ht="13.5" thickBot="1">
      <c r="A19" s="36"/>
      <c r="B19" s="45"/>
      <c r="C19" s="1" t="s">
        <v>37</v>
      </c>
      <c r="G19" s="39">
        <v>227</v>
      </c>
      <c r="H19" s="40"/>
      <c r="I19" s="41"/>
      <c r="J19" s="40"/>
      <c r="K19" s="39">
        <v>1484</v>
      </c>
      <c r="L19" s="40"/>
      <c r="M19" s="40"/>
    </row>
    <row r="20" spans="1:13" ht="13.5" thickTop="1">
      <c r="A20" s="36"/>
      <c r="B20" s="45"/>
      <c r="G20" s="43"/>
      <c r="H20" s="40"/>
      <c r="I20" s="40"/>
      <c r="J20" s="40"/>
      <c r="K20" s="43"/>
      <c r="L20" s="40"/>
      <c r="M20" s="40"/>
    </row>
    <row r="21" spans="1:13" ht="12.75">
      <c r="A21" s="38" t="s">
        <v>2</v>
      </c>
      <c r="B21" s="44" t="s">
        <v>31</v>
      </c>
      <c r="C21" s="1" t="s">
        <v>113</v>
      </c>
      <c r="G21" s="43">
        <f>-1731-G37-G26-G28</f>
        <v>13245</v>
      </c>
      <c r="H21" s="40"/>
      <c r="I21" s="40"/>
      <c r="J21" s="40"/>
      <c r="K21" s="43">
        <f>-10740-K37-K26-K28-K30</f>
        <v>31093</v>
      </c>
      <c r="L21" s="40"/>
      <c r="M21" s="40"/>
    </row>
    <row r="22" spans="1:13" ht="12.75">
      <c r="A22" s="36"/>
      <c r="B22" s="44"/>
      <c r="C22" s="1" t="s">
        <v>38</v>
      </c>
      <c r="G22" s="43"/>
      <c r="H22" s="40"/>
      <c r="I22" s="40"/>
      <c r="J22" s="40"/>
      <c r="K22" s="43"/>
      <c r="L22" s="40"/>
      <c r="M22" s="40"/>
    </row>
    <row r="23" spans="1:13" ht="12.75">
      <c r="A23" s="36"/>
      <c r="B23" s="44"/>
      <c r="C23" s="1" t="s">
        <v>39</v>
      </c>
      <c r="G23" s="43"/>
      <c r="H23" s="40"/>
      <c r="I23" s="40"/>
      <c r="J23" s="40"/>
      <c r="K23" s="43"/>
      <c r="L23" s="40"/>
      <c r="M23" s="40"/>
    </row>
    <row r="24" spans="1:13" ht="12.75">
      <c r="A24" s="36"/>
      <c r="B24" s="44"/>
      <c r="C24" s="1" t="s">
        <v>40</v>
      </c>
      <c r="G24" s="43"/>
      <c r="H24" s="40"/>
      <c r="I24" s="40"/>
      <c r="J24" s="40"/>
      <c r="K24" s="43"/>
      <c r="L24" s="40"/>
      <c r="M24" s="40"/>
    </row>
    <row r="25" spans="1:13" ht="7.5" customHeight="1">
      <c r="A25" s="36"/>
      <c r="B25" s="44"/>
      <c r="G25" s="43"/>
      <c r="H25" s="40"/>
      <c r="I25" s="40"/>
      <c r="J25" s="40"/>
      <c r="K25" s="43"/>
      <c r="L25" s="40"/>
      <c r="M25" s="40"/>
    </row>
    <row r="26" spans="1:13" ht="12.75">
      <c r="A26" s="36"/>
      <c r="B26" s="44" t="s">
        <v>34</v>
      </c>
      <c r="C26" s="1" t="s">
        <v>41</v>
      </c>
      <c r="G26" s="43">
        <v>-10064</v>
      </c>
      <c r="H26" s="40"/>
      <c r="I26" s="40"/>
      <c r="J26" s="40"/>
      <c r="K26" s="43">
        <v>-28212</v>
      </c>
      <c r="L26" s="40"/>
      <c r="M26" s="40"/>
    </row>
    <row r="27" spans="1:13" ht="9" customHeight="1">
      <c r="A27" s="36"/>
      <c r="B27" s="44"/>
      <c r="G27" s="43"/>
      <c r="H27" s="40"/>
      <c r="I27" s="40"/>
      <c r="J27" s="40"/>
      <c r="K27" s="43"/>
      <c r="L27" s="40"/>
      <c r="M27" s="40"/>
    </row>
    <row r="28" spans="1:13" ht="12.75">
      <c r="A28" s="36"/>
      <c r="B28" s="44" t="s">
        <v>35</v>
      </c>
      <c r="C28" s="1" t="s">
        <v>42</v>
      </c>
      <c r="G28" s="43">
        <v>-3981</v>
      </c>
      <c r="H28" s="40"/>
      <c r="I28" s="40"/>
      <c r="J28" s="40"/>
      <c r="K28" s="43">
        <v>-10691</v>
      </c>
      <c r="L28" s="40"/>
      <c r="M28" s="40"/>
    </row>
    <row r="29" spans="1:13" ht="9.75" customHeight="1">
      <c r="A29" s="36"/>
      <c r="B29" s="44"/>
      <c r="G29" s="43"/>
      <c r="H29" s="40"/>
      <c r="I29" s="40"/>
      <c r="J29" s="40"/>
      <c r="K29" s="43"/>
      <c r="L29" s="40"/>
      <c r="M29" s="40"/>
    </row>
    <row r="30" spans="1:13" ht="12.75">
      <c r="A30" s="36"/>
      <c r="B30" s="44" t="s">
        <v>43</v>
      </c>
      <c r="C30" s="1" t="s">
        <v>114</v>
      </c>
      <c r="G30" s="67">
        <v>0</v>
      </c>
      <c r="H30" s="40"/>
      <c r="I30" s="40"/>
      <c r="J30" s="40"/>
      <c r="K30" s="43">
        <v>29</v>
      </c>
      <c r="L30" s="40"/>
      <c r="M30" s="40"/>
    </row>
    <row r="31" spans="1:13" ht="9.75" customHeight="1">
      <c r="A31" s="36"/>
      <c r="B31" s="45"/>
      <c r="G31" s="46"/>
      <c r="H31" s="40"/>
      <c r="I31" s="40"/>
      <c r="J31" s="40"/>
      <c r="K31" s="46"/>
      <c r="L31" s="40"/>
      <c r="M31" s="40"/>
    </row>
    <row r="32" spans="1:13" ht="12.75">
      <c r="A32" s="36"/>
      <c r="B32" s="44" t="s">
        <v>46</v>
      </c>
      <c r="C32" s="1" t="s">
        <v>112</v>
      </c>
      <c r="G32" s="43"/>
      <c r="H32" s="40"/>
      <c r="I32" s="40"/>
      <c r="J32" s="40"/>
      <c r="K32" s="43"/>
      <c r="L32" s="40"/>
      <c r="M32" s="40"/>
    </row>
    <row r="33" spans="1:13" ht="12.75">
      <c r="A33" s="36"/>
      <c r="B33" s="45"/>
      <c r="C33" s="1" t="s">
        <v>38</v>
      </c>
      <c r="G33" s="43"/>
      <c r="H33" s="40"/>
      <c r="I33" s="40"/>
      <c r="J33" s="40"/>
      <c r="K33" s="43"/>
      <c r="L33" s="40"/>
      <c r="M33" s="40"/>
    </row>
    <row r="34" spans="1:13" ht="12.75">
      <c r="A34" s="36"/>
      <c r="B34" s="45"/>
      <c r="C34" s="1" t="s">
        <v>109</v>
      </c>
      <c r="G34" s="43"/>
      <c r="H34" s="40"/>
      <c r="I34" s="40"/>
      <c r="J34" s="40"/>
      <c r="K34" s="43"/>
      <c r="L34" s="40"/>
      <c r="M34" s="40"/>
    </row>
    <row r="35" spans="2:13" ht="12.75">
      <c r="B35" s="38"/>
      <c r="C35" s="1" t="s">
        <v>110</v>
      </c>
      <c r="D35" s="29"/>
      <c r="E35" s="29"/>
      <c r="F35" s="29"/>
      <c r="G35" s="43">
        <f>SUM(G21:G31)</f>
        <v>-800</v>
      </c>
      <c r="H35" s="40"/>
      <c r="I35" s="40">
        <f>28232-1984-420</f>
        <v>25828</v>
      </c>
      <c r="J35" s="40"/>
      <c r="K35" s="43">
        <f>SUM(K21:K31)</f>
        <v>-7781</v>
      </c>
      <c r="L35" s="40"/>
      <c r="M35" s="40"/>
    </row>
    <row r="36" spans="1:13" ht="9.75" customHeight="1">
      <c r="A36" s="42"/>
      <c r="B36" s="42"/>
      <c r="G36" s="43"/>
      <c r="H36" s="40"/>
      <c r="I36" s="40"/>
      <c r="J36" s="40"/>
      <c r="K36" s="43"/>
      <c r="L36" s="40"/>
      <c r="M36" s="40"/>
    </row>
    <row r="37" spans="1:13" ht="12.75">
      <c r="A37" s="42"/>
      <c r="B37" s="44" t="s">
        <v>47</v>
      </c>
      <c r="C37" s="1" t="s">
        <v>44</v>
      </c>
      <c r="G37" s="43">
        <v>-931</v>
      </c>
      <c r="H37" s="40"/>
      <c r="I37" s="40"/>
      <c r="J37" s="40"/>
      <c r="K37" s="43">
        <v>-2959</v>
      </c>
      <c r="L37" s="40"/>
      <c r="M37" s="40"/>
    </row>
    <row r="38" spans="1:13" ht="12.75">
      <c r="A38" s="42"/>
      <c r="B38" s="42"/>
      <c r="C38" s="1" t="s">
        <v>45</v>
      </c>
      <c r="G38" s="43"/>
      <c r="H38" s="40"/>
      <c r="I38" s="40"/>
      <c r="J38" s="40"/>
      <c r="K38" s="43"/>
      <c r="L38" s="40"/>
      <c r="M38" s="40"/>
    </row>
    <row r="39" spans="1:13" ht="5.25" customHeight="1">
      <c r="A39" s="42"/>
      <c r="B39" s="42"/>
      <c r="G39" s="47"/>
      <c r="H39" s="40"/>
      <c r="I39" s="48"/>
      <c r="J39" s="40"/>
      <c r="K39" s="49"/>
      <c r="L39" s="40"/>
      <c r="M39" s="40"/>
    </row>
    <row r="40" spans="1:13" ht="12.75">
      <c r="A40" s="42"/>
      <c r="B40" s="44" t="s">
        <v>51</v>
      </c>
      <c r="C40" s="1" t="s">
        <v>124</v>
      </c>
      <c r="G40" s="43"/>
      <c r="H40" s="40"/>
      <c r="I40" s="40"/>
      <c r="J40" s="40"/>
      <c r="K40" s="43"/>
      <c r="L40" s="40"/>
      <c r="M40" s="40"/>
    </row>
    <row r="41" spans="1:13" ht="12.75">
      <c r="A41" s="42"/>
      <c r="B41" s="42"/>
      <c r="C41" s="1" t="s">
        <v>40</v>
      </c>
      <c r="G41" s="43">
        <f>SUM(G34:G38)</f>
        <v>-1731</v>
      </c>
      <c r="H41" s="40"/>
      <c r="I41" s="40"/>
      <c r="J41" s="40"/>
      <c r="K41" s="43">
        <f>SUM(K34:K38)</f>
        <v>-10740</v>
      </c>
      <c r="L41" s="40"/>
      <c r="M41" s="40"/>
    </row>
    <row r="42" spans="1:13" ht="11.25" customHeight="1">
      <c r="A42" s="42"/>
      <c r="B42" s="42"/>
      <c r="G42" s="43"/>
      <c r="H42" s="40"/>
      <c r="I42" s="40"/>
      <c r="J42" s="40"/>
      <c r="K42" s="43"/>
      <c r="L42" s="40"/>
      <c r="M42" s="40"/>
    </row>
    <row r="43" spans="1:13" ht="12.75">
      <c r="A43" s="42"/>
      <c r="B43" s="44" t="s">
        <v>48</v>
      </c>
      <c r="C43" s="30" t="s">
        <v>3</v>
      </c>
      <c r="D43" s="30"/>
      <c r="E43" s="30"/>
      <c r="F43" s="30"/>
      <c r="G43" s="43">
        <v>-2861</v>
      </c>
      <c r="H43" s="40"/>
      <c r="I43" s="40">
        <v>-14346</v>
      </c>
      <c r="J43" s="40"/>
      <c r="K43" s="43">
        <v>-8373</v>
      </c>
      <c r="L43" s="40"/>
      <c r="M43" s="40"/>
    </row>
    <row r="44" spans="1:13" ht="9.75" customHeight="1">
      <c r="A44" s="42"/>
      <c r="B44" s="42"/>
      <c r="G44" s="47"/>
      <c r="H44" s="40"/>
      <c r="I44" s="48"/>
      <c r="J44" s="40"/>
      <c r="K44" s="49"/>
      <c r="L44" s="40"/>
      <c r="M44" s="40"/>
    </row>
    <row r="45" spans="1:13" ht="15.75" customHeight="1">
      <c r="A45" s="42"/>
      <c r="B45" s="44" t="s">
        <v>49</v>
      </c>
      <c r="C45" s="30" t="s">
        <v>143</v>
      </c>
      <c r="D45" s="30"/>
      <c r="E45" s="30"/>
      <c r="F45" s="30"/>
      <c r="G45" s="43">
        <f>SUM(G40:G44)</f>
        <v>-4592</v>
      </c>
      <c r="H45" s="40"/>
      <c r="I45" s="40">
        <f>I43+I35</f>
        <v>11482</v>
      </c>
      <c r="J45" s="40"/>
      <c r="K45" s="43">
        <f>SUM(K40:K44)</f>
        <v>-19113</v>
      </c>
      <c r="L45" s="40"/>
      <c r="M45" s="40"/>
    </row>
    <row r="46" spans="1:13" ht="12.75">
      <c r="A46" s="42"/>
      <c r="B46" s="44"/>
      <c r="C46" s="30" t="s">
        <v>144</v>
      </c>
      <c r="D46" s="30"/>
      <c r="E46" s="30"/>
      <c r="F46" s="30"/>
      <c r="G46" s="43"/>
      <c r="H46" s="40"/>
      <c r="I46" s="40"/>
      <c r="J46" s="40"/>
      <c r="K46" s="43"/>
      <c r="L46" s="40"/>
      <c r="M46" s="40"/>
    </row>
    <row r="47" spans="1:13" ht="10.5" customHeight="1">
      <c r="A47" s="42"/>
      <c r="B47" s="42"/>
      <c r="G47" s="43"/>
      <c r="H47" s="40"/>
      <c r="I47" s="40"/>
      <c r="J47" s="40"/>
      <c r="K47" s="43"/>
      <c r="L47" s="40"/>
      <c r="M47" s="40"/>
    </row>
    <row r="48" spans="1:13" ht="12.75">
      <c r="A48" s="42"/>
      <c r="B48" s="44"/>
      <c r="C48" s="30" t="s">
        <v>145</v>
      </c>
      <c r="D48" s="30"/>
      <c r="E48" s="30"/>
      <c r="F48" s="30"/>
      <c r="G48" s="50">
        <v>-1576</v>
      </c>
      <c r="H48" s="51"/>
      <c r="I48" s="51">
        <v>-3674</v>
      </c>
      <c r="J48" s="51"/>
      <c r="K48" s="68">
        <v>-3583</v>
      </c>
      <c r="L48" s="40"/>
      <c r="M48" s="40"/>
    </row>
    <row r="49" spans="1:13" ht="9.75" customHeight="1">
      <c r="A49" s="42"/>
      <c r="B49" s="44"/>
      <c r="C49" s="30"/>
      <c r="D49" s="30"/>
      <c r="E49" s="30"/>
      <c r="F49" s="30"/>
      <c r="G49" s="46"/>
      <c r="H49" s="40"/>
      <c r="I49" s="51"/>
      <c r="J49" s="40"/>
      <c r="K49" s="52"/>
      <c r="L49" s="40"/>
      <c r="M49" s="40"/>
    </row>
    <row r="50" spans="1:13" ht="12.75">
      <c r="A50" s="42"/>
      <c r="B50" s="44" t="s">
        <v>50</v>
      </c>
      <c r="C50" s="29" t="s">
        <v>29</v>
      </c>
      <c r="D50" s="29"/>
      <c r="E50" s="29"/>
      <c r="F50" s="29"/>
      <c r="G50" s="43"/>
      <c r="H50" s="40"/>
      <c r="I50" s="40"/>
      <c r="J50" s="40"/>
      <c r="K50" s="43"/>
      <c r="L50" s="40"/>
      <c r="M50" s="40"/>
    </row>
    <row r="51" spans="1:13" ht="12.75">
      <c r="A51" s="42"/>
      <c r="B51" s="42"/>
      <c r="C51" s="28" t="s">
        <v>30</v>
      </c>
      <c r="D51" s="28"/>
      <c r="E51" s="28"/>
      <c r="F51" s="28"/>
      <c r="G51" s="43"/>
      <c r="H51" s="40"/>
      <c r="I51" s="40"/>
      <c r="J51" s="40"/>
      <c r="K51" s="43"/>
      <c r="L51" s="40"/>
      <c r="M51" s="40"/>
    </row>
    <row r="52" spans="1:13" ht="13.5" thickBot="1">
      <c r="A52" s="42"/>
      <c r="B52" s="42"/>
      <c r="C52" s="29" t="s">
        <v>4</v>
      </c>
      <c r="D52" s="29"/>
      <c r="E52" s="29"/>
      <c r="F52" s="29"/>
      <c r="G52" s="39">
        <f>SUM(G45:G48)</f>
        <v>-6168</v>
      </c>
      <c r="H52" s="40"/>
      <c r="I52" s="41">
        <f>SUM(I45:I48)</f>
        <v>7808</v>
      </c>
      <c r="J52" s="40"/>
      <c r="K52" s="39">
        <f>SUM(K45:K48)</f>
        <v>-22696</v>
      </c>
      <c r="L52" s="40"/>
      <c r="M52" s="40"/>
    </row>
    <row r="53" spans="1:13" ht="13.5" thickTop="1">
      <c r="A53" s="42"/>
      <c r="B53" s="42"/>
      <c r="C53" s="29"/>
      <c r="D53" s="29"/>
      <c r="E53" s="29"/>
      <c r="F53" s="29"/>
      <c r="G53" s="50"/>
      <c r="H53" s="40"/>
      <c r="I53" s="51"/>
      <c r="J53" s="40"/>
      <c r="K53" s="50"/>
      <c r="L53" s="40"/>
      <c r="M53" s="40"/>
    </row>
    <row r="54" spans="1:13" ht="12.75">
      <c r="A54" s="42"/>
      <c r="B54" s="42"/>
      <c r="C54" s="29"/>
      <c r="D54" s="29"/>
      <c r="E54" s="29"/>
      <c r="F54" s="29"/>
      <c r="G54" s="50"/>
      <c r="H54" s="40"/>
      <c r="I54" s="51"/>
      <c r="J54" s="40"/>
      <c r="K54" s="50"/>
      <c r="L54" s="40"/>
      <c r="M54" s="40"/>
    </row>
    <row r="55" spans="1:6" ht="12.75">
      <c r="A55" s="38" t="s">
        <v>5</v>
      </c>
      <c r="B55" s="38" t="s">
        <v>31</v>
      </c>
      <c r="C55" s="29" t="s">
        <v>54</v>
      </c>
      <c r="D55" s="29"/>
      <c r="E55" s="29"/>
      <c r="F55" s="29"/>
    </row>
    <row r="56" spans="1:13" ht="12.75">
      <c r="A56" s="38"/>
      <c r="B56" s="38"/>
      <c r="C56" s="29" t="s">
        <v>161</v>
      </c>
      <c r="D56" s="29"/>
      <c r="E56" s="29"/>
      <c r="F56" s="29"/>
      <c r="G56" s="53"/>
      <c r="K56" s="53"/>
      <c r="L56" s="40"/>
      <c r="M56" s="40"/>
    </row>
    <row r="57" spans="1:13" ht="6.75" customHeight="1">
      <c r="A57" s="38"/>
      <c r="B57" s="38"/>
      <c r="C57" s="29"/>
      <c r="D57" s="29"/>
      <c r="E57" s="29"/>
      <c r="F57" s="29"/>
      <c r="G57" s="53"/>
      <c r="K57" s="53"/>
      <c r="L57" s="40"/>
      <c r="M57" s="40"/>
    </row>
    <row r="58" spans="1:13" ht="12.75">
      <c r="A58" s="42"/>
      <c r="B58" s="42"/>
      <c r="C58" s="78" t="s">
        <v>162</v>
      </c>
      <c r="D58" s="78"/>
      <c r="G58" s="53" t="s">
        <v>179</v>
      </c>
      <c r="K58" s="53" t="s">
        <v>181</v>
      </c>
      <c r="L58" s="40"/>
      <c r="M58" s="40"/>
    </row>
    <row r="59" spans="1:13" ht="12.75">
      <c r="A59" s="42"/>
      <c r="B59" s="42"/>
      <c r="C59" s="78" t="s">
        <v>178</v>
      </c>
      <c r="D59" s="78"/>
      <c r="K59" s="55"/>
      <c r="L59" s="40"/>
      <c r="M59" s="40"/>
    </row>
    <row r="60" spans="1:13" ht="12.75">
      <c r="A60" s="42"/>
      <c r="B60" s="42"/>
      <c r="C60" s="78" t="s">
        <v>163</v>
      </c>
      <c r="D60" s="78"/>
      <c r="K60" s="55"/>
      <c r="L60" s="40"/>
      <c r="M60" s="40"/>
    </row>
    <row r="61" spans="1:13" ht="12.75">
      <c r="A61" s="42"/>
      <c r="B61" s="42"/>
      <c r="C61" s="78" t="s">
        <v>164</v>
      </c>
      <c r="D61" s="78"/>
      <c r="K61" s="55"/>
      <c r="L61" s="40"/>
      <c r="M61" s="40"/>
    </row>
    <row r="62" spans="1:13" ht="12.75">
      <c r="A62" s="42"/>
      <c r="B62" s="42"/>
      <c r="C62" s="78" t="s">
        <v>165</v>
      </c>
      <c r="D62" s="78"/>
      <c r="K62" s="55"/>
      <c r="L62" s="40"/>
      <c r="M62" s="40"/>
    </row>
    <row r="63" spans="1:13" ht="12.75">
      <c r="A63" s="42"/>
      <c r="B63" s="42"/>
      <c r="C63" s="78"/>
      <c r="D63" s="78"/>
      <c r="K63" s="55"/>
      <c r="L63" s="40"/>
      <c r="M63" s="40"/>
    </row>
    <row r="64" spans="1:13" ht="12.75">
      <c r="A64" s="42"/>
      <c r="B64" s="42"/>
      <c r="C64" s="78"/>
      <c r="D64" s="78"/>
      <c r="K64" s="55"/>
      <c r="L64" s="40"/>
      <c r="M64" s="40"/>
    </row>
    <row r="65" spans="1:13" ht="12.75">
      <c r="A65" s="42"/>
      <c r="B65" s="42"/>
      <c r="K65" s="56"/>
      <c r="L65" s="22"/>
      <c r="M65" s="22"/>
    </row>
    <row r="66" ht="15">
      <c r="A66" s="57" t="s">
        <v>81</v>
      </c>
    </row>
    <row r="67" spans="1:11" ht="12.75">
      <c r="A67" s="42"/>
      <c r="B67" s="42"/>
      <c r="K67" s="28"/>
    </row>
    <row r="68" spans="1:11" ht="12.75">
      <c r="A68" s="42"/>
      <c r="B68" s="42"/>
      <c r="G68" s="33" t="s">
        <v>120</v>
      </c>
      <c r="K68" s="33" t="s">
        <v>120</v>
      </c>
    </row>
    <row r="69" spans="1:11" ht="12.75">
      <c r="A69" s="42"/>
      <c r="B69" s="42"/>
      <c r="G69" s="33" t="s">
        <v>123</v>
      </c>
      <c r="K69" s="33" t="s">
        <v>119</v>
      </c>
    </row>
    <row r="70" spans="1:11" ht="12.75">
      <c r="A70" s="42"/>
      <c r="B70" s="42"/>
      <c r="G70" s="33" t="s">
        <v>115</v>
      </c>
      <c r="K70" s="33" t="s">
        <v>121</v>
      </c>
    </row>
    <row r="71" spans="1:11" ht="12.75">
      <c r="A71" s="42"/>
      <c r="B71" s="42"/>
      <c r="G71" s="33" t="s">
        <v>116</v>
      </c>
      <c r="K71" s="33" t="s">
        <v>122</v>
      </c>
    </row>
    <row r="72" spans="1:11" ht="13.5" thickBot="1">
      <c r="A72" s="42"/>
      <c r="B72" s="42"/>
      <c r="G72" s="58" t="s">
        <v>175</v>
      </c>
      <c r="K72" s="58" t="s">
        <v>76</v>
      </c>
    </row>
    <row r="73" spans="1:11" ht="15" customHeight="1" thickTop="1">
      <c r="A73" s="42"/>
      <c r="B73" s="42"/>
      <c r="G73" s="33" t="s">
        <v>55</v>
      </c>
      <c r="K73" s="33" t="s">
        <v>55</v>
      </c>
    </row>
    <row r="74" spans="1:11" ht="7.5" customHeight="1">
      <c r="A74" s="42"/>
      <c r="B74" s="42"/>
      <c r="G74" s="54"/>
      <c r="K74" s="28"/>
    </row>
    <row r="75" spans="1:11" ht="12.75">
      <c r="A75" s="44" t="s">
        <v>1</v>
      </c>
      <c r="B75" s="1" t="s">
        <v>52</v>
      </c>
      <c r="G75" s="1">
        <v>342067</v>
      </c>
      <c r="K75" s="1">
        <v>342465</v>
      </c>
    </row>
    <row r="76" spans="1:11" ht="12.75">
      <c r="A76" s="44" t="s">
        <v>2</v>
      </c>
      <c r="B76" s="1" t="s">
        <v>53</v>
      </c>
      <c r="G76" s="1">
        <v>74760</v>
      </c>
      <c r="K76" s="1">
        <v>78114</v>
      </c>
    </row>
    <row r="77" spans="1:11" ht="12.75">
      <c r="A77" s="44" t="s">
        <v>5</v>
      </c>
      <c r="B77" s="59" t="s">
        <v>56</v>
      </c>
      <c r="G77" s="1">
        <v>19046</v>
      </c>
      <c r="K77" s="1">
        <v>19038</v>
      </c>
    </row>
    <row r="78" spans="1:11" ht="12.75">
      <c r="A78" s="44" t="s">
        <v>6</v>
      </c>
      <c r="B78" s="59" t="s">
        <v>78</v>
      </c>
      <c r="G78" s="1">
        <v>43445</v>
      </c>
      <c r="K78" s="1">
        <v>42811</v>
      </c>
    </row>
    <row r="79" spans="1:11" ht="12.75">
      <c r="A79" s="44" t="s">
        <v>7</v>
      </c>
      <c r="B79" s="59" t="s">
        <v>160</v>
      </c>
      <c r="G79" s="1">
        <v>49045</v>
      </c>
      <c r="K79" s="1">
        <v>43361</v>
      </c>
    </row>
    <row r="80" spans="1:11" ht="12.75">
      <c r="A80" s="44" t="s">
        <v>8</v>
      </c>
      <c r="B80" s="59" t="s">
        <v>156</v>
      </c>
      <c r="G80" s="1">
        <v>632</v>
      </c>
      <c r="K80" s="1">
        <v>923</v>
      </c>
    </row>
    <row r="81" spans="1:2" ht="12.75">
      <c r="A81" s="42"/>
      <c r="B81" s="59"/>
    </row>
    <row r="82" spans="1:2" ht="12.75">
      <c r="A82" s="44" t="s">
        <v>9</v>
      </c>
      <c r="B82" s="59" t="s">
        <v>57</v>
      </c>
    </row>
    <row r="83" spans="1:11" ht="12.75">
      <c r="A83" s="42"/>
      <c r="B83" s="59" t="s">
        <v>58</v>
      </c>
      <c r="G83" s="1">
        <v>157812</v>
      </c>
      <c r="K83" s="1">
        <v>131056</v>
      </c>
    </row>
    <row r="84" spans="1:11" ht="12.75">
      <c r="A84" s="42"/>
      <c r="B84" s="59" t="s">
        <v>59</v>
      </c>
      <c r="G84" s="1">
        <v>455483</v>
      </c>
      <c r="K84" s="1">
        <v>441003</v>
      </c>
    </row>
    <row r="85" spans="1:11" ht="12.75">
      <c r="A85" s="42"/>
      <c r="B85" s="59" t="s">
        <v>61</v>
      </c>
      <c r="G85" s="1">
        <v>62186</v>
      </c>
      <c r="K85" s="1">
        <v>62476</v>
      </c>
    </row>
    <row r="86" spans="1:11" ht="12.75">
      <c r="A86" s="42"/>
      <c r="B86" s="59" t="s">
        <v>60</v>
      </c>
      <c r="G86" s="1">
        <v>55005</v>
      </c>
      <c r="K86" s="1">
        <v>92795</v>
      </c>
    </row>
    <row r="87" spans="1:11" ht="15.75" customHeight="1">
      <c r="A87" s="42"/>
      <c r="G87" s="60">
        <f>SUM(G83:G86)</f>
        <v>730486</v>
      </c>
      <c r="K87" s="60">
        <f>SUM(K83:K86)</f>
        <v>727330</v>
      </c>
    </row>
    <row r="88" spans="1:11" ht="12.75">
      <c r="A88" s="42"/>
      <c r="B88" s="59"/>
      <c r="K88" s="28"/>
    </row>
    <row r="89" spans="1:11" ht="12.75">
      <c r="A89" s="44" t="s">
        <v>11</v>
      </c>
      <c r="B89" s="59" t="s">
        <v>62</v>
      </c>
      <c r="K89" s="28"/>
    </row>
    <row r="90" spans="1:11" ht="12.75">
      <c r="A90" s="42"/>
      <c r="B90" s="59" t="s">
        <v>125</v>
      </c>
      <c r="G90" s="1">
        <v>350278</v>
      </c>
      <c r="K90" s="1">
        <f>340070+33269</f>
        <v>373339</v>
      </c>
    </row>
    <row r="91" spans="1:11" ht="12.75">
      <c r="A91" s="42"/>
      <c r="B91" s="59" t="s">
        <v>63</v>
      </c>
      <c r="G91" s="1">
        <v>231230</v>
      </c>
      <c r="K91" s="1">
        <v>181757</v>
      </c>
    </row>
    <row r="92" spans="1:11" ht="12.75">
      <c r="A92" s="42"/>
      <c r="B92" s="59" t="s">
        <v>64</v>
      </c>
      <c r="G92" s="1">
        <v>48713</v>
      </c>
      <c r="K92" s="1">
        <f>87357+86+1670</f>
        <v>89113</v>
      </c>
    </row>
    <row r="93" spans="1:11" ht="12.75">
      <c r="A93" s="42"/>
      <c r="B93" s="59" t="s">
        <v>65</v>
      </c>
      <c r="G93" s="1">
        <v>12491</v>
      </c>
      <c r="K93" s="1">
        <v>7590</v>
      </c>
    </row>
    <row r="94" spans="1:11" ht="15" customHeight="1">
      <c r="A94" s="42"/>
      <c r="B94" s="59"/>
      <c r="G94" s="60">
        <f>SUM(G90:G93)</f>
        <v>642712</v>
      </c>
      <c r="K94" s="60">
        <f>SUM(K90:K93)</f>
        <v>651799</v>
      </c>
    </row>
    <row r="95" spans="1:11" ht="12.75">
      <c r="A95" s="42"/>
      <c r="B95" s="59"/>
      <c r="K95" s="28"/>
    </row>
    <row r="96" spans="1:11" ht="12.75">
      <c r="A96" s="44" t="s">
        <v>12</v>
      </c>
      <c r="B96" s="59" t="s">
        <v>66</v>
      </c>
      <c r="G96" s="1">
        <f>+G87-G94</f>
        <v>87774</v>
      </c>
      <c r="K96" s="1">
        <f>+K87-K94</f>
        <v>75531</v>
      </c>
    </row>
    <row r="97" spans="1:11" ht="8.25" customHeight="1">
      <c r="A97" s="42"/>
      <c r="B97" s="59"/>
      <c r="K97" s="28"/>
    </row>
    <row r="98" spans="1:11" ht="15.75" customHeight="1" thickBot="1">
      <c r="A98" s="42"/>
      <c r="B98" s="59"/>
      <c r="G98" s="61">
        <f>SUM(G75:G80)+G96</f>
        <v>616769</v>
      </c>
      <c r="K98" s="61">
        <f>SUM(K75:K80)+K96</f>
        <v>602243</v>
      </c>
    </row>
    <row r="99" spans="1:11" ht="13.5" thickTop="1">
      <c r="A99" s="42"/>
      <c r="B99" s="59"/>
      <c r="K99" s="28"/>
    </row>
    <row r="100" spans="1:11" ht="12.75">
      <c r="A100" s="44" t="s">
        <v>14</v>
      </c>
      <c r="B100" s="59" t="s">
        <v>67</v>
      </c>
      <c r="K100" s="28"/>
    </row>
    <row r="101" spans="1:11" ht="12.75">
      <c r="A101" s="42"/>
      <c r="B101" s="59" t="s">
        <v>68</v>
      </c>
      <c r="G101" s="1">
        <v>154686</v>
      </c>
      <c r="K101" s="1">
        <v>153865</v>
      </c>
    </row>
    <row r="102" spans="1:2" ht="12.75">
      <c r="A102" s="42"/>
      <c r="B102" s="59" t="s">
        <v>69</v>
      </c>
    </row>
    <row r="103" spans="1:11" ht="12.75">
      <c r="A103" s="42"/>
      <c r="B103" s="59" t="s">
        <v>70</v>
      </c>
      <c r="G103" s="1">
        <v>72266</v>
      </c>
      <c r="K103" s="1">
        <v>71868</v>
      </c>
    </row>
    <row r="104" spans="1:11" ht="12.75">
      <c r="A104" s="42"/>
      <c r="B104" s="59" t="s">
        <v>71</v>
      </c>
      <c r="G104" s="1">
        <v>75079</v>
      </c>
      <c r="K104" s="1">
        <v>75507</v>
      </c>
    </row>
    <row r="105" spans="1:11" ht="12.75">
      <c r="A105" s="42"/>
      <c r="B105" s="59" t="s">
        <v>73</v>
      </c>
      <c r="G105" s="22">
        <v>38643</v>
      </c>
      <c r="H105" s="22"/>
      <c r="I105" s="22"/>
      <c r="J105" s="22"/>
      <c r="K105" s="22">
        <v>61339</v>
      </c>
    </row>
    <row r="106" spans="1:11" ht="12.75">
      <c r="A106" s="42"/>
      <c r="B106" s="59" t="s">
        <v>72</v>
      </c>
      <c r="G106" s="62">
        <v>982</v>
      </c>
      <c r="K106" s="62">
        <v>-370</v>
      </c>
    </row>
    <row r="107" spans="1:11" ht="14.25" customHeight="1">
      <c r="A107" s="42"/>
      <c r="B107" s="59"/>
      <c r="G107" s="1">
        <f>SUM(G101:G106)</f>
        <v>341656</v>
      </c>
      <c r="K107" s="1">
        <f>SUM(K101:K106)</f>
        <v>362209</v>
      </c>
    </row>
    <row r="108" spans="1:2" ht="11.25" customHeight="1">
      <c r="A108" s="44"/>
      <c r="B108" s="59"/>
    </row>
    <row r="109" spans="1:11" ht="12.75">
      <c r="A109" s="44" t="s">
        <v>16</v>
      </c>
      <c r="B109" s="59" t="s">
        <v>74</v>
      </c>
      <c r="G109" s="1">
        <v>29285</v>
      </c>
      <c r="K109" s="1">
        <v>26500</v>
      </c>
    </row>
    <row r="110" spans="1:11" ht="12.75">
      <c r="A110" s="44" t="s">
        <v>18</v>
      </c>
      <c r="B110" s="59" t="s">
        <v>157</v>
      </c>
      <c r="G110" s="1">
        <v>245648</v>
      </c>
      <c r="K110" s="1">
        <f>147323+66031</f>
        <v>213354</v>
      </c>
    </row>
    <row r="111" spans="1:11" ht="12.75">
      <c r="A111" s="44" t="s">
        <v>20</v>
      </c>
      <c r="B111" s="59" t="s">
        <v>77</v>
      </c>
      <c r="G111" s="1">
        <v>180</v>
      </c>
      <c r="K111" s="1">
        <v>180</v>
      </c>
    </row>
    <row r="112" spans="1:2" ht="8.25" customHeight="1">
      <c r="A112" s="44"/>
      <c r="B112" s="59"/>
    </row>
    <row r="113" spans="1:11" ht="15" customHeight="1" thickBot="1">
      <c r="A113" s="42"/>
      <c r="B113" s="59"/>
      <c r="G113" s="61">
        <f>SUM(G107:G111)</f>
        <v>616769</v>
      </c>
      <c r="K113" s="61">
        <f>SUM(K107:K111)</f>
        <v>602243</v>
      </c>
    </row>
    <row r="114" spans="1:11" ht="13.5" thickTop="1">
      <c r="A114" s="42"/>
      <c r="B114" s="59"/>
      <c r="K114" s="28"/>
    </row>
    <row r="115" spans="1:11" ht="12.75">
      <c r="A115" s="42"/>
      <c r="B115" s="59"/>
      <c r="K115" s="28"/>
    </row>
    <row r="116" spans="1:11" ht="13.5" thickBot="1">
      <c r="A116" s="44" t="s">
        <v>22</v>
      </c>
      <c r="B116" s="59" t="s">
        <v>153</v>
      </c>
      <c r="G116" s="69">
        <v>94.7</v>
      </c>
      <c r="K116" s="70">
        <v>103.6</v>
      </c>
    </row>
    <row r="117" spans="1:11" ht="13.5" thickTop="1">
      <c r="A117" s="42"/>
      <c r="B117" s="42"/>
      <c r="K117" s="28"/>
    </row>
    <row r="118" spans="1:7" ht="12.75">
      <c r="A118" s="42"/>
      <c r="B118" s="42"/>
      <c r="G118" s="75"/>
    </row>
    <row r="119" spans="1:2" ht="6" customHeight="1">
      <c r="A119" s="42"/>
      <c r="B119" s="42"/>
    </row>
    <row r="120" spans="1:6" ht="15">
      <c r="A120" s="57" t="s">
        <v>75</v>
      </c>
      <c r="B120" s="38"/>
      <c r="C120" s="29"/>
      <c r="D120" s="29"/>
      <c r="E120" s="29"/>
      <c r="F120" s="29"/>
    </row>
    <row r="121" spans="1:2" ht="12.75">
      <c r="A121" s="42"/>
      <c r="B121" s="42"/>
    </row>
    <row r="122" spans="1:2" ht="12.75">
      <c r="A122" s="44" t="s">
        <v>1</v>
      </c>
      <c r="B122" s="32" t="s">
        <v>80</v>
      </c>
    </row>
    <row r="123" spans="1:2" ht="4.5" customHeight="1">
      <c r="A123" s="44"/>
      <c r="B123" s="32"/>
    </row>
    <row r="124" spans="1:2" ht="12.75">
      <c r="A124" s="44"/>
      <c r="B124" s="42"/>
    </row>
    <row r="125" spans="1:2" ht="12.75">
      <c r="A125" s="44"/>
      <c r="B125" s="42"/>
    </row>
    <row r="126" spans="1:2" ht="12.75">
      <c r="A126" s="44"/>
      <c r="B126" s="42"/>
    </row>
    <row r="127" spans="1:2" ht="12.75">
      <c r="A127" s="44"/>
      <c r="B127" s="42"/>
    </row>
    <row r="128" spans="1:2" ht="12.75">
      <c r="A128" s="44"/>
      <c r="B128" s="42"/>
    </row>
    <row r="129" spans="1:2" ht="12.75">
      <c r="A129" s="44" t="s">
        <v>2</v>
      </c>
      <c r="B129" s="32" t="s">
        <v>146</v>
      </c>
    </row>
    <row r="130" spans="1:2" s="59" customFormat="1" ht="3" customHeight="1">
      <c r="A130" s="76"/>
      <c r="B130" s="32"/>
    </row>
    <row r="131" spans="1:2" s="59" customFormat="1" ht="16.5" customHeight="1">
      <c r="A131" s="76"/>
      <c r="B131" s="32"/>
    </row>
    <row r="132" ht="12.75">
      <c r="B132" s="59"/>
    </row>
    <row r="133" spans="1:2" ht="12.75">
      <c r="A133" s="42"/>
      <c r="B133" s="59"/>
    </row>
    <row r="134" spans="1:2" ht="12.75">
      <c r="A134" s="44" t="s">
        <v>5</v>
      </c>
      <c r="B134" s="32" t="s">
        <v>147</v>
      </c>
    </row>
    <row r="135" spans="1:2" ht="4.5" customHeight="1">
      <c r="A135" s="44"/>
      <c r="B135" s="32"/>
    </row>
    <row r="136" ht="12.75">
      <c r="B136" s="59" t="s">
        <v>168</v>
      </c>
    </row>
    <row r="137" spans="1:2" ht="12.75">
      <c r="A137" s="42"/>
      <c r="B137" s="59"/>
    </row>
    <row r="138" spans="1:6" ht="12.75">
      <c r="A138" s="38" t="s">
        <v>6</v>
      </c>
      <c r="B138" s="29" t="s">
        <v>13</v>
      </c>
      <c r="D138" s="29"/>
      <c r="E138" s="29"/>
      <c r="F138" s="29"/>
    </row>
    <row r="139" spans="1:2" ht="3.75" customHeight="1">
      <c r="A139" s="42"/>
      <c r="B139" s="42"/>
    </row>
    <row r="140" spans="1:2" ht="12.75">
      <c r="A140" s="42"/>
      <c r="B140" s="42"/>
    </row>
    <row r="141" spans="1:2" ht="12.75">
      <c r="A141" s="42"/>
      <c r="B141" s="42"/>
    </row>
    <row r="142" spans="1:2" ht="12.75">
      <c r="A142" s="42"/>
      <c r="B142" s="42"/>
    </row>
    <row r="143" spans="1:2" ht="12.75">
      <c r="A143" s="42"/>
      <c r="B143" s="42"/>
    </row>
    <row r="144" spans="1:2" ht="12.75">
      <c r="A144" s="42"/>
      <c r="B144" s="42"/>
    </row>
    <row r="145" spans="1:2" ht="12.75">
      <c r="A145" s="42"/>
      <c r="B145" s="42"/>
    </row>
    <row r="146" spans="1:2" ht="12.75">
      <c r="A146" s="42"/>
      <c r="B146" s="42"/>
    </row>
    <row r="147" spans="1:6" ht="12.75">
      <c r="A147" s="38" t="s">
        <v>7</v>
      </c>
      <c r="B147" s="29" t="s">
        <v>15</v>
      </c>
      <c r="D147" s="29"/>
      <c r="E147" s="29"/>
      <c r="F147" s="29"/>
    </row>
    <row r="148" ht="4.5" customHeight="1">
      <c r="A148" s="42"/>
    </row>
    <row r="149" spans="1:6" ht="12.75">
      <c r="A149" s="63"/>
      <c r="B149" s="30" t="s">
        <v>169</v>
      </c>
      <c r="D149" s="30"/>
      <c r="E149" s="30"/>
      <c r="F149" s="30"/>
    </row>
    <row r="150" spans="1:2" ht="12.75">
      <c r="A150" s="42"/>
      <c r="B150" s="42"/>
    </row>
    <row r="151" spans="1:6" ht="12.75">
      <c r="A151" s="38" t="s">
        <v>8</v>
      </c>
      <c r="B151" s="29" t="s">
        <v>17</v>
      </c>
      <c r="D151" s="29"/>
      <c r="E151" s="29"/>
      <c r="F151" s="29"/>
    </row>
    <row r="152" spans="1:2" ht="3" customHeight="1">
      <c r="A152" s="42"/>
      <c r="B152" s="42"/>
    </row>
    <row r="153" spans="1:2" ht="15" customHeight="1">
      <c r="A153" s="42"/>
      <c r="B153" s="42"/>
    </row>
    <row r="154" spans="1:2" ht="12.75">
      <c r="A154" s="42"/>
      <c r="B154" s="42"/>
    </row>
    <row r="155" spans="1:2" ht="10.5" customHeight="1">
      <c r="A155" s="42"/>
      <c r="B155" s="42"/>
    </row>
    <row r="156" spans="1:2" ht="12.75">
      <c r="A156" s="44" t="s">
        <v>9</v>
      </c>
      <c r="B156" s="32" t="s">
        <v>79</v>
      </c>
    </row>
    <row r="157" spans="1:2" ht="3.75" customHeight="1">
      <c r="A157" s="44"/>
      <c r="B157" s="32"/>
    </row>
    <row r="158" spans="1:11" ht="12.75">
      <c r="A158" s="42"/>
      <c r="B158" s="42"/>
      <c r="K158" s="42" t="s">
        <v>55</v>
      </c>
    </row>
    <row r="159" spans="1:11" ht="14.25" customHeight="1">
      <c r="A159" s="42"/>
      <c r="B159" s="42" t="s">
        <v>31</v>
      </c>
      <c r="C159" s="59" t="s">
        <v>82</v>
      </c>
      <c r="K159" s="80">
        <v>0</v>
      </c>
    </row>
    <row r="160" spans="1:11" ht="14.25" customHeight="1">
      <c r="A160" s="42"/>
      <c r="B160" s="59"/>
      <c r="C160" s="59" t="s">
        <v>83</v>
      </c>
      <c r="K160" s="80">
        <v>0</v>
      </c>
    </row>
    <row r="161" spans="1:11" ht="14.25" customHeight="1">
      <c r="A161" s="42"/>
      <c r="B161" s="59"/>
      <c r="C161" s="59" t="s">
        <v>84</v>
      </c>
      <c r="K161" s="80">
        <v>0</v>
      </c>
    </row>
    <row r="162" spans="1:3" ht="12.75">
      <c r="A162" s="42"/>
      <c r="B162" s="59"/>
      <c r="C162" s="59"/>
    </row>
    <row r="163" spans="1:3" ht="12.75">
      <c r="A163" s="42"/>
      <c r="B163" s="44" t="s">
        <v>34</v>
      </c>
      <c r="C163" s="59" t="s">
        <v>140</v>
      </c>
    </row>
    <row r="164" spans="1:3" ht="12.75">
      <c r="A164" s="42"/>
      <c r="B164" s="44"/>
      <c r="C164" s="59" t="s">
        <v>176</v>
      </c>
    </row>
    <row r="165" spans="1:11" ht="15.75" customHeight="1">
      <c r="A165" s="42"/>
      <c r="C165" s="1" t="s">
        <v>85</v>
      </c>
      <c r="K165" s="64">
        <v>19046</v>
      </c>
    </row>
    <row r="166" spans="1:11" ht="15.75" customHeight="1">
      <c r="A166" s="42"/>
      <c r="C166" s="1" t="s">
        <v>142</v>
      </c>
      <c r="K166" s="10">
        <v>19046</v>
      </c>
    </row>
    <row r="167" spans="1:11" ht="12.75">
      <c r="A167" s="42"/>
      <c r="D167" s="1" t="s">
        <v>141</v>
      </c>
      <c r="K167" s="22"/>
    </row>
    <row r="168" ht="12.75">
      <c r="A168" s="42"/>
    </row>
    <row r="169" spans="1:11" ht="15.75" customHeight="1">
      <c r="A169" s="42"/>
      <c r="B169" s="59"/>
      <c r="C169" s="1" t="s">
        <v>86</v>
      </c>
      <c r="G169" s="54"/>
      <c r="K169" s="64">
        <v>7451</v>
      </c>
    </row>
    <row r="170" spans="1:2" ht="12.75">
      <c r="A170" s="42"/>
      <c r="B170" s="42"/>
    </row>
    <row r="171" spans="1:2" ht="12.75">
      <c r="A171" s="44" t="s">
        <v>11</v>
      </c>
      <c r="B171" s="32" t="s">
        <v>148</v>
      </c>
    </row>
    <row r="172" spans="1:2" ht="4.5" customHeight="1">
      <c r="A172" s="44"/>
      <c r="B172" s="59"/>
    </row>
    <row r="173" ht="12.75">
      <c r="B173" s="42"/>
    </row>
    <row r="174" spans="1:2" ht="4.5" customHeight="1">
      <c r="A174" s="42"/>
      <c r="B174" s="42"/>
    </row>
    <row r="175" spans="1:2" ht="9.75" customHeight="1">
      <c r="A175" s="42"/>
      <c r="B175" s="42"/>
    </row>
    <row r="176" spans="1:2" ht="12.75">
      <c r="A176" s="44" t="s">
        <v>12</v>
      </c>
      <c r="B176" s="32" t="s">
        <v>149</v>
      </c>
    </row>
    <row r="177" spans="1:2" ht="4.5" customHeight="1">
      <c r="A177" s="44"/>
      <c r="B177" s="32"/>
    </row>
    <row r="178" ht="12.75">
      <c r="B178" s="59" t="s">
        <v>170</v>
      </c>
    </row>
    <row r="179" ht="12.75">
      <c r="B179" s="59"/>
    </row>
    <row r="180" spans="1:2" ht="12.75">
      <c r="A180" s="44" t="s">
        <v>14</v>
      </c>
      <c r="B180" s="32" t="s">
        <v>158</v>
      </c>
    </row>
    <row r="181" ht="4.5" customHeight="1">
      <c r="B181" s="59"/>
    </row>
    <row r="182" ht="12.75">
      <c r="B182" s="59"/>
    </row>
    <row r="183" ht="7.5" customHeight="1">
      <c r="B183" s="59"/>
    </row>
    <row r="184" ht="3.75" customHeight="1">
      <c r="B184" s="59"/>
    </row>
    <row r="185" spans="1:6" ht="12.75">
      <c r="A185" s="38" t="s">
        <v>16</v>
      </c>
      <c r="B185" s="29" t="s">
        <v>19</v>
      </c>
      <c r="D185" s="29"/>
      <c r="E185" s="29"/>
      <c r="F185" s="29"/>
    </row>
    <row r="186" spans="1:6" ht="3.75" customHeight="1">
      <c r="A186" s="63"/>
      <c r="B186" s="63"/>
      <c r="C186" s="65"/>
      <c r="D186" s="65"/>
      <c r="E186" s="65"/>
      <c r="F186" s="65"/>
    </row>
    <row r="187" spans="1:2" ht="12.75">
      <c r="A187" s="37"/>
      <c r="B187" s="37"/>
    </row>
    <row r="188" spans="1:2" ht="12.75">
      <c r="A188" s="37"/>
      <c r="B188" s="37"/>
    </row>
    <row r="189" spans="1:2" ht="12.75">
      <c r="A189" s="37"/>
      <c r="B189" s="37"/>
    </row>
    <row r="190" spans="1:2" ht="9.75" customHeight="1">
      <c r="A190" s="37"/>
      <c r="B190" s="37"/>
    </row>
    <row r="191" spans="1:2" ht="6.75" customHeight="1">
      <c r="A191" s="37"/>
      <c r="B191" s="37"/>
    </row>
    <row r="192" spans="1:2" ht="15">
      <c r="A192" s="57" t="s">
        <v>155</v>
      </c>
      <c r="B192" s="42"/>
    </row>
    <row r="193" spans="1:2" ht="12.75">
      <c r="A193" s="37"/>
      <c r="B193" s="37"/>
    </row>
    <row r="194" spans="1:2" ht="12.75">
      <c r="A194" s="38" t="s">
        <v>18</v>
      </c>
      <c r="B194" s="29" t="s">
        <v>87</v>
      </c>
    </row>
    <row r="195" spans="1:2" ht="6" customHeight="1">
      <c r="A195" s="38"/>
      <c r="B195" s="29"/>
    </row>
    <row r="196" spans="1:11" ht="12.75">
      <c r="A196" s="37"/>
      <c r="B196" s="37"/>
      <c r="K196" s="42" t="s">
        <v>55</v>
      </c>
    </row>
    <row r="197" spans="1:2" ht="12.75">
      <c r="A197" s="37"/>
      <c r="B197" s="77" t="s">
        <v>88</v>
      </c>
    </row>
    <row r="198" spans="1:11" ht="12.75">
      <c r="A198" s="37"/>
      <c r="B198" s="66" t="s">
        <v>89</v>
      </c>
      <c r="K198" s="22"/>
    </row>
    <row r="199" spans="1:11" ht="12.75">
      <c r="A199" s="37"/>
      <c r="B199" s="66" t="s">
        <v>127</v>
      </c>
      <c r="K199" s="71">
        <f>171778</f>
        <v>171778</v>
      </c>
    </row>
    <row r="200" spans="1:11" ht="12.75">
      <c r="A200" s="37"/>
      <c r="B200" s="66" t="s">
        <v>126</v>
      </c>
      <c r="K200" s="10">
        <v>88103</v>
      </c>
    </row>
    <row r="201" spans="1:11" ht="12.75">
      <c r="A201" s="37"/>
      <c r="B201" s="66"/>
      <c r="K201" s="22">
        <f>SUM(K199:K200)</f>
        <v>259881</v>
      </c>
    </row>
    <row r="202" spans="1:11" ht="12.75">
      <c r="A202" s="37"/>
      <c r="B202" s="66" t="s">
        <v>90</v>
      </c>
      <c r="K202" s="22"/>
    </row>
    <row r="203" spans="1:11" ht="12.75">
      <c r="A203" s="37"/>
      <c r="B203" s="66" t="s">
        <v>127</v>
      </c>
      <c r="K203" s="71">
        <v>58350</v>
      </c>
    </row>
    <row r="204" spans="1:11" ht="12.75">
      <c r="A204" s="37"/>
      <c r="B204" s="66" t="s">
        <v>126</v>
      </c>
      <c r="K204" s="10">
        <v>23170</v>
      </c>
    </row>
    <row r="205" spans="1:11" ht="12.75">
      <c r="A205" s="37"/>
      <c r="B205" s="66"/>
      <c r="K205" s="22">
        <f>SUM(K203:K204)</f>
        <v>81520</v>
      </c>
    </row>
    <row r="206" spans="1:11" ht="6.75" customHeight="1">
      <c r="A206" s="37"/>
      <c r="B206" s="66"/>
      <c r="K206" s="22"/>
    </row>
    <row r="207" spans="1:11" ht="12.75">
      <c r="A207" s="37"/>
      <c r="B207" s="66" t="s">
        <v>128</v>
      </c>
      <c r="K207" s="22">
        <f>7600+1277</f>
        <v>8877</v>
      </c>
    </row>
    <row r="208" spans="1:11" ht="7.5" customHeight="1">
      <c r="A208" s="37"/>
      <c r="B208" s="66"/>
      <c r="K208" s="22"/>
    </row>
    <row r="209" spans="1:11" ht="16.5" customHeight="1" thickBot="1">
      <c r="A209" s="37"/>
      <c r="B209" s="66"/>
      <c r="K209" s="61">
        <f>+K207+K205+K201</f>
        <v>350278</v>
      </c>
    </row>
    <row r="210" spans="1:11" ht="9.75" customHeight="1" thickTop="1">
      <c r="A210" s="37"/>
      <c r="B210" s="66"/>
      <c r="K210" s="22"/>
    </row>
    <row r="211" spans="1:2" ht="12.75">
      <c r="A211" s="37"/>
      <c r="B211" s="77" t="s">
        <v>136</v>
      </c>
    </row>
    <row r="212" spans="1:11" ht="12.75">
      <c r="A212" s="37"/>
      <c r="B212" s="66" t="s">
        <v>89</v>
      </c>
      <c r="K212" s="22">
        <v>177248</v>
      </c>
    </row>
    <row r="213" spans="1:11" ht="12.75">
      <c r="A213" s="37"/>
      <c r="B213" s="66" t="s">
        <v>90</v>
      </c>
      <c r="K213" s="22">
        <v>68400</v>
      </c>
    </row>
    <row r="214" spans="1:11" ht="15.75" customHeight="1" thickBot="1">
      <c r="A214" s="37"/>
      <c r="B214" s="66"/>
      <c r="K214" s="61">
        <f>SUM(K212:K213)</f>
        <v>245648</v>
      </c>
    </row>
    <row r="215" spans="1:11" ht="13.5" thickTop="1">
      <c r="A215" s="37"/>
      <c r="B215" s="66"/>
      <c r="K215" s="22"/>
    </row>
    <row r="216" spans="1:11" ht="12.75">
      <c r="A216" s="37"/>
      <c r="B216" s="66" t="s">
        <v>91</v>
      </c>
      <c r="K216" s="22"/>
    </row>
    <row r="217" spans="1:11" ht="8.25" customHeight="1">
      <c r="A217" s="37"/>
      <c r="B217" s="66"/>
      <c r="K217" s="22"/>
    </row>
    <row r="218" spans="1:11" ht="12.75">
      <c r="A218" s="37"/>
      <c r="B218" s="66"/>
      <c r="K218" s="72" t="s">
        <v>129</v>
      </c>
    </row>
    <row r="219" spans="1:11" ht="15.75" customHeight="1">
      <c r="A219" s="37"/>
      <c r="B219" s="66"/>
      <c r="C219" s="1" t="s">
        <v>93</v>
      </c>
      <c r="K219" s="64">
        <v>46232</v>
      </c>
    </row>
    <row r="220" spans="1:11" ht="15.75" customHeight="1">
      <c r="A220" s="37"/>
      <c r="B220" s="66"/>
      <c r="C220" s="1" t="s">
        <v>95</v>
      </c>
      <c r="K220" s="10">
        <v>33184</v>
      </c>
    </row>
    <row r="221" spans="1:11" ht="15.75" customHeight="1">
      <c r="A221" s="37"/>
      <c r="B221" s="66"/>
      <c r="C221" s="1" t="s">
        <v>92</v>
      </c>
      <c r="K221" s="10">
        <v>3990</v>
      </c>
    </row>
    <row r="222" spans="1:11" ht="15.75" customHeight="1">
      <c r="A222" s="37"/>
      <c r="B222" s="66"/>
      <c r="C222" s="1" t="s">
        <v>94</v>
      </c>
      <c r="K222" s="10">
        <v>352</v>
      </c>
    </row>
    <row r="223" spans="1:11" ht="12.75">
      <c r="A223" s="37"/>
      <c r="B223" s="66"/>
      <c r="K223" s="22"/>
    </row>
    <row r="224" spans="1:11" ht="12.75">
      <c r="A224" s="38" t="s">
        <v>20</v>
      </c>
      <c r="B224" s="77" t="s">
        <v>150</v>
      </c>
      <c r="K224" s="22"/>
    </row>
    <row r="225" spans="1:11" ht="4.5" customHeight="1">
      <c r="A225" s="38"/>
      <c r="B225" s="77"/>
      <c r="K225" s="22"/>
    </row>
    <row r="226" spans="2:6" ht="12.75">
      <c r="B226" s="59" t="s">
        <v>171</v>
      </c>
      <c r="D226" s="29"/>
      <c r="E226" s="29"/>
      <c r="F226" s="29"/>
    </row>
    <row r="227" spans="1:2" ht="12.75">
      <c r="A227" s="42"/>
      <c r="B227" s="42"/>
    </row>
    <row r="228" spans="1:2" ht="12.75">
      <c r="A228" s="38" t="s">
        <v>22</v>
      </c>
      <c r="B228" s="32" t="s">
        <v>159</v>
      </c>
    </row>
    <row r="229" spans="1:2" ht="5.25" customHeight="1">
      <c r="A229" s="38"/>
      <c r="B229" s="59"/>
    </row>
    <row r="230" spans="1:2" ht="12.75">
      <c r="A230" s="38"/>
      <c r="B230" s="59"/>
    </row>
    <row r="231" spans="1:2" ht="12.75">
      <c r="A231" s="38"/>
      <c r="B231" s="59"/>
    </row>
    <row r="232" spans="1:2" ht="12.75">
      <c r="A232" s="38"/>
      <c r="B232" s="59"/>
    </row>
    <row r="233" ht="8.25" customHeight="1">
      <c r="B233" s="59"/>
    </row>
    <row r="234" spans="1:2" ht="12.75">
      <c r="A234" s="44" t="s">
        <v>96</v>
      </c>
      <c r="B234" s="32" t="s">
        <v>151</v>
      </c>
    </row>
    <row r="235" spans="1:2" ht="4.5" customHeight="1">
      <c r="A235" s="44"/>
      <c r="B235" s="32"/>
    </row>
    <row r="236" ht="12.75">
      <c r="B236" s="59" t="s">
        <v>172</v>
      </c>
    </row>
    <row r="237" spans="1:2" ht="12.75">
      <c r="A237" s="44"/>
      <c r="B237" s="59"/>
    </row>
    <row r="238" spans="1:2" ht="12.75">
      <c r="A238" s="44" t="s">
        <v>99</v>
      </c>
      <c r="B238" s="32" t="s">
        <v>134</v>
      </c>
    </row>
    <row r="239" spans="1:2" ht="5.25" customHeight="1">
      <c r="A239" s="44"/>
      <c r="B239" s="32"/>
    </row>
    <row r="240" spans="1:13" ht="12.75">
      <c r="A240" s="44"/>
      <c r="B240" s="32"/>
      <c r="K240" s="42"/>
      <c r="M240" s="42" t="s">
        <v>131</v>
      </c>
    </row>
    <row r="241" spans="1:13" ht="12.75">
      <c r="A241" s="44"/>
      <c r="B241" s="32"/>
      <c r="K241" s="42" t="s">
        <v>130</v>
      </c>
      <c r="M241" s="42" t="s">
        <v>132</v>
      </c>
    </row>
    <row r="242" spans="1:13" ht="13.5" thickBot="1">
      <c r="A242" s="44"/>
      <c r="B242" s="74" t="s">
        <v>135</v>
      </c>
      <c r="G242" s="73" t="s">
        <v>33</v>
      </c>
      <c r="K242" s="73" t="s">
        <v>3</v>
      </c>
      <c r="M242" s="73" t="s">
        <v>133</v>
      </c>
    </row>
    <row r="243" spans="1:13" ht="13.5" thickTop="1">
      <c r="A243" s="44"/>
      <c r="B243" s="59"/>
      <c r="G243" s="42" t="s">
        <v>55</v>
      </c>
      <c r="K243" s="42" t="s">
        <v>55</v>
      </c>
      <c r="M243" s="42" t="s">
        <v>55</v>
      </c>
    </row>
    <row r="244" spans="1:13" ht="4.5" customHeight="1">
      <c r="A244" s="44"/>
      <c r="B244" s="59"/>
      <c r="G244" s="42"/>
      <c r="K244" s="42"/>
      <c r="M244" s="42"/>
    </row>
    <row r="245" spans="1:13" ht="12.75">
      <c r="A245" s="44"/>
      <c r="B245" s="59" t="s">
        <v>100</v>
      </c>
      <c r="G245" s="1">
        <v>108041</v>
      </c>
      <c r="K245" s="22">
        <v>-11663</v>
      </c>
      <c r="M245" s="1">
        <v>287393</v>
      </c>
    </row>
    <row r="246" spans="1:13" ht="12.75">
      <c r="A246" s="44"/>
      <c r="B246" s="59" t="s">
        <v>101</v>
      </c>
      <c r="G246" s="1">
        <v>820697</v>
      </c>
      <c r="K246" s="22">
        <v>14753</v>
      </c>
      <c r="M246" s="1">
        <f>381813-5684</f>
        <v>376129</v>
      </c>
    </row>
    <row r="247" spans="1:13" ht="12.75">
      <c r="A247" s="44"/>
      <c r="B247" s="59" t="s">
        <v>103</v>
      </c>
      <c r="G247" s="1">
        <v>151457</v>
      </c>
      <c r="K247" s="22">
        <v>4995</v>
      </c>
      <c r="M247" s="1">
        <v>492732</v>
      </c>
    </row>
    <row r="248" spans="1:13" ht="12.75">
      <c r="A248" s="44"/>
      <c r="B248" s="59" t="s">
        <v>102</v>
      </c>
      <c r="G248" s="1">
        <v>123</v>
      </c>
      <c r="K248" s="22">
        <v>-5693</v>
      </c>
      <c r="M248" s="1">
        <v>39201</v>
      </c>
    </row>
    <row r="249" spans="1:13" ht="12.75">
      <c r="A249" s="44"/>
      <c r="B249" s="59" t="s">
        <v>104</v>
      </c>
      <c r="G249" s="62">
        <v>158</v>
      </c>
      <c r="K249" s="62">
        <f>-1579-11553</f>
        <v>-13132</v>
      </c>
      <c r="M249" s="62">
        <f>8590+6391</f>
        <v>14981</v>
      </c>
    </row>
    <row r="250" spans="1:13" ht="15.75" customHeight="1">
      <c r="A250" s="44"/>
      <c r="B250" s="59"/>
      <c r="G250" s="1">
        <f>SUM(G245:G249)</f>
        <v>1080476</v>
      </c>
      <c r="K250" s="1">
        <f>SUM(K245:K249)</f>
        <v>-10740</v>
      </c>
      <c r="M250" s="1">
        <f>SUM(M245:M249)</f>
        <v>1210436</v>
      </c>
    </row>
    <row r="251" spans="1:2" ht="6.75" customHeight="1">
      <c r="A251" s="44"/>
      <c r="B251" s="59"/>
    </row>
    <row r="252" spans="1:13" ht="12.75">
      <c r="A252" s="44"/>
      <c r="B252" s="59" t="s">
        <v>137</v>
      </c>
      <c r="G252" s="1">
        <v>-46570</v>
      </c>
      <c r="K252" s="75">
        <v>0</v>
      </c>
      <c r="M252" s="75">
        <v>0</v>
      </c>
    </row>
    <row r="253" spans="1:3" ht="12.75">
      <c r="A253" s="44"/>
      <c r="B253" s="59"/>
      <c r="C253" s="1" t="s">
        <v>138</v>
      </c>
    </row>
    <row r="254" spans="1:2" ht="8.25" customHeight="1">
      <c r="A254" s="44"/>
      <c r="B254" s="59"/>
    </row>
    <row r="255" spans="1:13" ht="12.75">
      <c r="A255" s="44"/>
      <c r="B255" s="59" t="s">
        <v>139</v>
      </c>
      <c r="G255" s="75">
        <v>0</v>
      </c>
      <c r="K255" s="75">
        <v>0</v>
      </c>
      <c r="M255" s="1">
        <f>43361+5684</f>
        <v>49045</v>
      </c>
    </row>
    <row r="256" spans="1:2" ht="7.5" customHeight="1">
      <c r="A256" s="44"/>
      <c r="B256" s="59"/>
    </row>
    <row r="257" spans="1:13" ht="17.25" customHeight="1" thickBot="1">
      <c r="A257" s="44"/>
      <c r="B257" s="59"/>
      <c r="G257" s="61">
        <f>SUM(G250:G256)</f>
        <v>1033906</v>
      </c>
      <c r="K257" s="61">
        <f>SUM(K250:K256)</f>
        <v>-10740</v>
      </c>
      <c r="M257" s="61">
        <f>SUM(M250:M256)</f>
        <v>1259481</v>
      </c>
    </row>
    <row r="258" spans="1:2" ht="13.5" thickTop="1">
      <c r="A258" s="44"/>
      <c r="B258" s="59"/>
    </row>
    <row r="259" spans="1:2" ht="9" customHeight="1">
      <c r="A259" s="44"/>
      <c r="B259" s="59"/>
    </row>
    <row r="260" spans="1:2" ht="15">
      <c r="A260" s="57" t="s">
        <v>155</v>
      </c>
      <c r="B260" s="42"/>
    </row>
    <row r="261" spans="1:2" ht="12.75">
      <c r="A261" s="44"/>
      <c r="B261" s="59"/>
    </row>
    <row r="262" spans="1:11" ht="12.75">
      <c r="A262" s="44" t="s">
        <v>105</v>
      </c>
      <c r="B262" s="32" t="s">
        <v>152</v>
      </c>
      <c r="K262" s="22"/>
    </row>
    <row r="263" spans="1:11" ht="6" customHeight="1">
      <c r="A263" s="44"/>
      <c r="B263" s="59"/>
      <c r="K263" s="22"/>
    </row>
    <row r="264" spans="1:11" ht="12.75">
      <c r="A264" s="44"/>
      <c r="B264" s="59"/>
      <c r="K264" s="22"/>
    </row>
    <row r="265" spans="1:11" ht="12.75">
      <c r="A265" s="44"/>
      <c r="B265" s="59"/>
      <c r="K265" s="22"/>
    </row>
    <row r="266" spans="1:11" ht="14.25" customHeight="1">
      <c r="A266" s="44"/>
      <c r="B266" s="59"/>
      <c r="K266" s="22"/>
    </row>
    <row r="267" spans="1:11" ht="12.75">
      <c r="A267" s="44"/>
      <c r="B267" s="59"/>
      <c r="K267" s="22"/>
    </row>
    <row r="268" spans="1:11" ht="12.75">
      <c r="A268" s="44" t="s">
        <v>106</v>
      </c>
      <c r="B268" s="32" t="s">
        <v>10</v>
      </c>
      <c r="K268" s="22"/>
    </row>
    <row r="269" spans="1:11" ht="6.75" customHeight="1">
      <c r="A269" s="44"/>
      <c r="B269" s="59"/>
      <c r="K269" s="22"/>
    </row>
    <row r="270" spans="1:11" ht="12.75">
      <c r="A270" s="44"/>
      <c r="B270" s="59"/>
      <c r="K270" s="22"/>
    </row>
    <row r="271" spans="1:11" ht="12.75">
      <c r="A271" s="44"/>
      <c r="B271" s="59"/>
      <c r="K271" s="22"/>
    </row>
    <row r="272" spans="1:11" ht="12.75">
      <c r="A272" s="44"/>
      <c r="B272" s="59"/>
      <c r="K272" s="22"/>
    </row>
    <row r="273" spans="1:11" ht="12.75">
      <c r="A273" s="44"/>
      <c r="B273" s="59"/>
      <c r="K273" s="22"/>
    </row>
    <row r="274" spans="1:11" ht="12.75">
      <c r="A274" s="44"/>
      <c r="B274" s="59"/>
      <c r="K274" s="22"/>
    </row>
    <row r="275" spans="1:11" ht="12.75">
      <c r="A275" s="44"/>
      <c r="B275" s="59"/>
      <c r="K275" s="22"/>
    </row>
    <row r="276" spans="1:11" ht="12.75">
      <c r="A276" s="44"/>
      <c r="B276" s="59"/>
      <c r="K276" s="22"/>
    </row>
    <row r="277" spans="1:11" ht="12.75">
      <c r="A277" s="44"/>
      <c r="B277" s="59"/>
      <c r="K277" s="22"/>
    </row>
    <row r="278" spans="1:11" ht="12.75">
      <c r="A278" s="44"/>
      <c r="B278" s="59"/>
      <c r="K278" s="22"/>
    </row>
    <row r="279" spans="1:2" ht="12.75">
      <c r="A279" s="44" t="s">
        <v>97</v>
      </c>
      <c r="B279" s="32" t="s">
        <v>21</v>
      </c>
    </row>
    <row r="280" spans="1:2" ht="5.25" customHeight="1">
      <c r="A280" s="44"/>
      <c r="B280" s="59"/>
    </row>
    <row r="281" spans="1:2" ht="12.75">
      <c r="A281" s="44"/>
      <c r="B281" s="59"/>
    </row>
    <row r="282" spans="1:2" ht="12.75">
      <c r="A282" s="44"/>
      <c r="B282" s="59"/>
    </row>
    <row r="283" spans="1:2" ht="12.75">
      <c r="A283" s="44"/>
      <c r="B283" s="59"/>
    </row>
    <row r="284" spans="1:2" ht="12.75">
      <c r="A284" s="44"/>
      <c r="B284" s="59"/>
    </row>
    <row r="285" spans="1:2" ht="12.75">
      <c r="A285" s="44"/>
      <c r="B285" s="59"/>
    </row>
    <row r="286" spans="1:2" ht="12.75">
      <c r="A286" s="42"/>
      <c r="B286" s="42"/>
    </row>
    <row r="287" spans="1:2" ht="12.75">
      <c r="A287" s="44" t="s">
        <v>98</v>
      </c>
      <c r="B287" s="32" t="s">
        <v>173</v>
      </c>
    </row>
    <row r="288" spans="1:2" ht="6" customHeight="1">
      <c r="A288" s="44"/>
      <c r="B288" s="32"/>
    </row>
    <row r="289" ht="12.75">
      <c r="B289" s="59" t="s">
        <v>107</v>
      </c>
    </row>
    <row r="290" spans="1:2" ht="12.75">
      <c r="A290" s="42"/>
      <c r="B290" s="42"/>
    </row>
    <row r="291" spans="1:6" ht="12.75">
      <c r="A291" s="38" t="s">
        <v>108</v>
      </c>
      <c r="B291" s="29" t="s">
        <v>23</v>
      </c>
      <c r="D291" s="29"/>
      <c r="E291" s="29"/>
      <c r="F291" s="29"/>
    </row>
    <row r="292" spans="1:6" ht="3.75" customHeight="1">
      <c r="A292" s="38"/>
      <c r="B292" s="29"/>
      <c r="D292" s="29"/>
      <c r="E292" s="29"/>
      <c r="F292" s="29"/>
    </row>
    <row r="293" spans="1:6" ht="12.75">
      <c r="A293" s="38"/>
      <c r="B293" s="30" t="s">
        <v>177</v>
      </c>
      <c r="D293" s="30"/>
      <c r="E293" s="30"/>
      <c r="F293" s="30"/>
    </row>
    <row r="294" spans="1:6" ht="12.75">
      <c r="A294" s="38"/>
      <c r="B294" s="38"/>
      <c r="C294" s="29"/>
      <c r="D294" s="29"/>
      <c r="E294" s="29"/>
      <c r="F294" s="29"/>
    </row>
    <row r="295" spans="1:2" ht="12.75">
      <c r="A295" s="44" t="s">
        <v>166</v>
      </c>
      <c r="B295" s="81" t="s">
        <v>167</v>
      </c>
    </row>
    <row r="296" spans="1:2" ht="4.5" customHeight="1">
      <c r="A296" s="36"/>
      <c r="B296" s="36"/>
    </row>
    <row r="297" spans="1:2" ht="12.75">
      <c r="A297" s="36"/>
      <c r="B297" s="36"/>
    </row>
    <row r="298" spans="1:2" ht="12.75">
      <c r="A298" s="36"/>
      <c r="B298" s="36"/>
    </row>
    <row r="299" spans="1:2" ht="10.5" customHeight="1">
      <c r="A299" s="36"/>
      <c r="B299" s="36"/>
    </row>
    <row r="300" spans="1:2" ht="12.75">
      <c r="A300" s="36"/>
      <c r="B300" s="36"/>
    </row>
    <row r="301" spans="1:2" ht="12.75">
      <c r="A301" s="36"/>
      <c r="B301" s="36"/>
    </row>
    <row r="302" spans="1:2" ht="12.75">
      <c r="A302" s="36"/>
      <c r="B302" s="36"/>
    </row>
    <row r="303" spans="1:2" ht="12.75">
      <c r="A303" s="36"/>
      <c r="B303" s="36"/>
    </row>
    <row r="304" spans="1:6" ht="12.75">
      <c r="A304" s="30" t="s">
        <v>24</v>
      </c>
      <c r="D304" s="30"/>
      <c r="E304" s="30"/>
      <c r="F304" s="30"/>
    </row>
    <row r="305" spans="1:6" ht="12.75">
      <c r="A305" s="65"/>
      <c r="D305" s="65"/>
      <c r="E305" s="65"/>
      <c r="F305" s="65"/>
    </row>
    <row r="306" spans="1:6" ht="12.75">
      <c r="A306" s="65"/>
      <c r="D306" s="65"/>
      <c r="E306" s="65"/>
      <c r="F306" s="65"/>
    </row>
    <row r="307" spans="1:6" ht="12.75">
      <c r="A307" s="65"/>
      <c r="D307" s="65"/>
      <c r="E307" s="65"/>
      <c r="F307" s="65"/>
    </row>
    <row r="308" spans="1:6" ht="12.75">
      <c r="A308" s="65"/>
      <c r="D308" s="65"/>
      <c r="E308" s="65"/>
      <c r="F308" s="65"/>
    </row>
    <row r="309" spans="1:6" ht="12.75">
      <c r="A309" s="65"/>
      <c r="D309" s="65"/>
      <c r="E309" s="65"/>
      <c r="F309" s="65"/>
    </row>
    <row r="310" spans="1:6" ht="12.75">
      <c r="A310" s="30" t="s">
        <v>25</v>
      </c>
      <c r="D310" s="30"/>
      <c r="E310" s="30"/>
      <c r="F310" s="30"/>
    </row>
    <row r="311" spans="1:6" ht="12.75">
      <c r="A311" s="30" t="s">
        <v>26</v>
      </c>
      <c r="D311" s="30"/>
      <c r="E311" s="30"/>
      <c r="F311" s="30"/>
    </row>
    <row r="312" spans="1:6" ht="12.75">
      <c r="A312" s="30" t="s">
        <v>27</v>
      </c>
      <c r="D312" s="30"/>
      <c r="E312" s="30"/>
      <c r="F312" s="30"/>
    </row>
    <row r="313" spans="1:6" ht="12.75">
      <c r="A313" s="79" t="s">
        <v>180</v>
      </c>
      <c r="B313" s="29"/>
      <c r="D313" s="29"/>
      <c r="E313" s="29"/>
      <c r="F313" s="29"/>
    </row>
    <row r="314" spans="1:2" ht="12.75">
      <c r="A314" s="36"/>
      <c r="B314" s="36"/>
    </row>
    <row r="315" spans="1:2" ht="12.75">
      <c r="A315" s="36"/>
      <c r="B315" s="36"/>
    </row>
    <row r="316" spans="1:2" ht="12.75">
      <c r="A316" s="36"/>
      <c r="B316" s="36"/>
    </row>
    <row r="317" spans="1:2" ht="12.75">
      <c r="A317" s="36"/>
      <c r="B317" s="36"/>
    </row>
    <row r="318" spans="1:2" ht="12.75">
      <c r="A318" s="36"/>
      <c r="B318" s="36"/>
    </row>
    <row r="319" spans="1:2" ht="12.75">
      <c r="A319" s="36"/>
      <c r="B319" s="36"/>
    </row>
    <row r="320" spans="1:2" ht="12.75">
      <c r="A320" s="36"/>
      <c r="B320" s="36"/>
    </row>
    <row r="321" spans="1:2" ht="12.75">
      <c r="A321" s="36"/>
      <c r="B321" s="36"/>
    </row>
    <row r="322" spans="1:2" ht="12.75">
      <c r="A322" s="36"/>
      <c r="B322" s="36"/>
    </row>
    <row r="323" spans="1:2" ht="12.75">
      <c r="A323" s="36"/>
      <c r="B323" s="36"/>
    </row>
    <row r="324" spans="1:2" ht="12.75">
      <c r="A324" s="36"/>
      <c r="B324" s="36"/>
    </row>
    <row r="325" spans="1:2" ht="12.75">
      <c r="A325" s="36"/>
      <c r="B325" s="36"/>
    </row>
    <row r="326" spans="1:2" ht="12.75">
      <c r="A326" s="36"/>
      <c r="B326" s="36"/>
    </row>
    <row r="327" spans="1:2" ht="12.75">
      <c r="A327" s="36"/>
      <c r="B327" s="36"/>
    </row>
    <row r="328" spans="1:2" ht="12.75">
      <c r="A328" s="36"/>
      <c r="B328" s="36"/>
    </row>
    <row r="329" spans="1:2" ht="12.75">
      <c r="A329" s="36"/>
      <c r="B329" s="36"/>
    </row>
    <row r="330" spans="1:2" ht="12.75">
      <c r="A330" s="36"/>
      <c r="B330" s="36"/>
    </row>
  </sheetData>
  <printOptions/>
  <pageMargins left="0.85" right="0.7" top="0.75" bottom="0.5" header="0.5" footer="0.5"/>
  <pageSetup horizontalDpi="180" verticalDpi="180" orientation="portrait" paperSize="9" scale="95" r:id="rId2"/>
  <rowBreaks count="4" manualBreakCount="4">
    <brk id="64" max="255" man="1"/>
    <brk id="118" max="255" man="1"/>
    <brk id="190" max="255" man="1"/>
    <brk id="258" max="255" man="1"/>
  </rowBreaks>
  <drawing r:id="rId1"/>
</worksheet>
</file>

<file path=xl/worksheets/sheet2.xml><?xml version="1.0" encoding="utf-8"?>
<worksheet xmlns="http://schemas.openxmlformats.org/spreadsheetml/2006/main" xmlns:r="http://schemas.openxmlformats.org/officeDocument/2006/relationships">
  <dimension ref="A1:N99"/>
  <sheetViews>
    <sheetView workbookViewId="0" topLeftCell="A1">
      <selection activeCell="A1" sqref="A1"/>
    </sheetView>
  </sheetViews>
  <sheetFormatPr defaultColWidth="9.140625" defaultRowHeight="12.75"/>
  <cols>
    <col min="1" max="1" width="3.421875" style="15" customWidth="1"/>
    <col min="2" max="2" width="2.8515625" style="15" customWidth="1"/>
    <col min="3" max="5" width="9.140625" style="15" customWidth="1"/>
    <col min="6" max="6" width="9.8515625" style="15" bestFit="1" customWidth="1"/>
    <col min="7" max="7" width="1.7109375" style="15" customWidth="1"/>
    <col min="8" max="8" width="9.140625" style="15" customWidth="1"/>
    <col min="9" max="9" width="1.421875" style="15" customWidth="1"/>
    <col min="10" max="10" width="9.8515625" style="15" bestFit="1" customWidth="1"/>
    <col min="11" max="11" width="1.421875" style="15" customWidth="1"/>
    <col min="12" max="12" width="9.8515625" style="15" bestFit="1" customWidth="1"/>
    <col min="13" max="13" width="1.57421875" style="15" customWidth="1"/>
    <col min="14" max="14" width="11.140625" style="15" bestFit="1" customWidth="1"/>
    <col min="15" max="16384" width="9.140625" style="15" customWidth="1"/>
  </cols>
  <sheetData>
    <row r="1" spans="1:14" ht="14.25">
      <c r="A1" s="16"/>
      <c r="B1" s="9"/>
      <c r="C1" s="9"/>
      <c r="D1" s="9"/>
      <c r="E1" s="9"/>
      <c r="F1" s="5"/>
      <c r="G1" s="7"/>
      <c r="H1" s="7"/>
      <c r="I1" s="7"/>
      <c r="J1" s="7"/>
      <c r="K1" s="7"/>
      <c r="L1" s="7"/>
      <c r="M1" s="7"/>
      <c r="N1" s="5"/>
    </row>
    <row r="2" spans="1:14" ht="12.75">
      <c r="A2" s="9"/>
      <c r="B2" s="9"/>
      <c r="C2" s="9"/>
      <c r="D2" s="9"/>
      <c r="E2" s="9"/>
      <c r="F2" s="5"/>
      <c r="G2" s="7"/>
      <c r="H2" s="7"/>
      <c r="I2" s="7"/>
      <c r="J2" s="7"/>
      <c r="K2" s="7"/>
      <c r="L2" s="7"/>
      <c r="M2" s="7"/>
      <c r="N2" s="5"/>
    </row>
    <row r="3" spans="1:14" ht="12.75">
      <c r="A3" s="9"/>
      <c r="B3" s="9"/>
      <c r="C3" s="9"/>
      <c r="D3" s="9"/>
      <c r="E3" s="9"/>
      <c r="F3" s="5"/>
      <c r="G3" s="7"/>
      <c r="H3" s="7"/>
      <c r="I3" s="7"/>
      <c r="J3" s="7"/>
      <c r="K3" s="7"/>
      <c r="L3" s="7"/>
      <c r="M3" s="7"/>
      <c r="N3" s="5"/>
    </row>
    <row r="4" spans="1:14" ht="12.75">
      <c r="A4" s="9"/>
      <c r="B4" s="9"/>
      <c r="C4" s="9"/>
      <c r="D4" s="9"/>
      <c r="E4" s="9"/>
      <c r="F4" s="12"/>
      <c r="G4" s="13"/>
      <c r="H4" s="14"/>
      <c r="I4" s="13"/>
      <c r="J4" s="14"/>
      <c r="K4" s="13"/>
      <c r="L4" s="14"/>
      <c r="M4" s="7"/>
      <c r="N4" s="5"/>
    </row>
    <row r="5" spans="1:14" ht="12.75">
      <c r="A5" s="9"/>
      <c r="B5" s="9"/>
      <c r="C5" s="9"/>
      <c r="D5" s="9"/>
      <c r="E5" s="9"/>
      <c r="F5" s="13"/>
      <c r="G5" s="7"/>
      <c r="H5" s="13"/>
      <c r="I5" s="7"/>
      <c r="J5" s="13"/>
      <c r="K5" s="13"/>
      <c r="L5" s="13"/>
      <c r="M5" s="7"/>
      <c r="N5" s="13"/>
    </row>
    <row r="6" spans="1:14" ht="12.75">
      <c r="A6" s="9"/>
      <c r="B6" s="9"/>
      <c r="C6" s="9"/>
      <c r="D6" s="9"/>
      <c r="E6" s="9"/>
      <c r="F6" s="5"/>
      <c r="G6" s="7"/>
      <c r="H6" s="5"/>
      <c r="I6" s="7"/>
      <c r="J6" s="5"/>
      <c r="K6" s="5"/>
      <c r="L6" s="5"/>
      <c r="M6" s="7"/>
      <c r="N6" s="13"/>
    </row>
    <row r="7" spans="1:14" ht="12.75">
      <c r="A7" s="9"/>
      <c r="B7" s="9"/>
      <c r="C7" s="9"/>
      <c r="D7" s="9"/>
      <c r="E7" s="9"/>
      <c r="F7" s="12"/>
      <c r="G7" s="7"/>
      <c r="H7" s="12"/>
      <c r="I7" s="11"/>
      <c r="J7" s="12"/>
      <c r="K7" s="12"/>
      <c r="L7" s="12"/>
      <c r="M7" s="7"/>
      <c r="N7" s="12"/>
    </row>
    <row r="8" spans="1:14" ht="12.75">
      <c r="A8" s="17"/>
      <c r="B8" s="17"/>
      <c r="C8" s="9"/>
      <c r="D8" s="9"/>
      <c r="E8" s="9"/>
      <c r="F8" s="5"/>
      <c r="G8" s="9"/>
      <c r="H8" s="5"/>
      <c r="I8" s="6"/>
      <c r="J8" s="5"/>
      <c r="K8" s="5"/>
      <c r="L8" s="5"/>
      <c r="M8" s="9"/>
      <c r="N8" s="5"/>
    </row>
    <row r="9" spans="1:14" ht="12.75">
      <c r="A9" s="17"/>
      <c r="B9" s="17"/>
      <c r="C9" s="9"/>
      <c r="D9" s="9"/>
      <c r="E9" s="9"/>
      <c r="F9" s="7"/>
      <c r="G9" s="9"/>
      <c r="H9" s="9"/>
      <c r="I9" s="9"/>
      <c r="J9" s="9"/>
      <c r="K9" s="9"/>
      <c r="L9" s="9"/>
      <c r="M9" s="9"/>
      <c r="N9" s="7"/>
    </row>
    <row r="10" spans="1:14" ht="12.75">
      <c r="A10" s="11"/>
      <c r="B10" s="11"/>
      <c r="C10" s="18"/>
      <c r="D10" s="8"/>
      <c r="E10" s="8"/>
      <c r="F10" s="2"/>
      <c r="G10" s="3"/>
      <c r="H10" s="3"/>
      <c r="I10" s="3"/>
      <c r="J10" s="3"/>
      <c r="K10" s="3"/>
      <c r="L10" s="3"/>
      <c r="M10" s="3"/>
      <c r="N10" s="2"/>
    </row>
    <row r="11" spans="1:14" ht="12.75">
      <c r="A11" s="17"/>
      <c r="B11" s="19"/>
      <c r="C11" s="9"/>
      <c r="D11" s="9"/>
      <c r="E11" s="9"/>
      <c r="F11" s="2"/>
      <c r="G11" s="3"/>
      <c r="H11" s="3"/>
      <c r="I11" s="3"/>
      <c r="J11" s="3"/>
      <c r="K11" s="3"/>
      <c r="L11" s="3"/>
      <c r="M11" s="3"/>
      <c r="N11" s="2"/>
    </row>
    <row r="12" spans="1:14" ht="12.75">
      <c r="A12" s="17"/>
      <c r="B12" s="20"/>
      <c r="C12" s="18"/>
      <c r="D12" s="18"/>
      <c r="E12" s="18"/>
      <c r="F12" s="2"/>
      <c r="G12" s="3"/>
      <c r="H12" s="3"/>
      <c r="I12" s="3"/>
      <c r="J12" s="3"/>
      <c r="K12" s="3"/>
      <c r="L12" s="3"/>
      <c r="M12" s="3"/>
      <c r="N12" s="2"/>
    </row>
    <row r="13" spans="1:14" ht="12.75">
      <c r="A13" s="17"/>
      <c r="B13" s="19"/>
      <c r="C13" s="9"/>
      <c r="D13" s="9"/>
      <c r="E13" s="9"/>
      <c r="F13" s="2"/>
      <c r="G13" s="3"/>
      <c r="H13" s="3"/>
      <c r="I13" s="3"/>
      <c r="J13" s="3"/>
      <c r="K13" s="3"/>
      <c r="L13" s="3"/>
      <c r="M13" s="3"/>
      <c r="N13" s="2"/>
    </row>
    <row r="14" spans="1:14" ht="12.75">
      <c r="A14" s="17"/>
      <c r="B14" s="20"/>
      <c r="C14" s="9"/>
      <c r="D14" s="9"/>
      <c r="E14" s="9"/>
      <c r="F14" s="2"/>
      <c r="G14" s="3"/>
      <c r="H14" s="3"/>
      <c r="I14" s="3"/>
      <c r="J14" s="3"/>
      <c r="K14" s="3"/>
      <c r="L14" s="3"/>
      <c r="M14" s="3"/>
      <c r="N14" s="2"/>
    </row>
    <row r="15" spans="1:14" ht="12.75">
      <c r="A15" s="17"/>
      <c r="B15" s="21"/>
      <c r="C15" s="9"/>
      <c r="D15" s="9"/>
      <c r="E15" s="9"/>
      <c r="F15" s="2"/>
      <c r="G15" s="3"/>
      <c r="H15" s="3"/>
      <c r="I15" s="3"/>
      <c r="J15" s="3"/>
      <c r="K15" s="3"/>
      <c r="L15" s="3"/>
      <c r="M15" s="3"/>
      <c r="N15" s="2"/>
    </row>
    <row r="16" spans="1:14" ht="12.75">
      <c r="A16" s="17"/>
      <c r="B16" s="21"/>
      <c r="C16" s="9"/>
      <c r="D16" s="9"/>
      <c r="E16" s="9"/>
      <c r="F16" s="2"/>
      <c r="G16" s="3"/>
      <c r="H16" s="3"/>
      <c r="I16" s="3"/>
      <c r="J16" s="3"/>
      <c r="K16" s="3"/>
      <c r="L16" s="3"/>
      <c r="M16" s="3"/>
      <c r="N16" s="2"/>
    </row>
    <row r="17" spans="1:14" ht="12.75">
      <c r="A17" s="11"/>
      <c r="B17" s="20"/>
      <c r="C17" s="9"/>
      <c r="D17" s="9"/>
      <c r="E17" s="9"/>
      <c r="F17" s="2"/>
      <c r="G17" s="3"/>
      <c r="H17" s="3"/>
      <c r="I17" s="3"/>
      <c r="J17" s="3"/>
      <c r="K17" s="3"/>
      <c r="L17" s="3"/>
      <c r="M17" s="3"/>
      <c r="N17" s="2"/>
    </row>
    <row r="18" spans="1:14" ht="12.75">
      <c r="A18" s="17"/>
      <c r="B18" s="20"/>
      <c r="C18" s="9"/>
      <c r="D18" s="9"/>
      <c r="E18" s="9"/>
      <c r="F18" s="2"/>
      <c r="G18" s="3"/>
      <c r="H18" s="3"/>
      <c r="I18" s="3"/>
      <c r="J18" s="3"/>
      <c r="K18" s="3"/>
      <c r="L18" s="3"/>
      <c r="M18" s="3"/>
      <c r="N18" s="2"/>
    </row>
    <row r="19" spans="1:14" ht="12.75">
      <c r="A19" s="17"/>
      <c r="B19" s="20"/>
      <c r="C19" s="9"/>
      <c r="D19" s="9"/>
      <c r="E19" s="9"/>
      <c r="F19" s="2"/>
      <c r="G19" s="3"/>
      <c r="H19" s="3"/>
      <c r="I19" s="3"/>
      <c r="J19" s="3"/>
      <c r="K19" s="3"/>
      <c r="L19" s="3"/>
      <c r="M19" s="3"/>
      <c r="N19" s="2"/>
    </row>
    <row r="20" spans="1:14" ht="12.75">
      <c r="A20" s="17"/>
      <c r="B20" s="20"/>
      <c r="C20" s="9"/>
      <c r="D20" s="9"/>
      <c r="E20" s="9"/>
      <c r="F20" s="2"/>
      <c r="G20" s="3"/>
      <c r="H20" s="3"/>
      <c r="I20" s="3"/>
      <c r="J20" s="3"/>
      <c r="K20" s="3"/>
      <c r="L20" s="3"/>
      <c r="M20" s="3"/>
      <c r="N20" s="2"/>
    </row>
    <row r="21" spans="1:14" ht="12.75">
      <c r="A21" s="17"/>
      <c r="B21" s="20"/>
      <c r="C21" s="9"/>
      <c r="D21" s="9"/>
      <c r="E21" s="9"/>
      <c r="F21" s="2"/>
      <c r="G21" s="3"/>
      <c r="H21" s="3"/>
      <c r="I21" s="3"/>
      <c r="J21" s="3"/>
      <c r="K21" s="3"/>
      <c r="L21" s="3"/>
      <c r="M21" s="3"/>
      <c r="N21" s="2"/>
    </row>
    <row r="22" spans="1:14" ht="12.75">
      <c r="A22" s="17"/>
      <c r="B22" s="20"/>
      <c r="C22" s="9"/>
      <c r="D22" s="9"/>
      <c r="E22" s="9"/>
      <c r="F22" s="2"/>
      <c r="G22" s="3"/>
      <c r="H22" s="3"/>
      <c r="I22" s="3"/>
      <c r="J22" s="3"/>
      <c r="K22" s="3"/>
      <c r="L22" s="3"/>
      <c r="M22" s="3"/>
      <c r="N22" s="2"/>
    </row>
    <row r="23" spans="1:14" ht="12.75">
      <c r="A23" s="17"/>
      <c r="B23" s="20"/>
      <c r="C23" s="9"/>
      <c r="D23" s="9"/>
      <c r="E23" s="9"/>
      <c r="F23" s="2"/>
      <c r="G23" s="3"/>
      <c r="H23" s="3"/>
      <c r="I23" s="3"/>
      <c r="J23" s="3"/>
      <c r="K23" s="3"/>
      <c r="L23" s="3"/>
      <c r="M23" s="3"/>
      <c r="N23" s="2"/>
    </row>
    <row r="24" spans="1:14" ht="12.75">
      <c r="A24" s="17"/>
      <c r="B24" s="20"/>
      <c r="C24" s="9"/>
      <c r="D24" s="9"/>
      <c r="E24" s="9"/>
      <c r="F24" s="2"/>
      <c r="G24" s="3"/>
      <c r="H24" s="3"/>
      <c r="I24" s="3"/>
      <c r="J24" s="3"/>
      <c r="K24" s="3"/>
      <c r="L24" s="3"/>
      <c r="M24" s="3"/>
      <c r="N24" s="2"/>
    </row>
    <row r="25" spans="1:14" ht="12.75">
      <c r="A25" s="17"/>
      <c r="B25" s="20"/>
      <c r="C25" s="9"/>
      <c r="D25" s="9"/>
      <c r="E25" s="9"/>
      <c r="F25" s="2"/>
      <c r="G25" s="3"/>
      <c r="H25" s="3"/>
      <c r="I25" s="3"/>
      <c r="J25" s="3"/>
      <c r="K25" s="3"/>
      <c r="L25" s="3"/>
      <c r="M25" s="3"/>
      <c r="N25" s="2"/>
    </row>
    <row r="26" spans="1:14" ht="12.75">
      <c r="A26" s="17"/>
      <c r="B26" s="20"/>
      <c r="C26" s="9"/>
      <c r="D26" s="9"/>
      <c r="E26" s="9"/>
      <c r="F26" s="2"/>
      <c r="G26" s="3"/>
      <c r="H26" s="3"/>
      <c r="I26" s="3"/>
      <c r="J26" s="3"/>
      <c r="K26" s="3"/>
      <c r="L26" s="3"/>
      <c r="M26" s="3"/>
      <c r="N26" s="2"/>
    </row>
    <row r="27" spans="1:14" ht="12.75">
      <c r="A27" s="17"/>
      <c r="B27" s="21"/>
      <c r="C27" s="9"/>
      <c r="D27" s="9"/>
      <c r="E27" s="9"/>
      <c r="F27" s="2"/>
      <c r="G27" s="3"/>
      <c r="H27" s="2"/>
      <c r="I27" s="3"/>
      <c r="J27" s="2"/>
      <c r="K27" s="3"/>
      <c r="L27" s="2"/>
      <c r="M27" s="3"/>
      <c r="N27" s="2"/>
    </row>
    <row r="28" spans="1:14" ht="12.75">
      <c r="A28" s="17"/>
      <c r="B28" s="20"/>
      <c r="C28" s="9"/>
      <c r="D28" s="9"/>
      <c r="E28" s="9"/>
      <c r="F28" s="2"/>
      <c r="G28" s="3"/>
      <c r="H28" s="2"/>
      <c r="I28" s="3"/>
      <c r="J28" s="2"/>
      <c r="K28" s="3"/>
      <c r="L28" s="2"/>
      <c r="M28" s="3"/>
      <c r="N28" s="2"/>
    </row>
    <row r="29" spans="1:14" ht="12.75">
      <c r="A29" s="17"/>
      <c r="B29" s="21"/>
      <c r="C29" s="9"/>
      <c r="D29" s="9"/>
      <c r="E29" s="9"/>
      <c r="F29" s="2"/>
      <c r="G29" s="3"/>
      <c r="H29" s="3"/>
      <c r="I29" s="3"/>
      <c r="J29" s="3"/>
      <c r="K29" s="3"/>
      <c r="L29" s="3"/>
      <c r="M29" s="3"/>
      <c r="N29" s="2"/>
    </row>
    <row r="30" spans="1:14" ht="12.75">
      <c r="A30" s="17"/>
      <c r="B30" s="21"/>
      <c r="C30" s="9"/>
      <c r="D30" s="9"/>
      <c r="E30" s="9"/>
      <c r="F30" s="2"/>
      <c r="G30" s="3"/>
      <c r="H30" s="3"/>
      <c r="I30" s="3"/>
      <c r="J30" s="3"/>
      <c r="K30" s="3"/>
      <c r="L30" s="3"/>
      <c r="M30" s="3"/>
      <c r="N30" s="2"/>
    </row>
    <row r="31" spans="1:14" ht="12.75">
      <c r="A31" s="22"/>
      <c r="B31" s="11"/>
      <c r="C31" s="9"/>
      <c r="D31" s="8"/>
      <c r="E31" s="8"/>
      <c r="F31" s="2"/>
      <c r="G31" s="3"/>
      <c r="H31" s="3"/>
      <c r="I31" s="3"/>
      <c r="J31" s="3"/>
      <c r="K31" s="3"/>
      <c r="L31" s="3"/>
      <c r="M31" s="3"/>
      <c r="N31" s="2"/>
    </row>
    <row r="32" spans="1:14" ht="12.75">
      <c r="A32" s="19"/>
      <c r="B32" s="19"/>
      <c r="C32" s="9"/>
      <c r="D32" s="9"/>
      <c r="E32" s="9"/>
      <c r="F32" s="2"/>
      <c r="G32" s="3"/>
      <c r="H32" s="3"/>
      <c r="I32" s="3"/>
      <c r="J32" s="3"/>
      <c r="K32" s="3"/>
      <c r="L32" s="3"/>
      <c r="M32" s="3"/>
      <c r="N32" s="2"/>
    </row>
    <row r="33" spans="1:14" ht="12.75">
      <c r="A33" s="19"/>
      <c r="B33" s="20"/>
      <c r="C33" s="9"/>
      <c r="D33" s="9"/>
      <c r="E33" s="9"/>
      <c r="F33" s="2"/>
      <c r="G33" s="3"/>
      <c r="H33" s="3"/>
      <c r="I33" s="3"/>
      <c r="J33" s="3"/>
      <c r="K33" s="3"/>
      <c r="L33" s="3"/>
      <c r="M33" s="3"/>
      <c r="N33" s="2"/>
    </row>
    <row r="34" spans="1:14" ht="12.75">
      <c r="A34" s="19"/>
      <c r="B34" s="19"/>
      <c r="C34" s="9"/>
      <c r="D34" s="9"/>
      <c r="E34" s="9"/>
      <c r="F34" s="2"/>
      <c r="G34" s="3"/>
      <c r="H34" s="3"/>
      <c r="I34" s="3"/>
      <c r="J34" s="3"/>
      <c r="K34" s="3"/>
      <c r="L34" s="3"/>
      <c r="M34" s="3"/>
      <c r="N34" s="2"/>
    </row>
    <row r="35" spans="1:14" ht="12.75">
      <c r="A35" s="19"/>
      <c r="B35" s="19"/>
      <c r="C35" s="9"/>
      <c r="D35" s="9"/>
      <c r="E35" s="9"/>
      <c r="F35" s="2"/>
      <c r="G35" s="3"/>
      <c r="H35" s="3"/>
      <c r="I35" s="3"/>
      <c r="J35" s="3"/>
      <c r="K35" s="3"/>
      <c r="L35" s="3"/>
      <c r="M35" s="3"/>
      <c r="N35" s="4"/>
    </row>
    <row r="36" spans="1:14" ht="12.75">
      <c r="A36" s="19"/>
      <c r="B36" s="20"/>
      <c r="C36" s="9"/>
      <c r="D36" s="9"/>
      <c r="E36" s="9"/>
      <c r="F36" s="2"/>
      <c r="G36" s="3"/>
      <c r="H36" s="3"/>
      <c r="I36" s="3"/>
      <c r="J36" s="3"/>
      <c r="K36" s="3"/>
      <c r="L36" s="3"/>
      <c r="M36" s="3"/>
      <c r="N36" s="2"/>
    </row>
    <row r="37" spans="1:14" ht="12.75">
      <c r="A37" s="19"/>
      <c r="B37" s="19"/>
      <c r="C37" s="9"/>
      <c r="D37" s="9"/>
      <c r="E37" s="9"/>
      <c r="F37" s="2"/>
      <c r="G37" s="3"/>
      <c r="H37" s="3"/>
      <c r="I37" s="3"/>
      <c r="J37" s="3"/>
      <c r="K37" s="3"/>
      <c r="L37" s="3"/>
      <c r="M37" s="3"/>
      <c r="N37" s="2"/>
    </row>
    <row r="38" spans="1:14" ht="12.75">
      <c r="A38" s="19"/>
      <c r="B38" s="19"/>
      <c r="C38" s="9"/>
      <c r="D38" s="9"/>
      <c r="E38" s="9"/>
      <c r="F38" s="2"/>
      <c r="G38" s="3"/>
      <c r="H38" s="3"/>
      <c r="I38" s="3"/>
      <c r="J38" s="3"/>
      <c r="K38" s="3"/>
      <c r="L38" s="3"/>
      <c r="M38" s="3"/>
      <c r="N38" s="2"/>
    </row>
    <row r="39" spans="1:14" ht="12.75">
      <c r="A39" s="19"/>
      <c r="B39" s="20"/>
      <c r="C39" s="18"/>
      <c r="D39" s="18"/>
      <c r="E39" s="18"/>
      <c r="F39" s="2"/>
      <c r="G39" s="3"/>
      <c r="H39" s="3"/>
      <c r="I39" s="3"/>
      <c r="J39" s="3"/>
      <c r="K39" s="3"/>
      <c r="L39" s="3"/>
      <c r="M39" s="3"/>
      <c r="N39" s="4"/>
    </row>
    <row r="40" spans="1:14" ht="12.75">
      <c r="A40" s="19"/>
      <c r="B40" s="19"/>
      <c r="C40" s="22"/>
      <c r="D40" s="22"/>
      <c r="E40" s="22"/>
      <c r="F40" s="2"/>
      <c r="G40" s="3"/>
      <c r="H40" s="3"/>
      <c r="I40" s="3"/>
      <c r="J40" s="3"/>
      <c r="K40" s="3"/>
      <c r="L40" s="3"/>
      <c r="M40" s="3"/>
      <c r="N40" s="4"/>
    </row>
    <row r="41" spans="1:14" ht="12.75">
      <c r="A41" s="19"/>
      <c r="B41" s="20"/>
      <c r="C41" s="18"/>
      <c r="D41" s="18"/>
      <c r="E41" s="18"/>
      <c r="F41" s="2"/>
      <c r="G41" s="3"/>
      <c r="H41" s="3"/>
      <c r="I41" s="3"/>
      <c r="J41" s="3"/>
      <c r="K41" s="3"/>
      <c r="L41" s="3"/>
      <c r="M41" s="3"/>
      <c r="N41" s="2"/>
    </row>
    <row r="42" spans="1:14" ht="12.75">
      <c r="A42" s="19"/>
      <c r="B42" s="19"/>
      <c r="C42" s="9"/>
      <c r="D42" s="9"/>
      <c r="E42" s="9"/>
      <c r="F42" s="2"/>
      <c r="G42" s="3"/>
      <c r="H42" s="3"/>
      <c r="I42" s="3"/>
      <c r="J42" s="3"/>
      <c r="K42" s="3"/>
      <c r="L42" s="3"/>
      <c r="M42" s="3"/>
      <c r="N42" s="2"/>
    </row>
    <row r="43" spans="1:14" ht="12.75">
      <c r="A43" s="19"/>
      <c r="B43" s="20"/>
      <c r="C43" s="18"/>
      <c r="D43" s="18"/>
      <c r="E43" s="18"/>
      <c r="F43" s="2"/>
      <c r="G43" s="3"/>
      <c r="H43" s="3"/>
      <c r="I43" s="3"/>
      <c r="J43" s="3"/>
      <c r="K43" s="3"/>
      <c r="L43" s="3"/>
      <c r="M43" s="3"/>
      <c r="N43" s="5"/>
    </row>
    <row r="44" spans="1:14" ht="12.75">
      <c r="A44" s="19"/>
      <c r="B44" s="20"/>
      <c r="C44" s="18"/>
      <c r="D44" s="18"/>
      <c r="E44" s="18"/>
      <c r="F44" s="2"/>
      <c r="G44" s="3"/>
      <c r="H44" s="3"/>
      <c r="I44" s="3"/>
      <c r="J44" s="3"/>
      <c r="K44" s="3"/>
      <c r="L44" s="3"/>
      <c r="M44" s="3"/>
      <c r="N44" s="5"/>
    </row>
    <row r="45" spans="1:14" ht="18.75" customHeight="1">
      <c r="A45" s="19"/>
      <c r="B45" s="20"/>
      <c r="C45" s="8"/>
      <c r="D45" s="8"/>
      <c r="E45" s="8"/>
      <c r="F45" s="2"/>
      <c r="G45" s="3"/>
      <c r="H45" s="2"/>
      <c r="I45" s="3"/>
      <c r="J45" s="2"/>
      <c r="K45" s="3"/>
      <c r="L45" s="2"/>
      <c r="M45" s="3"/>
      <c r="N45" s="2"/>
    </row>
    <row r="46" spans="1:5" ht="12.75">
      <c r="A46" s="19"/>
      <c r="B46" s="19"/>
      <c r="D46" s="8"/>
      <c r="E46" s="8"/>
    </row>
    <row r="47" spans="1:14" ht="12.75">
      <c r="A47" s="19"/>
      <c r="B47" s="19"/>
      <c r="C47" s="8"/>
      <c r="D47" s="8"/>
      <c r="E47" s="8"/>
      <c r="F47" s="2"/>
      <c r="G47" s="3"/>
      <c r="H47" s="3"/>
      <c r="I47" s="3"/>
      <c r="J47" s="3"/>
      <c r="K47" s="3"/>
      <c r="L47" s="3"/>
      <c r="M47" s="3"/>
      <c r="N47" s="2"/>
    </row>
    <row r="48" spans="1:14" ht="12.75">
      <c r="A48" s="19"/>
      <c r="B48" s="19"/>
      <c r="C48" s="8"/>
      <c r="D48" s="8"/>
      <c r="E48" s="8"/>
      <c r="F48" s="2"/>
      <c r="G48" s="3"/>
      <c r="H48" s="3"/>
      <c r="I48" s="3"/>
      <c r="J48" s="3"/>
      <c r="K48" s="3"/>
      <c r="L48" s="3"/>
      <c r="M48" s="3"/>
      <c r="N48" s="2"/>
    </row>
    <row r="49" spans="1:14" ht="12.75">
      <c r="A49" s="19"/>
      <c r="B49" s="19"/>
      <c r="C49" s="8"/>
      <c r="D49" s="8"/>
      <c r="E49" s="8"/>
      <c r="F49" s="2"/>
      <c r="G49" s="3"/>
      <c r="H49" s="3"/>
      <c r="I49" s="3"/>
      <c r="J49" s="3"/>
      <c r="K49" s="3"/>
      <c r="L49" s="3"/>
      <c r="M49" s="3"/>
      <c r="N49" s="2"/>
    </row>
    <row r="50" spans="1:14" ht="12.75">
      <c r="A50" s="19"/>
      <c r="B50" s="19"/>
      <c r="C50" s="8"/>
      <c r="D50" s="8"/>
      <c r="E50" s="8"/>
      <c r="F50" s="2"/>
      <c r="G50" s="3"/>
      <c r="H50" s="3"/>
      <c r="I50" s="3"/>
      <c r="J50" s="3"/>
      <c r="K50" s="3"/>
      <c r="L50" s="3"/>
      <c r="M50" s="3"/>
      <c r="N50" s="2"/>
    </row>
    <row r="51" spans="2:14" ht="12.75">
      <c r="B51" s="23"/>
      <c r="C51" s="8"/>
      <c r="D51" s="8"/>
      <c r="E51" s="8"/>
      <c r="F51" s="2"/>
      <c r="G51" s="3"/>
      <c r="H51" s="3"/>
      <c r="I51" s="3"/>
      <c r="J51" s="3"/>
      <c r="K51" s="3"/>
      <c r="L51" s="3"/>
      <c r="M51" s="3"/>
      <c r="N51" s="2"/>
    </row>
    <row r="52" spans="1:14" ht="12.75">
      <c r="A52" s="6"/>
      <c r="B52" s="6"/>
      <c r="C52" s="18"/>
      <c r="D52" s="18"/>
      <c r="E52" s="18"/>
      <c r="F52" s="2"/>
      <c r="G52" s="3"/>
      <c r="H52" s="3"/>
      <c r="I52" s="3"/>
      <c r="J52" s="3"/>
      <c r="K52" s="3"/>
      <c r="L52" s="3"/>
      <c r="M52" s="3"/>
      <c r="N52" s="2"/>
    </row>
    <row r="53" spans="1:14" ht="12.75">
      <c r="A53" s="19"/>
      <c r="B53" s="19"/>
      <c r="C53" s="9"/>
      <c r="D53" s="9"/>
      <c r="E53" s="9"/>
      <c r="F53" s="9"/>
      <c r="G53" s="9"/>
      <c r="H53" s="9"/>
      <c r="I53" s="9"/>
      <c r="J53" s="9"/>
      <c r="K53" s="9"/>
      <c r="L53" s="9"/>
      <c r="M53" s="9"/>
      <c r="N53" s="8"/>
    </row>
    <row r="54" spans="1:14" ht="14.25">
      <c r="A54" s="24"/>
      <c r="B54" s="22"/>
      <c r="C54" s="22"/>
      <c r="D54" s="22"/>
      <c r="E54" s="22"/>
      <c r="F54" s="22"/>
      <c r="G54" s="22"/>
      <c r="H54" s="22"/>
      <c r="I54" s="22"/>
      <c r="J54" s="22"/>
      <c r="K54" s="22"/>
      <c r="L54" s="22"/>
      <c r="M54" s="22"/>
      <c r="N54" s="22"/>
    </row>
    <row r="55" spans="1:14" ht="12.75">
      <c r="A55" s="19"/>
      <c r="B55" s="19"/>
      <c r="C55" s="9"/>
      <c r="D55" s="9"/>
      <c r="E55" s="9"/>
      <c r="F55" s="9"/>
      <c r="G55" s="9"/>
      <c r="H55" s="9"/>
      <c r="I55" s="9"/>
      <c r="J55" s="9"/>
      <c r="K55" s="9"/>
      <c r="L55" s="9"/>
      <c r="M55" s="9"/>
      <c r="N55" s="7"/>
    </row>
    <row r="56" spans="1:14" ht="12.75">
      <c r="A56" s="19"/>
      <c r="B56" s="19"/>
      <c r="C56" s="9"/>
      <c r="D56" s="9"/>
      <c r="E56" s="9"/>
      <c r="F56" s="13"/>
      <c r="G56" s="7"/>
      <c r="H56" s="13"/>
      <c r="I56" s="7"/>
      <c r="J56" s="13"/>
      <c r="K56" s="13"/>
      <c r="L56" s="13"/>
      <c r="M56" s="9"/>
      <c r="N56" s="13"/>
    </row>
    <row r="57" spans="1:14" ht="12.75">
      <c r="A57" s="19"/>
      <c r="B57" s="19"/>
      <c r="C57" s="9"/>
      <c r="D57" s="9"/>
      <c r="E57" s="9"/>
      <c r="F57" s="5"/>
      <c r="G57" s="7"/>
      <c r="H57" s="5"/>
      <c r="I57" s="7"/>
      <c r="J57" s="5"/>
      <c r="K57" s="5"/>
      <c r="L57" s="5"/>
      <c r="M57" s="9"/>
      <c r="N57" s="13"/>
    </row>
    <row r="58" spans="1:14" ht="12.75">
      <c r="A58" s="19"/>
      <c r="B58" s="19"/>
      <c r="C58" s="9"/>
      <c r="D58" s="9"/>
      <c r="E58" s="9"/>
      <c r="F58" s="12"/>
      <c r="G58" s="7"/>
      <c r="H58" s="12"/>
      <c r="I58" s="11"/>
      <c r="J58" s="12"/>
      <c r="K58" s="12"/>
      <c r="L58" s="12"/>
      <c r="M58" s="9"/>
      <c r="N58" s="13"/>
    </row>
    <row r="59" spans="1:14" ht="12.75">
      <c r="A59" s="19"/>
      <c r="B59" s="19"/>
      <c r="C59" s="9"/>
      <c r="D59" s="9"/>
      <c r="E59" s="9"/>
      <c r="F59" s="5"/>
      <c r="G59" s="9"/>
      <c r="H59" s="5"/>
      <c r="I59" s="6"/>
      <c r="J59" s="5"/>
      <c r="K59" s="5"/>
      <c r="L59" s="5"/>
      <c r="M59" s="9"/>
      <c r="N59" s="14"/>
    </row>
    <row r="60" spans="1:14" ht="12.75">
      <c r="A60" s="19"/>
      <c r="B60" s="19"/>
      <c r="C60" s="9"/>
      <c r="D60" s="9"/>
      <c r="E60" s="9"/>
      <c r="F60" s="25"/>
      <c r="G60" s="9"/>
      <c r="H60" s="9"/>
      <c r="I60" s="9"/>
      <c r="J60" s="9"/>
      <c r="K60" s="9"/>
      <c r="L60" s="9"/>
      <c r="M60" s="9"/>
      <c r="N60" s="7"/>
    </row>
    <row r="61" spans="1:14" ht="12.75">
      <c r="A61" s="20"/>
      <c r="B61" s="9"/>
      <c r="C61" s="22"/>
      <c r="D61" s="9"/>
      <c r="E61" s="9"/>
      <c r="F61" s="9"/>
      <c r="G61" s="9"/>
      <c r="H61" s="9"/>
      <c r="I61" s="9"/>
      <c r="J61" s="9"/>
      <c r="K61" s="9"/>
      <c r="L61" s="9"/>
      <c r="M61" s="9"/>
      <c r="N61" s="9"/>
    </row>
    <row r="62" spans="1:14" ht="12.75">
      <c r="A62" s="20"/>
      <c r="B62" s="9"/>
      <c r="C62" s="22"/>
      <c r="D62" s="9"/>
      <c r="E62" s="9"/>
      <c r="F62" s="9"/>
      <c r="G62" s="9"/>
      <c r="H62" s="9"/>
      <c r="I62" s="9"/>
      <c r="J62" s="9"/>
      <c r="K62" s="9"/>
      <c r="L62" s="9"/>
      <c r="M62" s="9"/>
      <c r="N62" s="9"/>
    </row>
    <row r="63" spans="1:14" ht="12.75">
      <c r="A63" s="20"/>
      <c r="B63" s="26"/>
      <c r="C63" s="9"/>
      <c r="D63" s="9"/>
      <c r="E63" s="9"/>
      <c r="F63" s="9"/>
      <c r="G63" s="9"/>
      <c r="H63" s="9"/>
      <c r="I63" s="9"/>
      <c r="J63" s="9"/>
      <c r="K63" s="9"/>
      <c r="L63" s="9"/>
      <c r="M63" s="9"/>
      <c r="N63" s="9"/>
    </row>
    <row r="64" spans="1:14" ht="12.75">
      <c r="A64" s="20"/>
      <c r="B64" s="26"/>
      <c r="C64" s="9"/>
      <c r="D64" s="9"/>
      <c r="E64" s="9"/>
      <c r="F64" s="9"/>
      <c r="G64" s="9"/>
      <c r="H64" s="9"/>
      <c r="I64" s="9"/>
      <c r="J64" s="9"/>
      <c r="K64" s="9"/>
      <c r="L64" s="9"/>
      <c r="M64" s="9"/>
      <c r="N64" s="9"/>
    </row>
    <row r="65" spans="1:14" ht="12.75">
      <c r="A65" s="20"/>
      <c r="B65" s="26"/>
      <c r="C65" s="9"/>
      <c r="D65" s="9"/>
      <c r="E65" s="9"/>
      <c r="F65" s="9"/>
      <c r="G65" s="9"/>
      <c r="H65" s="9"/>
      <c r="I65" s="9"/>
      <c r="J65" s="9"/>
      <c r="K65" s="9"/>
      <c r="L65" s="9"/>
      <c r="M65" s="9"/>
      <c r="N65" s="9"/>
    </row>
    <row r="66" spans="1:14" ht="12.75">
      <c r="A66" s="19"/>
      <c r="B66" s="26"/>
      <c r="C66" s="9"/>
      <c r="D66" s="9"/>
      <c r="E66" s="9"/>
      <c r="F66" s="9"/>
      <c r="G66" s="9"/>
      <c r="H66" s="9"/>
      <c r="I66" s="9"/>
      <c r="J66" s="9"/>
      <c r="K66" s="9"/>
      <c r="L66" s="9"/>
      <c r="M66" s="9"/>
      <c r="N66" s="9"/>
    </row>
    <row r="67" spans="1:14" ht="12.75">
      <c r="A67" s="20"/>
      <c r="B67" s="26"/>
      <c r="C67" s="9"/>
      <c r="D67" s="9"/>
      <c r="E67" s="9"/>
      <c r="F67" s="9"/>
      <c r="G67" s="9"/>
      <c r="H67" s="9"/>
      <c r="I67" s="9"/>
      <c r="J67" s="9"/>
      <c r="K67" s="9"/>
      <c r="L67" s="9"/>
      <c r="M67" s="9"/>
      <c r="N67" s="9"/>
    </row>
    <row r="68" spans="1:14" ht="12.75">
      <c r="A68" s="19"/>
      <c r="B68" s="26"/>
      <c r="C68" s="9"/>
      <c r="D68" s="9"/>
      <c r="E68" s="9"/>
      <c r="F68" s="9"/>
      <c r="G68" s="9"/>
      <c r="H68" s="9"/>
      <c r="I68" s="9"/>
      <c r="J68" s="9"/>
      <c r="K68" s="9"/>
      <c r="L68" s="9"/>
      <c r="M68" s="9"/>
      <c r="N68" s="9"/>
    </row>
    <row r="69" spans="1:14" ht="12.75">
      <c r="A69" s="19"/>
      <c r="B69" s="26"/>
      <c r="C69" s="9"/>
      <c r="D69" s="9"/>
      <c r="E69" s="9"/>
      <c r="F69" s="9"/>
      <c r="G69" s="9"/>
      <c r="H69" s="9"/>
      <c r="I69" s="9"/>
      <c r="J69" s="9"/>
      <c r="K69" s="9"/>
      <c r="L69" s="9"/>
      <c r="M69" s="9"/>
      <c r="N69" s="9"/>
    </row>
    <row r="70" spans="1:14" ht="12.75">
      <c r="A70" s="19"/>
      <c r="B70" s="26"/>
      <c r="C70" s="9"/>
      <c r="D70" s="9"/>
      <c r="E70" s="9"/>
      <c r="F70" s="9"/>
      <c r="G70" s="9"/>
      <c r="H70" s="9"/>
      <c r="I70" s="9"/>
      <c r="J70" s="9"/>
      <c r="K70" s="9"/>
      <c r="L70" s="9"/>
      <c r="M70" s="9"/>
      <c r="N70" s="9"/>
    </row>
    <row r="71" spans="1:14" ht="12.75">
      <c r="A71" s="19"/>
      <c r="B71" s="26"/>
      <c r="C71" s="9"/>
      <c r="D71" s="9"/>
      <c r="E71" s="9"/>
      <c r="F71" s="9"/>
      <c r="G71" s="9"/>
      <c r="H71" s="9"/>
      <c r="I71" s="9"/>
      <c r="J71" s="9"/>
      <c r="K71" s="9"/>
      <c r="L71" s="9"/>
      <c r="M71" s="9"/>
      <c r="N71" s="9"/>
    </row>
    <row r="72" spans="1:14" ht="12.75">
      <c r="A72" s="19"/>
      <c r="B72" s="22"/>
      <c r="C72" s="9"/>
      <c r="D72" s="9"/>
      <c r="E72" s="9"/>
      <c r="F72" s="9"/>
      <c r="G72" s="9"/>
      <c r="H72" s="9"/>
      <c r="I72" s="9"/>
      <c r="J72" s="9"/>
      <c r="K72" s="9"/>
      <c r="L72" s="9"/>
      <c r="M72" s="9"/>
      <c r="N72" s="9"/>
    </row>
    <row r="73" spans="1:14" ht="12.75">
      <c r="A73" s="19"/>
      <c r="B73" s="26"/>
      <c r="C73" s="9"/>
      <c r="D73" s="9"/>
      <c r="E73" s="9"/>
      <c r="F73" s="9"/>
      <c r="G73" s="9"/>
      <c r="H73" s="9"/>
      <c r="I73" s="9"/>
      <c r="J73" s="9"/>
      <c r="K73" s="9"/>
      <c r="L73" s="9"/>
      <c r="M73" s="9"/>
      <c r="N73" s="7"/>
    </row>
    <row r="74" spans="1:14" ht="12.75">
      <c r="A74" s="20"/>
      <c r="B74" s="26"/>
      <c r="C74" s="9"/>
      <c r="D74" s="9"/>
      <c r="E74" s="9"/>
      <c r="F74" s="9"/>
      <c r="G74" s="9"/>
      <c r="H74" s="9"/>
      <c r="I74" s="9"/>
      <c r="J74" s="9"/>
      <c r="K74" s="9"/>
      <c r="L74" s="9"/>
      <c r="M74" s="9"/>
      <c r="N74" s="7"/>
    </row>
    <row r="75" spans="1:14" ht="12.75">
      <c r="A75" s="19"/>
      <c r="B75" s="26"/>
      <c r="C75" s="9"/>
      <c r="D75" s="9"/>
      <c r="E75" s="9"/>
      <c r="F75" s="9"/>
      <c r="G75" s="9"/>
      <c r="H75" s="9"/>
      <c r="I75" s="9"/>
      <c r="J75" s="9"/>
      <c r="K75" s="9"/>
      <c r="L75" s="9"/>
      <c r="M75" s="9"/>
      <c r="N75" s="9"/>
    </row>
    <row r="76" spans="1:14" ht="12.75">
      <c r="A76" s="19"/>
      <c r="B76" s="26"/>
      <c r="C76" s="9"/>
      <c r="D76" s="9"/>
      <c r="E76" s="9"/>
      <c r="F76" s="9"/>
      <c r="G76" s="9"/>
      <c r="H76" s="9"/>
      <c r="I76" s="9"/>
      <c r="J76" s="9"/>
      <c r="K76" s="9"/>
      <c r="L76" s="9"/>
      <c r="M76" s="9"/>
      <c r="N76" s="9"/>
    </row>
    <row r="77" spans="1:14" ht="12.75">
      <c r="A77" s="19"/>
      <c r="B77" s="26"/>
      <c r="C77" s="9"/>
      <c r="D77" s="9"/>
      <c r="E77" s="9"/>
      <c r="F77" s="9"/>
      <c r="G77" s="9"/>
      <c r="H77" s="9"/>
      <c r="I77" s="9"/>
      <c r="J77" s="9"/>
      <c r="K77" s="9"/>
      <c r="L77" s="9"/>
      <c r="M77" s="9"/>
      <c r="N77" s="9"/>
    </row>
    <row r="78" spans="1:14" ht="12.75">
      <c r="A78" s="19"/>
      <c r="B78" s="26"/>
      <c r="C78" s="9"/>
      <c r="D78" s="9"/>
      <c r="E78" s="9"/>
      <c r="F78" s="9"/>
      <c r="G78" s="9"/>
      <c r="H78" s="9"/>
      <c r="I78" s="9"/>
      <c r="J78" s="9"/>
      <c r="K78" s="9"/>
      <c r="L78" s="9"/>
      <c r="M78" s="9"/>
      <c r="N78" s="9"/>
    </row>
    <row r="79" spans="1:14" ht="12.75">
      <c r="A79" s="19"/>
      <c r="B79" s="26"/>
      <c r="C79" s="9"/>
      <c r="D79" s="9"/>
      <c r="E79" s="9"/>
      <c r="F79" s="9"/>
      <c r="G79" s="9"/>
      <c r="H79" s="9"/>
      <c r="I79" s="9"/>
      <c r="J79" s="9"/>
      <c r="K79" s="9"/>
      <c r="L79" s="9"/>
      <c r="M79" s="9"/>
      <c r="N79" s="9"/>
    </row>
    <row r="80" spans="1:14" ht="12.75">
      <c r="A80" s="19"/>
      <c r="B80" s="26"/>
      <c r="C80" s="9"/>
      <c r="D80" s="9"/>
      <c r="E80" s="9"/>
      <c r="F80" s="9"/>
      <c r="G80" s="9"/>
      <c r="H80" s="9"/>
      <c r="I80" s="9"/>
      <c r="J80" s="9"/>
      <c r="K80" s="9"/>
      <c r="L80" s="9"/>
      <c r="M80" s="9"/>
      <c r="N80" s="7"/>
    </row>
    <row r="81" spans="1:14" ht="12.75">
      <c r="A81" s="20"/>
      <c r="B81" s="26"/>
      <c r="C81" s="9"/>
      <c r="D81" s="9"/>
      <c r="E81" s="9"/>
      <c r="F81" s="9"/>
      <c r="G81" s="9"/>
      <c r="H81" s="9"/>
      <c r="I81" s="9"/>
      <c r="J81" s="9"/>
      <c r="K81" s="9"/>
      <c r="L81" s="9"/>
      <c r="M81" s="9"/>
      <c r="N81" s="9"/>
    </row>
    <row r="82" spans="1:14" ht="12.75">
      <c r="A82" s="19"/>
      <c r="B82" s="26"/>
      <c r="C82" s="9"/>
      <c r="D82" s="9"/>
      <c r="E82" s="9"/>
      <c r="F82" s="9"/>
      <c r="G82" s="9"/>
      <c r="H82" s="9"/>
      <c r="I82" s="9"/>
      <c r="J82" s="9"/>
      <c r="K82" s="9"/>
      <c r="L82" s="9"/>
      <c r="M82" s="9"/>
      <c r="N82" s="7"/>
    </row>
    <row r="83" spans="1:14" ht="12.75">
      <c r="A83" s="19"/>
      <c r="B83" s="26"/>
      <c r="C83" s="9"/>
      <c r="D83" s="9"/>
      <c r="E83" s="9"/>
      <c r="F83" s="7"/>
      <c r="G83" s="9"/>
      <c r="H83" s="7"/>
      <c r="I83" s="9"/>
      <c r="J83" s="7"/>
      <c r="K83" s="9"/>
      <c r="L83" s="7"/>
      <c r="M83" s="9"/>
      <c r="N83" s="7"/>
    </row>
    <row r="84" spans="1:14" ht="12.75">
      <c r="A84" s="19"/>
      <c r="B84" s="26"/>
      <c r="C84" s="9"/>
      <c r="D84" s="9"/>
      <c r="E84" s="9"/>
      <c r="F84" s="9"/>
      <c r="G84" s="9"/>
      <c r="H84" s="9"/>
      <c r="I84" s="9"/>
      <c r="J84" s="9"/>
      <c r="K84" s="9"/>
      <c r="L84" s="9"/>
      <c r="M84" s="9"/>
      <c r="N84" s="7"/>
    </row>
    <row r="85" spans="1:14" ht="12.75">
      <c r="A85" s="20"/>
      <c r="B85" s="27"/>
      <c r="C85" s="9"/>
      <c r="D85" s="9"/>
      <c r="E85" s="9"/>
      <c r="F85" s="9"/>
      <c r="G85" s="9"/>
      <c r="H85" s="9"/>
      <c r="I85" s="9"/>
      <c r="J85" s="9"/>
      <c r="K85" s="9"/>
      <c r="L85" s="9"/>
      <c r="M85" s="9"/>
      <c r="N85" s="7"/>
    </row>
    <row r="86" spans="1:14" ht="12.75">
      <c r="A86" s="19"/>
      <c r="B86" s="26"/>
      <c r="C86" s="9"/>
      <c r="D86" s="9"/>
      <c r="E86" s="9"/>
      <c r="F86" s="9"/>
      <c r="G86" s="9"/>
      <c r="H86" s="9"/>
      <c r="I86" s="9"/>
      <c r="J86" s="9"/>
      <c r="K86" s="9"/>
      <c r="L86" s="9"/>
      <c r="M86" s="9"/>
      <c r="N86" s="9"/>
    </row>
    <row r="87" spans="1:14" ht="12.75">
      <c r="A87" s="19"/>
      <c r="B87" s="26"/>
      <c r="C87" s="9"/>
      <c r="D87" s="9"/>
      <c r="E87" s="9"/>
      <c r="F87" s="9"/>
      <c r="G87" s="9"/>
      <c r="H87" s="9"/>
      <c r="I87" s="9"/>
      <c r="J87" s="9"/>
      <c r="K87" s="9"/>
      <c r="L87" s="9"/>
      <c r="M87" s="9"/>
      <c r="N87" s="9"/>
    </row>
    <row r="88" spans="1:14" ht="12.75">
      <c r="A88" s="19"/>
      <c r="B88" s="26"/>
      <c r="C88" s="9"/>
      <c r="D88" s="9"/>
      <c r="E88" s="9"/>
      <c r="F88" s="9"/>
      <c r="G88" s="9"/>
      <c r="H88" s="9"/>
      <c r="I88" s="9"/>
      <c r="J88" s="9"/>
      <c r="K88" s="9"/>
      <c r="L88" s="9"/>
      <c r="M88" s="9"/>
      <c r="N88" s="9"/>
    </row>
    <row r="89" spans="1:14" ht="12.75">
      <c r="A89" s="19"/>
      <c r="B89" s="26"/>
      <c r="C89" s="9"/>
      <c r="D89" s="9"/>
      <c r="E89" s="9"/>
      <c r="F89" s="9"/>
      <c r="G89" s="9"/>
      <c r="H89" s="9"/>
      <c r="I89" s="9"/>
      <c r="J89" s="9"/>
      <c r="K89" s="9"/>
      <c r="L89" s="9"/>
      <c r="M89" s="9"/>
      <c r="N89" s="9"/>
    </row>
    <row r="90" spans="1:14" ht="12.75">
      <c r="A90" s="19"/>
      <c r="B90" s="26"/>
      <c r="C90" s="9"/>
      <c r="D90" s="9"/>
      <c r="E90" s="9"/>
      <c r="F90" s="9"/>
      <c r="G90" s="9"/>
      <c r="H90" s="9"/>
      <c r="I90" s="9"/>
      <c r="J90" s="9"/>
      <c r="K90" s="9"/>
      <c r="L90" s="9"/>
      <c r="M90" s="9"/>
      <c r="N90" s="9"/>
    </row>
    <row r="91" spans="1:14" ht="12.75">
      <c r="A91" s="19"/>
      <c r="B91" s="26"/>
      <c r="C91" s="9"/>
      <c r="D91" s="9"/>
      <c r="E91" s="9"/>
      <c r="F91" s="9"/>
      <c r="G91" s="9"/>
      <c r="H91" s="9"/>
      <c r="I91" s="9"/>
      <c r="J91" s="9"/>
      <c r="K91" s="9"/>
      <c r="L91" s="9"/>
      <c r="M91" s="9"/>
      <c r="N91" s="9"/>
    </row>
    <row r="92" spans="1:14" ht="12.75">
      <c r="A92" s="19"/>
      <c r="B92" s="26"/>
      <c r="C92" s="9"/>
      <c r="D92" s="9"/>
      <c r="E92" s="9"/>
      <c r="F92" s="9"/>
      <c r="G92" s="9"/>
      <c r="H92" s="9"/>
      <c r="I92" s="9"/>
      <c r="J92" s="9"/>
      <c r="K92" s="9"/>
      <c r="L92" s="9"/>
      <c r="M92" s="9"/>
      <c r="N92" s="9"/>
    </row>
    <row r="93" spans="1:14" ht="12.75">
      <c r="A93" s="20"/>
      <c r="B93" s="26"/>
      <c r="C93" s="9"/>
      <c r="D93" s="9"/>
      <c r="E93" s="9"/>
      <c r="F93" s="9"/>
      <c r="G93" s="9"/>
      <c r="H93" s="9"/>
      <c r="I93" s="9"/>
      <c r="J93" s="9"/>
      <c r="K93" s="9"/>
      <c r="L93" s="9"/>
      <c r="M93" s="9"/>
      <c r="N93" s="9"/>
    </row>
    <row r="94" spans="1:14" ht="12.75">
      <c r="A94" s="20"/>
      <c r="B94" s="26"/>
      <c r="C94" s="9"/>
      <c r="D94" s="9"/>
      <c r="E94" s="9"/>
      <c r="F94" s="9"/>
      <c r="G94" s="9"/>
      <c r="H94" s="9"/>
      <c r="I94" s="9"/>
      <c r="J94" s="9"/>
      <c r="K94" s="9"/>
      <c r="L94" s="9"/>
      <c r="M94" s="9"/>
      <c r="N94" s="9"/>
    </row>
    <row r="95" spans="1:14" ht="12.75">
      <c r="A95" s="20"/>
      <c r="B95" s="26"/>
      <c r="C95" s="9"/>
      <c r="D95" s="9"/>
      <c r="E95" s="9"/>
      <c r="F95" s="9"/>
      <c r="G95" s="9"/>
      <c r="H95" s="9"/>
      <c r="I95" s="9"/>
      <c r="J95" s="9"/>
      <c r="K95" s="9"/>
      <c r="L95" s="9"/>
      <c r="M95" s="9"/>
      <c r="N95" s="9"/>
    </row>
    <row r="96" spans="1:14" ht="12.75">
      <c r="A96" s="19"/>
      <c r="B96" s="26"/>
      <c r="C96" s="9"/>
      <c r="D96" s="9"/>
      <c r="E96" s="9"/>
      <c r="F96" s="7"/>
      <c r="G96" s="9"/>
      <c r="H96" s="7"/>
      <c r="I96" s="9"/>
      <c r="J96" s="7"/>
      <c r="K96" s="9"/>
      <c r="L96" s="7"/>
      <c r="M96" s="9"/>
      <c r="N96" s="7"/>
    </row>
    <row r="97" spans="1:14" ht="12.75">
      <c r="A97" s="19"/>
      <c r="B97" s="26"/>
      <c r="C97" s="9"/>
      <c r="D97" s="9"/>
      <c r="E97" s="9"/>
      <c r="F97" s="9"/>
      <c r="G97" s="9"/>
      <c r="H97" s="9"/>
      <c r="I97" s="9"/>
      <c r="J97" s="9"/>
      <c r="K97" s="9"/>
      <c r="L97" s="9"/>
      <c r="M97" s="9"/>
      <c r="N97" s="7"/>
    </row>
    <row r="98" spans="1:14" ht="12.75">
      <c r="A98" s="19"/>
      <c r="B98" s="26"/>
      <c r="C98" s="9"/>
      <c r="D98" s="9"/>
      <c r="E98" s="9"/>
      <c r="F98" s="9"/>
      <c r="G98" s="9"/>
      <c r="H98" s="9"/>
      <c r="I98" s="9"/>
      <c r="J98" s="9"/>
      <c r="K98" s="9"/>
      <c r="L98" s="9"/>
      <c r="M98" s="9"/>
      <c r="N98" s="7"/>
    </row>
    <row r="99" spans="1:14" ht="12.75">
      <c r="A99" s="19"/>
      <c r="B99" s="19"/>
      <c r="C99" s="9"/>
      <c r="D99" s="9"/>
      <c r="E99" s="9"/>
      <c r="F99" s="9"/>
      <c r="G99" s="9"/>
      <c r="H99" s="9"/>
      <c r="I99" s="9"/>
      <c r="J99" s="9"/>
      <c r="K99" s="9"/>
      <c r="L99" s="9"/>
      <c r="M99" s="9"/>
      <c r="N99" s="9"/>
    </row>
  </sheetData>
  <printOptions/>
  <pageMargins left="0.75" right="0.75" top="0.75" bottom="0.75" header="0.5" footer="0.5"/>
  <pageSetup horizontalDpi="180" verticalDpi="180" orientation="portrait" r:id="rId1"/>
  <rowBreaks count="1" manualBreakCount="1">
    <brk id="52" max="255" man="1"/>
  </rowBreaks>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95</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95</dc:creator>
  <cp:keywords/>
  <dc:description/>
  <cp:lastModifiedBy>JOHAN HOLDINGS BERHAD</cp:lastModifiedBy>
  <cp:lastPrinted>1999-12-23T08:33:09Z</cp:lastPrinted>
  <dcterms:created xsi:type="dcterms:W3CDTF">1997-04-16T04:07:53Z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