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Key Fin. Info" sheetId="1" r:id="rId1"/>
    <sheet name="Add Info" sheetId="2" r:id="rId2"/>
    <sheet name="Con.P+L" sheetId="3" r:id="rId3"/>
    <sheet name="Con.BS" sheetId="4" r:id="rId4"/>
    <sheet name="Con.Stat.Equity" sheetId="5" r:id="rId5"/>
    <sheet name="Con.CashFlows" sheetId="6" r:id="rId6"/>
    <sheet name="Notes" sheetId="7" r:id="rId7"/>
  </sheets>
  <externalReferences>
    <externalReference r:id="rId10"/>
  </externalReferences>
  <definedNames>
    <definedName name="CONSO">#REF!</definedName>
    <definedName name="OI1">#REF!</definedName>
    <definedName name="_xlnm.Print_Area" localSheetId="1">'Add Info'!$A$1:$I$24</definedName>
    <definedName name="_xlnm.Print_Area" localSheetId="3">'Con.BS'!$A$1:$H$73</definedName>
    <definedName name="_xlnm.Print_Area" localSheetId="5">'Con.CashFlows'!$B$1:$K$66</definedName>
    <definedName name="_xlnm.Print_Area" localSheetId="2">'Con.P+L'!$A$1:$J$57</definedName>
    <definedName name="_xlnm.Print_Area" localSheetId="4">'Con.Stat.Equity'!$A$1:$L$56</definedName>
    <definedName name="_xlnm.Print_Area" localSheetId="6">'Notes'!$A$1:$K$335</definedName>
    <definedName name="Print_Area_MI">#REF!</definedName>
    <definedName name="_xlnm.Print_Titles" localSheetId="6">'Notes'!$1:$4</definedName>
    <definedName name="Schedule_1">#REF!</definedName>
    <definedName name="Schedule_2">#REF!</definedName>
    <definedName name="Schedule_3">#REF!</definedName>
  </definedNames>
  <calcPr fullCalcOnLoad="1"/>
</workbook>
</file>

<file path=xl/sharedStrings.xml><?xml version="1.0" encoding="utf-8"?>
<sst xmlns="http://schemas.openxmlformats.org/spreadsheetml/2006/main" count="468" uniqueCount="310">
  <si>
    <t>SUMMARY OF KEY FINANCIAL INFORMATION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</si>
  <si>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</si>
  <si>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</si>
  <si>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</si>
  <si>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</si>
  <si>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</si>
  <si>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</si>
  <si>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</si>
  <si>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</si>
  <si>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</si>
  <si>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(RM '000)</t>
  </si>
  <si>
    <t>Revenue</t>
  </si>
  <si>
    <t xml:space="preserve">Profit/(loss) before tax </t>
  </si>
  <si>
    <t>Profit/(loss) after tax and minority interest</t>
  </si>
  <si>
    <t>Net profit/(loss) for the period</t>
  </si>
  <si>
    <t>Basic earnings/(loss) per share (sen)</t>
  </si>
  <si>
    <t>AS AT END OF</t>
  </si>
  <si>
    <t>AS AT PRECEDING</t>
  </si>
  <si>
    <t xml:space="preserve">CURRENT </t>
  </si>
  <si>
    <t>FINANCIAL YEAR</t>
  </si>
  <si>
    <t>END</t>
  </si>
  <si>
    <t>Net tangible assets per share (RM)</t>
  </si>
  <si>
    <r>
      <t>GRAND UNITED HOLDINGS BERHAD</t>
    </r>
    <r>
      <rPr>
        <sz val="11"/>
        <rFont val="Arial"/>
        <family val="2"/>
      </rPr>
      <t xml:space="preserve"> (Company No. 4104-W)</t>
    </r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</si>
  <si>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</si>
  <si>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</si>
  <si>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</si>
  <si>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</si>
  <si>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</si>
  <si>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</si>
  <si>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taxation</t>
  </si>
  <si>
    <t>Minority interest</t>
  </si>
  <si>
    <t>Net profit for the period</t>
  </si>
  <si>
    <t>Earnings per share (sen) :</t>
  </si>
  <si>
    <t xml:space="preserve">(a) </t>
  </si>
  <si>
    <t>Basic</t>
  </si>
  <si>
    <t xml:space="preserve">(b) </t>
  </si>
  <si>
    <t>Diluted *</t>
  </si>
  <si>
    <t>N/A</t>
  </si>
  <si>
    <t>(The Condensed Consolidated Income Statements should be read in conjunction with the Audited Financial Statements</t>
  </si>
  <si>
    <t>Profit/(Loss) from operations</t>
  </si>
  <si>
    <t>Gross interest income</t>
  </si>
  <si>
    <t>Gross interest expense</t>
  </si>
  <si>
    <t>(UNAUDITED)</t>
  </si>
  <si>
    <t>(AUDITED)</t>
  </si>
  <si>
    <t>AS AT</t>
  </si>
  <si>
    <t>END OF</t>
  </si>
  <si>
    <t>PRECEDING</t>
  </si>
  <si>
    <t>FINANCIAL</t>
  </si>
  <si>
    <t>YEAR END</t>
  </si>
  <si>
    <t>Property, Plant &amp; Equipment</t>
  </si>
  <si>
    <t>Other Investments</t>
  </si>
  <si>
    <t>Property Development - Non Current</t>
  </si>
  <si>
    <t>Current Assets</t>
  </si>
  <si>
    <t>Inventories</t>
  </si>
  <si>
    <t>Property Development - Current Portion</t>
  </si>
  <si>
    <t>Trade and Other Receivables</t>
  </si>
  <si>
    <t>Cash and Bank Balances</t>
  </si>
  <si>
    <t>Current Liabilities</t>
  </si>
  <si>
    <t>Short Term Borrowings</t>
  </si>
  <si>
    <t>Trade and Other Payables</t>
  </si>
  <si>
    <t>Provision for Taxation</t>
  </si>
  <si>
    <t>Deferred Taxation</t>
  </si>
  <si>
    <t xml:space="preserve">Net Current Assets </t>
  </si>
  <si>
    <t>Share Capital</t>
  </si>
  <si>
    <t>Reserves</t>
  </si>
  <si>
    <t>Shareholders' Funds</t>
  </si>
  <si>
    <t>Minority Interests</t>
  </si>
  <si>
    <t>Long Term And Deferred Liabilities</t>
  </si>
  <si>
    <t>Net tangible assets per share (sen)</t>
  </si>
  <si>
    <t xml:space="preserve">(The Condensed Consolidated Balance Sheets should be read in conjunction with the Audited Financial Statements </t>
  </si>
  <si>
    <t>Operating Activities</t>
  </si>
  <si>
    <t>Interest expense</t>
  </si>
  <si>
    <t>Interest income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</si>
  <si>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</si>
  <si>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</si>
  <si>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</si>
  <si>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</si>
  <si>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</si>
  <si>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Tax paid</t>
  </si>
  <si>
    <t>Investing Activities</t>
  </si>
  <si>
    <t>Dividends paid</t>
  </si>
  <si>
    <t>Investment in quoted shares</t>
  </si>
  <si>
    <t>Interest received</t>
  </si>
  <si>
    <t>Financing Activities</t>
  </si>
  <si>
    <t>Net Cash Flows Used In Financing Activities</t>
  </si>
  <si>
    <t>Net Change in Cash And Cash Equivalents</t>
  </si>
  <si>
    <t xml:space="preserve">Exchange </t>
  </si>
  <si>
    <t>Total</t>
  </si>
  <si>
    <t xml:space="preserve">Share </t>
  </si>
  <si>
    <t xml:space="preserve">Capital </t>
  </si>
  <si>
    <t>Fluctuation</t>
  </si>
  <si>
    <t xml:space="preserve">Retained </t>
  </si>
  <si>
    <t>Shareholders'</t>
  </si>
  <si>
    <t>Reserve</t>
  </si>
  <si>
    <t>Profits</t>
  </si>
  <si>
    <t>Equity</t>
  </si>
  <si>
    <t>RM'000</t>
  </si>
  <si>
    <t xml:space="preserve">Dividends </t>
  </si>
  <si>
    <t>QUARTERLY REPORT ON CONSOLIDATED RESULTS</t>
  </si>
  <si>
    <t>(The Figures Have Not Been Audited)</t>
  </si>
  <si>
    <t>NOTES</t>
  </si>
  <si>
    <t>1.</t>
  </si>
  <si>
    <t>Accounting Policies and Methods of Computations</t>
  </si>
  <si>
    <t>The interim financial report has been prepared in accordance with MASB 26 "Interim Financial Reporting"</t>
  </si>
  <si>
    <t>and Appendix 9B of the Kuala Lumpur Stock Exchange Listing Requirements. The same accounting</t>
  </si>
  <si>
    <t>policies and methods of computation are followed in the quarterly financial statements as compared</t>
  </si>
  <si>
    <t>2.</t>
  </si>
  <si>
    <t>Declaration of Audit Qualification</t>
  </si>
  <si>
    <t>The preceding annual financial statements of the Group were reported on without any qualification.</t>
  </si>
  <si>
    <t>3.</t>
  </si>
  <si>
    <t>Seasonal or Cyclical Factors</t>
  </si>
  <si>
    <t>The business operations of the Group are not materially affected by any seasonal or cyclical factors.</t>
  </si>
  <si>
    <t>4.</t>
  </si>
  <si>
    <t>Nature and Amount of Items Affecting Assets, Liabilities, Equity, Net Income, or Cash Flows</t>
  </si>
  <si>
    <t>That Are Unusual Because of Their Nature, Size, or Incidence</t>
  </si>
  <si>
    <t>There were no items affecting assets, liabilities, equity, net income, or cash flows that are unusual</t>
  </si>
  <si>
    <t>because of their nature, size, or incidence.</t>
  </si>
  <si>
    <t>5.</t>
  </si>
  <si>
    <t>Change in Estimates of Amounts</t>
  </si>
  <si>
    <t>There were no changes in the estimates of amounts reported in prior interim periods of the current</t>
  </si>
  <si>
    <t>6.</t>
  </si>
  <si>
    <t>Issuances, Cancellations, Repurchases, Resale and Repayments of Debt and Equity Securities</t>
  </si>
  <si>
    <t xml:space="preserve">There were no issuances, cancellations, repurchases, resale and repayments of debt and equity </t>
  </si>
  <si>
    <t>securities for the current financial year to date.</t>
  </si>
  <si>
    <t>7.</t>
  </si>
  <si>
    <t>Dividends Paid</t>
  </si>
  <si>
    <t>8.</t>
  </si>
  <si>
    <t>Segment Revenue and Segment Result</t>
  </si>
  <si>
    <t>(RM ' 000)</t>
  </si>
  <si>
    <t>Property Development</t>
  </si>
  <si>
    <t>Investment Holding</t>
  </si>
  <si>
    <t>9.</t>
  </si>
  <si>
    <t>Valuations of Property, Plant and Equipment</t>
  </si>
  <si>
    <t>The valuations of property, plant and equipment have been brought forward without any amendment</t>
  </si>
  <si>
    <t>from the previous annual financial statements.</t>
  </si>
  <si>
    <t>10.</t>
  </si>
  <si>
    <t>Financial Statements</t>
  </si>
  <si>
    <t>There were no material events subsequent to the end of the interim period that have not been reflected</t>
  </si>
  <si>
    <t>11.</t>
  </si>
  <si>
    <t>Changes in the Composition of the Group</t>
  </si>
  <si>
    <t>12.</t>
  </si>
  <si>
    <t>Changes in Contingent Liabilities or Contingent Assets</t>
  </si>
  <si>
    <t>(a)</t>
  </si>
  <si>
    <t>Contingent Liabilities</t>
  </si>
  <si>
    <t>Quarter</t>
  </si>
  <si>
    <t>Financial Year</t>
  </si>
  <si>
    <t>Ended</t>
  </si>
  <si>
    <t xml:space="preserve">Guarantees given to bankers in respect of </t>
  </si>
  <si>
    <t>facilities granted to subsidiary companies</t>
  </si>
  <si>
    <t>(b)</t>
  </si>
  <si>
    <t>Contingent Assets</t>
  </si>
  <si>
    <t>date.</t>
  </si>
  <si>
    <t>Review of the Performance</t>
  </si>
  <si>
    <t>14.</t>
  </si>
  <si>
    <t>Material Changes in the Quarterly Results Compared to the Results of the Preceding Quarter</t>
  </si>
  <si>
    <t xml:space="preserve">Current </t>
  </si>
  <si>
    <t>Preceding</t>
  </si>
  <si>
    <t>Consolidated Profit Before Tax</t>
  </si>
  <si>
    <t>15.</t>
  </si>
  <si>
    <t>Prospects for the Current Financial Year</t>
  </si>
  <si>
    <t>Variance from Profit Forecast and Profit Guarantee</t>
  </si>
  <si>
    <t>The Group neither made any profit forecast nor issued any profit guarantee.</t>
  </si>
  <si>
    <t>17.</t>
  </si>
  <si>
    <t>Taxation comprises :-</t>
  </si>
  <si>
    <t>Individual Quarter</t>
  </si>
  <si>
    <t>Cumulative Quarter</t>
  </si>
  <si>
    <t>Current</t>
  </si>
  <si>
    <t xml:space="preserve">Preceding </t>
  </si>
  <si>
    <t>Year</t>
  </si>
  <si>
    <t>To Date</t>
  </si>
  <si>
    <t>Current Taxation</t>
  </si>
  <si>
    <t>(Under)/over provision in prior years</t>
  </si>
  <si>
    <t>18.</t>
  </si>
  <si>
    <t>Sale of Unquoted Investments and / or Properties</t>
  </si>
  <si>
    <t>Purchase and Disposal of Quoted Securities</t>
  </si>
  <si>
    <t>RM '000</t>
  </si>
  <si>
    <t>(i)</t>
  </si>
  <si>
    <t>Total purchases</t>
  </si>
  <si>
    <t>(ii)</t>
  </si>
  <si>
    <t>Total disposals (net book value)</t>
  </si>
  <si>
    <t>(iii)</t>
  </si>
  <si>
    <t>Total profit/(loss) on disposal</t>
  </si>
  <si>
    <t>RM ' 000</t>
  </si>
  <si>
    <t>Cost</t>
  </si>
  <si>
    <t>Net Book Value</t>
  </si>
  <si>
    <t>Market Value</t>
  </si>
  <si>
    <t>Status of Corporate Proposals</t>
  </si>
  <si>
    <t>There were no corporate proposals announced but not completed as at the date of this annoucement.</t>
  </si>
  <si>
    <t>Group Borrowings and Debt Securities</t>
  </si>
  <si>
    <t>-Unsecured</t>
  </si>
  <si>
    <t>Bank overdrafts</t>
  </si>
  <si>
    <t>Portion of long term loans payable within</t>
  </si>
  <si>
    <t>12 months</t>
  </si>
  <si>
    <t>-Secured</t>
  </si>
  <si>
    <t>Portion of term loans payable within</t>
  </si>
  <si>
    <t>Long Term Borrowings</t>
  </si>
  <si>
    <t>Long term loans</t>
  </si>
  <si>
    <t>(c)</t>
  </si>
  <si>
    <t>Total Borrowings</t>
  </si>
  <si>
    <t>(d)</t>
  </si>
  <si>
    <t xml:space="preserve">Debt/Borrowings in foreign currency (included in (a) </t>
  </si>
  <si>
    <t>above)</t>
  </si>
  <si>
    <t>RMB '000</t>
  </si>
  <si>
    <t>Off Balance Sheet Financial Instruments</t>
  </si>
  <si>
    <t>The Group does not have any financial instruments with off balance sheet risk as at to date.</t>
  </si>
  <si>
    <t>Changes in Material Litigation</t>
  </si>
  <si>
    <t>The Group is not engaged in any material litigation as at to date.</t>
  </si>
  <si>
    <t>Dividend</t>
  </si>
  <si>
    <t>Earnings Per Share</t>
  </si>
  <si>
    <t>Net profit attributable to shareholders for the period (RM '000)</t>
  </si>
  <si>
    <t>Number of ordinary shares in issue ( '000)</t>
  </si>
  <si>
    <t>Basic earnings per share (sen)</t>
  </si>
  <si>
    <t>financial year, which have a material effect in the current interim period.</t>
  </si>
  <si>
    <t>in the financial statements for the interim period.</t>
  </si>
  <si>
    <t xml:space="preserve">There were no contingent assets as at the end of the current quarter or last annual balance sheet </t>
  </si>
  <si>
    <t>Manufacturing of Electrical Appliances</t>
  </si>
  <si>
    <t>Finance Costs</t>
  </si>
  <si>
    <t>Profit Before Taxation</t>
  </si>
  <si>
    <t>Profit After Taxation</t>
  </si>
  <si>
    <t>Share of profits of an associated company</t>
  </si>
  <si>
    <t>Tax Recoverable</t>
  </si>
  <si>
    <t>Associated Company</t>
  </si>
  <si>
    <t>Manufacturing of Printed Circuit Boards</t>
  </si>
  <si>
    <t>13.</t>
  </si>
  <si>
    <t>16.</t>
  </si>
  <si>
    <t>19.</t>
  </si>
  <si>
    <t>20.</t>
  </si>
  <si>
    <t>21.</t>
  </si>
  <si>
    <t>22.</t>
  </si>
  <si>
    <t>23.</t>
  </si>
  <si>
    <t>24.</t>
  </si>
  <si>
    <t>25.</t>
  </si>
  <si>
    <r>
      <t>GRAND UNITED HOLDINGS BERHAD</t>
    </r>
    <r>
      <rPr>
        <sz val="16"/>
        <rFont val="Arial"/>
        <family val="2"/>
      </rPr>
      <t xml:space="preserve"> (Company No. 4104-W)</t>
    </r>
  </si>
  <si>
    <t>Result</t>
  </si>
  <si>
    <t xml:space="preserve">  Financial Statements for the year ended 31st December 2002)</t>
  </si>
  <si>
    <t>Cash And Cash Equivalents At End Of Period</t>
  </si>
  <si>
    <t xml:space="preserve">There were no changes in the composition of the Group during the interim period under review other than </t>
  </si>
  <si>
    <t>with the annual financial statements for the year ended 31st December 2002.</t>
  </si>
  <si>
    <t xml:space="preserve"> </t>
  </si>
  <si>
    <t>A reconciliation of income tax expense applicable to profit before taxation at the statutory income tax rate to income</t>
  </si>
  <si>
    <t>Profit before taxation</t>
  </si>
  <si>
    <t>tax expense at the effective tax rate of the Group for the current quarter and financial year to date is as follows:</t>
  </si>
  <si>
    <t>Tax at the statutory income tax rate of 28%</t>
  </si>
  <si>
    <t>Tax effect of expenses not deductible for tax purposes</t>
  </si>
  <si>
    <t>Tax effect of losses not deductible for tax purposes</t>
  </si>
  <si>
    <t>Tax effect of income not subject to tax</t>
  </si>
  <si>
    <t>Tax expense for the period</t>
  </si>
  <si>
    <t>Depreciation and amortisation</t>
  </si>
  <si>
    <t>Other investments</t>
  </si>
  <si>
    <t>Material Events Subsequent to the End of the Interim Period that Have Not Been Reflected in the</t>
  </si>
  <si>
    <t>There were no sale of unquoted investments and / or properties for the current quarter and financial year to</t>
  </si>
  <si>
    <t>The unsecured bank loans for the subsidiaries are guaranteed by the corporate guarantee issued by the</t>
  </si>
  <si>
    <t>Company.</t>
  </si>
  <si>
    <t>the financial year ending 31st December 2003. The dividend was paid on 18th April 2003 to the holders of</t>
  </si>
  <si>
    <t>March 2003.</t>
  </si>
  <si>
    <t>the cessation of operations of a sub-subsidiary company in the Philippines on 28th February 2003.</t>
  </si>
  <si>
    <t xml:space="preserve"> - foreign subsidiary and associated companies</t>
  </si>
  <si>
    <t>Other Income</t>
  </si>
  <si>
    <t>Other Expenses</t>
  </si>
  <si>
    <t>Other expenses mainly consist of administrative expenses.</t>
  </si>
  <si>
    <t>Other income mainly consists of interest income, rental income and gain on disposal of land.</t>
  </si>
  <si>
    <t xml:space="preserve">On 25th February 2003, the Company declared an interim tax exempt dividend of 2.0 sen per share for </t>
  </si>
  <si>
    <t>ordinary shares of the capital registered in the Records of Depositors at the close of business on 19th</t>
  </si>
  <si>
    <t>(Over)/Underprovided in prior years</t>
  </si>
  <si>
    <t>Deposits with Licensed Banks</t>
  </si>
  <si>
    <t>Long Term Loans</t>
  </si>
  <si>
    <t>property held for development - current</t>
  </si>
  <si>
    <t>Currency translation differences</t>
  </si>
  <si>
    <t xml:space="preserve">Deferred tax on revaluation reserve for </t>
  </si>
  <si>
    <t>Realisation of revaluation reserve</t>
  </si>
  <si>
    <t>Taxation (cont'd.)</t>
  </si>
  <si>
    <t xml:space="preserve">Trading of Electrical Appliances </t>
  </si>
  <si>
    <t>Goodwill on Consolidation</t>
  </si>
  <si>
    <t>Dividen per share (sen)</t>
  </si>
  <si>
    <t>Note : * Fully diluted earnings per share are not presented as there is an anti-dilution efffect.</t>
  </si>
  <si>
    <t>At 01/01/2003</t>
  </si>
  <si>
    <t>Net profit for the nine months period</t>
  </si>
  <si>
    <t>At 30/09/2003</t>
  </si>
  <si>
    <t>At 01/01/2002</t>
  </si>
  <si>
    <t>At 30/09/2002</t>
  </si>
  <si>
    <t>(The Condensed Consolidated Statements of Changes In Equity should be read in conjunction with the Audited</t>
  </si>
  <si>
    <t>Net Cash Flows From Operating Activities</t>
  </si>
  <si>
    <t>Net Cash Flows Used In Investing Activities</t>
  </si>
  <si>
    <t>(The Condensed Consolidated Cash Flow Statements should be read in conjunction with the Audited Financial Statements</t>
  </si>
  <si>
    <t>Adjustments for :-</t>
  </si>
  <si>
    <t>Net repayment of bank borrowings</t>
  </si>
  <si>
    <t>Cash And Cash Equivalents At Beginning Of Year</t>
  </si>
  <si>
    <t>FOR THE THIRD FINANCIAL QUARTER ENDED 30TH SEPTEMBER 2003</t>
  </si>
  <si>
    <t>ADDITIONAL INFORMATION FOR THE QUARTER ENDED 30TH SEPTEMBER 2003</t>
  </si>
  <si>
    <t>CONDENSED CONSOLIDATED BALANCE SHEETS AS AT 30TH SEPTEMBER 2003</t>
  </si>
  <si>
    <t xml:space="preserve">  for the year ended 31st December 2002)</t>
  </si>
  <si>
    <t>CONDENSED CONSOLIDATED CASH FLOW STATEMENTS FOR THE QUARTER ENDED 30TH SEPTEMBER 2003</t>
  </si>
  <si>
    <t xml:space="preserve">Group segmental reporting for the financial quarter ended 30th September 2003 was as follows :- </t>
  </si>
  <si>
    <t>Investment in quoted securities as at 30th September 2003 were as follows :-</t>
  </si>
  <si>
    <t>The Group's borrowings and debt securities as at 30th September 2003 were as follows :-</t>
  </si>
  <si>
    <t>Net Profit After Tax</t>
  </si>
  <si>
    <t>Dividends received</t>
  </si>
  <si>
    <t>Intersegment Sales/Eliminations</t>
  </si>
  <si>
    <t>competition coupled with escalating major material costs.</t>
  </si>
  <si>
    <t>USD '000</t>
  </si>
  <si>
    <t>CONDENSED CONSOLIDATED INCOME STATEMENTS FOR THE QUARTER ENDED 30TH SEPTEMBER 2003</t>
  </si>
  <si>
    <t>CONDENSED CONSOLIDATED STATEMENTS OF CHANGES IN EQUITY FOR THE QUARTER ENDED 30TH SEPTEMBER 2003</t>
  </si>
  <si>
    <t>Non-cash/operating items</t>
  </si>
  <si>
    <t>Dividend income</t>
  </si>
  <si>
    <t>million to RM 158.04 million.</t>
  </si>
  <si>
    <t xml:space="preserve">to RM 15.74 million registered in the preceding year corresponding period in line with the drop in revenue from RM 173.31 </t>
  </si>
  <si>
    <t>The Group attributed the slide in profit before tax to lower revenue amid difficult operating climate driven by stiff market</t>
  </si>
  <si>
    <t>For the nine months ended 30th September 2003, the Group turned in a profit before tax of RM 5.67 million in contrast</t>
  </si>
  <si>
    <t>For the current quarter under review, the Group recorded a slight drop in profit before tax.</t>
  </si>
  <si>
    <t>The directors expect a satisfactory performance for the Year 2003 despite the difficult operating conditions.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</si>
</sst>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_)"/>
    <numFmt numFmtId="167" formatCode="0.000000"/>
    <numFmt numFmtId="168" formatCode="_-* #,##0.00_-;\-* #,##0.00_-;_-* &quot;-&quot;??_-;_-@_-"/>
    <numFmt numFmtId="169" formatCode="#,##0.000000_);\(#,##0.000000\)"/>
    <numFmt numFmtId="170" formatCode="0_);\(0\)"/>
    <numFmt numFmtId="171" formatCode="_-* #,##0_-;\-* #,##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General_)"/>
    <numFmt numFmtId="179" formatCode="_(* #,##0.000_);_(* \(#,##0.000\);_(* &quot;-&quot;??_);_(@_)"/>
    <numFmt numFmtId="180" formatCode="_(* #,##0.000_);_(* \(#,##0.000\);_(* &quot;-&quot;???_);_(@_)"/>
    <numFmt numFmtId="181" formatCode="#,##0.0_);\(#,##0.0\)"/>
    <numFmt numFmtId="182" formatCode="0.0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"/>
    <numFmt numFmtId="193" formatCode="0.0000"/>
    <numFmt numFmtId="194" formatCode="0.000"/>
    <numFmt numFmtId="195" formatCode="mm/dd/yy"/>
    <numFmt numFmtId="196" formatCode="_(* #,##0.0_);_(* \(#,##0.0\);_(* &quot;-&quot;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&quot;RM&quot;#,##0;\-&quot;RM&quot;#,##0"/>
    <numFmt numFmtId="201" formatCode="&quot;RM&quot;#,##0;[Red]\-&quot;RM&quot;#,##0"/>
    <numFmt numFmtId="202" formatCode="&quot;RM&quot;#,##0.00;\-&quot;RM&quot;#,##0.00"/>
    <numFmt numFmtId="203" formatCode="&quot;RM&quot;#,##0.00;[Red]\-&quot;RM&quot;#,##0.00"/>
    <numFmt numFmtId="204" formatCode="_-&quot;RM&quot;* #,##0_-;\-&quot;RM&quot;* #,##0_-;_-&quot;RM&quot;* &quot;-&quot;_-;_-@_-"/>
    <numFmt numFmtId="205" formatCode="_-* #,##0_-;\-* #,##0_-;_-* &quot;-&quot;_-;_-@_-"/>
    <numFmt numFmtId="206" formatCode="_-&quot;RM&quot;* #,##0.00_-;\-&quot;RM&quot;* #,##0.00_-;_-&quot;RM&quot;* &quot;-&quot;??_-;_-@_-"/>
    <numFmt numFmtId="207" formatCode="m/d"/>
    <numFmt numFmtId="208" formatCode="mmmmm"/>
    <numFmt numFmtId="209" formatCode="#,##0.0"/>
    <numFmt numFmtId="210" formatCode="#,##0.000_);\(#,##0.000\)"/>
    <numFmt numFmtId="211" formatCode="#,##0.0000_);\(#,##0.0000\)"/>
    <numFmt numFmtId="212" formatCode="#,##0.00000_);\(#,##0.00000\)"/>
    <numFmt numFmtId="213" formatCode="#,##0.0000000_);\(#,##0.0000000\)"/>
    <numFmt numFmtId="214" formatCode="#,##0.00000000_);\(#,##0.00000000\)"/>
    <numFmt numFmtId="215" formatCode="0.00_);\(0.00\)"/>
    <numFmt numFmtId="216" formatCode="0.0_);\(0.0\)"/>
    <numFmt numFmtId="217" formatCode="dd/mm/yyyy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 horizontal="center"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5" fontId="3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0" borderId="0" xfId="15" applyFont="1" applyFill="1" applyBorder="1" applyAlignment="1">
      <alignment horizontal="right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5" fontId="11" fillId="0" borderId="0" xfId="15" applyNumberFormat="1" applyFont="1" applyAlignment="1">
      <alignment/>
    </xf>
    <xf numFmtId="165" fontId="11" fillId="0" borderId="0" xfId="15" applyNumberFormat="1" applyFont="1" applyFill="1" applyAlignment="1">
      <alignment/>
    </xf>
    <xf numFmtId="165" fontId="11" fillId="0" borderId="0" xfId="15" applyNumberFormat="1" applyFont="1" applyFill="1" applyBorder="1" applyAlignment="1">
      <alignment/>
    </xf>
    <xf numFmtId="165" fontId="11" fillId="0" borderId="1" xfId="15" applyNumberFormat="1" applyFont="1" applyFill="1" applyBorder="1" applyAlignment="1">
      <alignment/>
    </xf>
    <xf numFmtId="165" fontId="11" fillId="0" borderId="2" xfId="15" applyNumberFormat="1" applyFont="1" applyBorder="1" applyAlignment="1" quotePrefix="1">
      <alignment horizontal="center"/>
    </xf>
    <xf numFmtId="165" fontId="11" fillId="0" borderId="0" xfId="15" applyNumberFormat="1" applyFont="1" applyBorder="1" applyAlignment="1">
      <alignment/>
    </xf>
    <xf numFmtId="165" fontId="11" fillId="0" borderId="1" xfId="15" applyNumberFormat="1" applyFont="1" applyBorder="1" applyAlignment="1">
      <alignment/>
    </xf>
    <xf numFmtId="165" fontId="11" fillId="0" borderId="3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65" fontId="11" fillId="0" borderId="1" xfId="15" applyNumberFormat="1" applyFont="1" applyFill="1" applyBorder="1" applyAlignment="1">
      <alignment/>
    </xf>
    <xf numFmtId="165" fontId="11" fillId="0" borderId="3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5" fontId="13" fillId="0" borderId="0" xfId="15" applyNumberFormat="1" applyFont="1" applyFill="1" applyAlignment="1">
      <alignment horizontal="center"/>
    </xf>
    <xf numFmtId="165" fontId="13" fillId="0" borderId="0" xfId="15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165" fontId="11" fillId="0" borderId="4" xfId="15" applyNumberFormat="1" applyFont="1" applyBorder="1" applyAlignment="1">
      <alignment/>
    </xf>
    <xf numFmtId="165" fontId="11" fillId="0" borderId="2" xfId="15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/>
    </xf>
    <xf numFmtId="165" fontId="13" fillId="0" borderId="0" xfId="15" applyNumberFormat="1" applyFont="1" applyFill="1" applyBorder="1" applyAlignment="1">
      <alignment/>
    </xf>
    <xf numFmtId="1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0" fontId="11" fillId="2" borderId="0" xfId="0" applyFont="1" applyFill="1" applyBorder="1" applyAlignment="1" quotePrefix="1">
      <alignment/>
    </xf>
    <xf numFmtId="165" fontId="11" fillId="0" borderId="0" xfId="0" applyNumberFormat="1" applyFont="1" applyBorder="1" applyAlignment="1">
      <alignment/>
    </xf>
    <xf numFmtId="165" fontId="11" fillId="0" borderId="0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10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165" fontId="3" fillId="0" borderId="12" xfId="15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 horizontal="center"/>
    </xf>
    <xf numFmtId="43" fontId="11" fillId="0" borderId="2" xfId="0" applyNumberFormat="1" applyFont="1" applyBorder="1" applyAlignment="1">
      <alignment/>
    </xf>
    <xf numFmtId="165" fontId="11" fillId="0" borderId="0" xfId="15" applyNumberFormat="1" applyFont="1" applyBorder="1" applyAlignment="1" quotePrefix="1">
      <alignment horizontal="center"/>
    </xf>
    <xf numFmtId="165" fontId="0" fillId="0" borderId="0" xfId="15" applyNumberFormat="1" applyFont="1" applyFill="1" applyAlignment="1">
      <alignment/>
    </xf>
    <xf numFmtId="165" fontId="0" fillId="0" borderId="13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4" xfId="15" applyNumberFormat="1" applyFont="1" applyFill="1" applyBorder="1" applyAlignment="1">
      <alignment/>
    </xf>
    <xf numFmtId="165" fontId="0" fillId="0" borderId="15" xfId="15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165" fontId="11" fillId="0" borderId="4" xfId="15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3" fillId="0" borderId="8" xfId="15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15" fillId="0" borderId="0" xfId="0" applyFont="1" applyAlignment="1">
      <alignment/>
    </xf>
    <xf numFmtId="165" fontId="3" fillId="0" borderId="0" xfId="15" applyNumberFormat="1" applyFont="1" applyFill="1" applyAlignment="1">
      <alignment/>
    </xf>
    <xf numFmtId="165" fontId="3" fillId="0" borderId="8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 horizontal="right"/>
    </xf>
    <xf numFmtId="165" fontId="11" fillId="0" borderId="8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8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 horizontal="center"/>
    </xf>
    <xf numFmtId="165" fontId="0" fillId="0" borderId="8" xfId="15" applyNumberFormat="1" applyFont="1" applyFill="1" applyBorder="1" applyAlignment="1">
      <alignment horizontal="center"/>
    </xf>
    <xf numFmtId="43" fontId="0" fillId="0" borderId="0" xfId="15" applyNumberFormat="1" applyFont="1" applyFill="1" applyBorder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8" xfId="15" applyNumberFormat="1" applyFont="1" applyFill="1" applyBorder="1" applyAlignment="1">
      <alignment horizontal="center"/>
    </xf>
    <xf numFmtId="43" fontId="0" fillId="0" borderId="8" xfId="15" applyNumberFormat="1" applyFont="1" applyFill="1" applyBorder="1" applyAlignment="1">
      <alignment/>
    </xf>
    <xf numFmtId="43" fontId="0" fillId="0" borderId="8" xfId="15" applyFont="1" applyFill="1" applyBorder="1" applyAlignment="1">
      <alignment/>
    </xf>
    <xf numFmtId="43" fontId="0" fillId="0" borderId="8" xfId="15" applyFont="1" applyBorder="1" applyAlignment="1">
      <alignment horizontal="center"/>
    </xf>
    <xf numFmtId="0" fontId="0" fillId="0" borderId="0" xfId="0" applyFont="1" applyAlignment="1" quotePrefix="1">
      <alignment/>
    </xf>
    <xf numFmtId="165" fontId="0" fillId="0" borderId="2" xfId="15" applyNumberFormat="1" applyFont="1" applyBorder="1" applyAlignment="1">
      <alignment horizontal="center"/>
    </xf>
    <xf numFmtId="43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15" applyFont="1" applyFill="1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165" fontId="0" fillId="0" borderId="2" xfId="15" applyNumberFormat="1" applyFont="1" applyFill="1" applyBorder="1" applyAlignment="1">
      <alignment/>
    </xf>
    <xf numFmtId="43" fontId="0" fillId="0" borderId="0" xfId="15" applyNumberFormat="1" applyFont="1" applyAlignment="1">
      <alignment/>
    </xf>
    <xf numFmtId="165" fontId="0" fillId="0" borderId="8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8" xfId="0" applyFont="1" applyBorder="1" applyAlignment="1">
      <alignment/>
    </xf>
    <xf numFmtId="165" fontId="3" fillId="0" borderId="10" xfId="15" applyNumberFormat="1" applyFont="1" applyBorder="1" applyAlignment="1">
      <alignment horizontal="center"/>
    </xf>
    <xf numFmtId="165" fontId="3" fillId="0" borderId="11" xfId="15" applyNumberFormat="1" applyFont="1" applyBorder="1" applyAlignment="1">
      <alignment horizontal="center"/>
    </xf>
    <xf numFmtId="165" fontId="3" fillId="0" borderId="12" xfId="15" applyNumberFormat="1" applyFont="1" applyBorder="1" applyAlignment="1">
      <alignment horizontal="center"/>
    </xf>
    <xf numFmtId="165" fontId="3" fillId="0" borderId="11" xfId="15" applyNumberFormat="1" applyFont="1" applyFill="1" applyBorder="1" applyAlignment="1">
      <alignment horizontal="center"/>
    </xf>
    <xf numFmtId="165" fontId="3" fillId="0" borderId="12" xfId="15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0" xfId="0" applyFont="1" applyBorder="1" applyAlignment="1">
      <alignment/>
    </xf>
    <xf numFmtId="165" fontId="3" fillId="0" borderId="10" xfId="15" applyNumberFormat="1" applyFont="1" applyFill="1" applyBorder="1" applyAlignment="1">
      <alignment horizontal="center"/>
    </xf>
    <xf numFmtId="217" fontId="0" fillId="0" borderId="0" xfId="0" applyNumberFormat="1" applyFont="1" applyFill="1" applyAlignment="1">
      <alignment horizontal="center"/>
    </xf>
    <xf numFmtId="217" fontId="0" fillId="0" borderId="0" xfId="0" applyNumberFormat="1" applyFont="1" applyAlignment="1">
      <alignment horizontal="center"/>
    </xf>
    <xf numFmtId="217" fontId="3" fillId="0" borderId="0" xfId="15" applyNumberFormat="1" applyFont="1" applyFill="1" applyAlignment="1">
      <alignment horizontal="center"/>
    </xf>
    <xf numFmtId="217" fontId="3" fillId="0" borderId="0" xfId="0" applyNumberFormat="1" applyFont="1" applyAlignment="1">
      <alignment horizontal="center"/>
    </xf>
    <xf numFmtId="217" fontId="1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15" applyNumberFormat="1" applyFont="1" applyAlignment="1">
      <alignment horizontal="center"/>
    </xf>
    <xf numFmtId="217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_nt\GS%20LEE\GUH%202003\QR-31122002-19-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Fin. Info"/>
      <sheetName val="Key Fin. Info (Q4)"/>
      <sheetName val="Con.P+L"/>
      <sheetName val="Con.P+L (Q4)"/>
      <sheetName val="Add Info"/>
      <sheetName val="Add Info (Q4)"/>
      <sheetName val="Con.BS"/>
      <sheetName val="Con.CashFlows"/>
      <sheetName val="CFworksheet1"/>
      <sheetName val="CF worksheet2"/>
      <sheetName val="Con.Stat.Equity"/>
      <sheetName val="PCB &amp; LEB"/>
      <sheetName val="Segment-MASB 22 (R1) (3)"/>
      <sheetName val="Segment"/>
      <sheetName val="Segment (R)-2002"/>
      <sheetName val="Segment (R)-2002-pwc"/>
      <sheetName val="Notes"/>
      <sheetName val="OI "/>
      <sheetName val="Profit Analysis"/>
      <sheetName val="Turnover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 topLeftCell="B1">
      <selection activeCell="E8" sqref="E8:H8"/>
    </sheetView>
  </sheetViews>
  <sheetFormatPr defaultColWidth="9.140625" defaultRowHeight="12.75"/>
  <cols>
    <col min="1" max="3" width="3.7109375" style="6" customWidth="1"/>
    <col min="4" max="4" width="32.8515625" style="6" customWidth="1"/>
    <col min="5" max="5" width="14.7109375" style="9" customWidth="1"/>
    <col min="6" max="6" width="17.421875" style="6" customWidth="1"/>
    <col min="7" max="7" width="14.7109375" style="9" customWidth="1"/>
    <col min="8" max="8" width="17.421875" style="6" customWidth="1"/>
    <col min="9" max="16384" width="9.140625" style="6" customWidth="1"/>
  </cols>
  <sheetData>
    <row r="1" ht="22.5" customHeight="1">
      <c r="A1" s="1" t="s">
        <v>22</v>
      </c>
    </row>
    <row r="2" ht="10.5" customHeight="1">
      <c r="A2" s="6" t="s">
        <v>98</v>
      </c>
    </row>
    <row r="3" ht="12.75">
      <c r="A3" s="6" t="s">
        <v>287</v>
      </c>
    </row>
    <row r="4" ht="12.75">
      <c r="A4" s="6" t="s">
        <v>99</v>
      </c>
    </row>
    <row r="7" spans="5:8" ht="12.75">
      <c r="E7" s="154" t="s">
        <v>0</v>
      </c>
      <c r="F7" s="154"/>
      <c r="G7" s="154"/>
      <c r="H7" s="154"/>
    </row>
    <row r="8" spans="5:8" ht="12.75">
      <c r="E8" s="160">
        <v>37894</v>
      </c>
      <c r="F8" s="160"/>
      <c r="G8" s="160"/>
      <c r="H8" s="160"/>
    </row>
    <row r="10" spans="5:8" ht="12.75">
      <c r="E10" s="3"/>
      <c r="F10" s="2"/>
      <c r="G10" s="3"/>
      <c r="H10" s="2"/>
    </row>
    <row r="11" spans="5:8" ht="12.75">
      <c r="E11" s="155" t="s">
        <v>1</v>
      </c>
      <c r="F11" s="155"/>
      <c r="G11" s="155" t="s">
        <v>2</v>
      </c>
      <c r="H11" s="155"/>
    </row>
    <row r="12" spans="5:8" ht="12.75">
      <c r="E12" s="3" t="s">
        <v>3</v>
      </c>
      <c r="F12" s="2" t="s">
        <v>4</v>
      </c>
      <c r="G12" s="3" t="s">
        <v>3</v>
      </c>
      <c r="H12" s="2" t="s">
        <v>4</v>
      </c>
    </row>
    <row r="13" spans="5:8" ht="12.75">
      <c r="E13" s="3" t="s">
        <v>5</v>
      </c>
      <c r="F13" s="2" t="s">
        <v>6</v>
      </c>
      <c r="G13" s="3" t="s">
        <v>5</v>
      </c>
      <c r="H13" s="2" t="s">
        <v>6</v>
      </c>
    </row>
    <row r="14" spans="5:8" ht="12.75">
      <c r="E14" s="3" t="s">
        <v>7</v>
      </c>
      <c r="F14" s="2" t="s">
        <v>7</v>
      </c>
      <c r="G14" s="3" t="s">
        <v>8</v>
      </c>
      <c r="H14" s="2" t="s">
        <v>9</v>
      </c>
    </row>
    <row r="15" spans="5:8" ht="12.75">
      <c r="E15" s="149">
        <v>37894</v>
      </c>
      <c r="F15" s="150">
        <v>37529</v>
      </c>
      <c r="G15" s="149">
        <v>37894</v>
      </c>
      <c r="H15" s="150">
        <v>37529</v>
      </c>
    </row>
    <row r="16" spans="5:8" ht="12.75">
      <c r="E16" s="3" t="s">
        <v>10</v>
      </c>
      <c r="F16" s="2" t="s">
        <v>10</v>
      </c>
      <c r="G16" s="3" t="s">
        <v>10</v>
      </c>
      <c r="H16" s="2" t="s">
        <v>10</v>
      </c>
    </row>
    <row r="17" spans="5:8" ht="12.75">
      <c r="E17" s="3"/>
      <c r="F17" s="2"/>
      <c r="G17" s="3"/>
      <c r="H17" s="2"/>
    </row>
    <row r="18" spans="1:8" ht="13.5" thickBot="1">
      <c r="A18" s="6">
        <v>1</v>
      </c>
      <c r="C18" s="6" t="s">
        <v>11</v>
      </c>
      <c r="E18" s="117">
        <v>61208</v>
      </c>
      <c r="F18" s="117">
        <v>64237</v>
      </c>
      <c r="G18" s="115">
        <v>158040</v>
      </c>
      <c r="H18" s="115">
        <v>173309</v>
      </c>
    </row>
    <row r="19" spans="5:8" ht="12.75">
      <c r="E19" s="10"/>
      <c r="F19" s="10"/>
      <c r="G19" s="96"/>
      <c r="H19" s="96"/>
    </row>
    <row r="20" spans="1:8" ht="13.5" thickBot="1">
      <c r="A20" s="6">
        <v>2</v>
      </c>
      <c r="C20" s="6" t="s">
        <v>12</v>
      </c>
      <c r="E20" s="117">
        <v>1511</v>
      </c>
      <c r="F20" s="117">
        <v>5543</v>
      </c>
      <c r="G20" s="115">
        <v>5674</v>
      </c>
      <c r="H20" s="115">
        <v>15743</v>
      </c>
    </row>
    <row r="21" spans="5:8" ht="12.75">
      <c r="E21" s="11"/>
      <c r="F21" s="11"/>
      <c r="G21" s="13"/>
      <c r="H21" s="13"/>
    </row>
    <row r="22" spans="1:8" ht="13.5" thickBot="1">
      <c r="A22" s="6">
        <v>3</v>
      </c>
      <c r="C22" s="6" t="s">
        <v>13</v>
      </c>
      <c r="E22" s="117">
        <v>481</v>
      </c>
      <c r="F22" s="117">
        <v>4187</v>
      </c>
      <c r="G22" s="115">
        <v>2819</v>
      </c>
      <c r="H22" s="115">
        <v>11877</v>
      </c>
    </row>
    <row r="23" spans="5:8" ht="12.75">
      <c r="E23" s="11"/>
      <c r="F23" s="11"/>
      <c r="G23" s="13"/>
      <c r="H23" s="13"/>
    </row>
    <row r="24" spans="1:8" ht="13.5" thickBot="1">
      <c r="A24" s="6">
        <v>4</v>
      </c>
      <c r="C24" s="6" t="s">
        <v>14</v>
      </c>
      <c r="E24" s="117">
        <v>481</v>
      </c>
      <c r="F24" s="117">
        <v>4187</v>
      </c>
      <c r="G24" s="115">
        <v>2819</v>
      </c>
      <c r="H24" s="115">
        <v>11877</v>
      </c>
    </row>
    <row r="25" spans="5:8" ht="12.75">
      <c r="E25" s="11"/>
      <c r="F25" s="11"/>
      <c r="G25" s="13"/>
      <c r="H25" s="13"/>
    </row>
    <row r="26" spans="1:8" ht="13.5" thickBot="1">
      <c r="A26" s="6">
        <v>5</v>
      </c>
      <c r="C26" s="6" t="s">
        <v>15</v>
      </c>
      <c r="E26" s="124">
        <v>0.19</v>
      </c>
      <c r="F26" s="124">
        <v>1.67</v>
      </c>
      <c r="G26" s="125">
        <v>1.12</v>
      </c>
      <c r="H26" s="125">
        <v>4.74</v>
      </c>
    </row>
    <row r="27" spans="5:8" ht="12.75">
      <c r="E27" s="11"/>
      <c r="F27" s="11"/>
      <c r="G27" s="13"/>
      <c r="H27" s="13"/>
    </row>
    <row r="28" spans="1:8" ht="13.5" thickBot="1">
      <c r="A28" s="6">
        <v>6</v>
      </c>
      <c r="C28" s="6" t="s">
        <v>273</v>
      </c>
      <c r="E28" s="117">
        <v>0</v>
      </c>
      <c r="F28" s="117">
        <v>0</v>
      </c>
      <c r="G28" s="125">
        <v>2</v>
      </c>
      <c r="H28" s="125">
        <v>1.5</v>
      </c>
    </row>
    <row r="29" spans="5:8" ht="12.75">
      <c r="E29" s="11"/>
      <c r="F29" s="12"/>
      <c r="G29" s="13"/>
      <c r="H29" s="12"/>
    </row>
    <row r="30" spans="5:8" ht="12.75">
      <c r="E30" s="11"/>
      <c r="F30" s="12"/>
      <c r="G30" s="13"/>
      <c r="H30" s="12"/>
    </row>
    <row r="31" spans="4:8" ht="12.75">
      <c r="D31" s="9"/>
      <c r="G31" s="9" t="s">
        <v>16</v>
      </c>
      <c r="H31" s="6" t="s">
        <v>17</v>
      </c>
    </row>
    <row r="32" spans="4:8" ht="12.75">
      <c r="D32" s="9"/>
      <c r="G32" s="9" t="s">
        <v>18</v>
      </c>
      <c r="H32" s="6" t="s">
        <v>19</v>
      </c>
    </row>
    <row r="33" spans="4:8" ht="12.75">
      <c r="D33" s="9"/>
      <c r="G33" s="9" t="s">
        <v>7</v>
      </c>
      <c r="H33" s="6" t="s">
        <v>20</v>
      </c>
    </row>
    <row r="34" ht="12.75">
      <c r="D34" s="9"/>
    </row>
    <row r="35" spans="1:8" ht="13.5" thickBot="1">
      <c r="A35" s="6">
        <v>7</v>
      </c>
      <c r="C35" s="6" t="s">
        <v>21</v>
      </c>
      <c r="D35" s="9"/>
      <c r="E35" s="126"/>
      <c r="F35" s="127"/>
      <c r="G35" s="126">
        <v>1.36</v>
      </c>
      <c r="H35" s="127">
        <v>1.37</v>
      </c>
    </row>
    <row r="36" spans="4:8" ht="12.75">
      <c r="D36" s="9"/>
      <c r="E36" s="120"/>
      <c r="F36" s="121"/>
      <c r="G36" s="120"/>
      <c r="H36" s="121"/>
    </row>
    <row r="37" spans="4:8" ht="12.75">
      <c r="D37" s="9"/>
      <c r="E37" s="120"/>
      <c r="F37" s="121"/>
      <c r="G37" s="120"/>
      <c r="H37" s="121"/>
    </row>
    <row r="38" spans="4:8" ht="12.75">
      <c r="D38" s="9"/>
      <c r="E38" s="120"/>
      <c r="F38" s="121"/>
      <c r="G38" s="120"/>
      <c r="H38" s="121"/>
    </row>
    <row r="39" spans="4:8" ht="12.75">
      <c r="D39" s="9"/>
      <c r="E39" s="120"/>
      <c r="F39" s="121"/>
      <c r="G39" s="120"/>
      <c r="H39" s="121"/>
    </row>
    <row r="40" spans="4:8" ht="12.75">
      <c r="D40" s="9"/>
      <c r="E40" s="120"/>
      <c r="F40" s="121"/>
      <c r="G40" s="120"/>
      <c r="H40" s="121"/>
    </row>
    <row r="41" spans="4:8" ht="12.75">
      <c r="D41" s="9"/>
      <c r="E41" s="120"/>
      <c r="F41" s="121"/>
      <c r="G41" s="120"/>
      <c r="H41" s="121"/>
    </row>
    <row r="42" ht="12.75">
      <c r="D42" s="9"/>
    </row>
    <row r="43" spans="2:7" ht="12.75">
      <c r="B43" s="122"/>
      <c r="C43" s="81"/>
      <c r="D43" s="123"/>
      <c r="E43" s="123"/>
      <c r="F43" s="81"/>
      <c r="G43" s="123"/>
    </row>
    <row r="44" spans="2:7" ht="12.75">
      <c r="B44" s="81"/>
      <c r="C44" s="81"/>
      <c r="D44" s="123"/>
      <c r="E44" s="123"/>
      <c r="F44" s="81"/>
      <c r="G44" s="123"/>
    </row>
    <row r="45" spans="2:7" ht="12.75">
      <c r="B45" s="81"/>
      <c r="C45" s="81"/>
      <c r="D45" s="81"/>
      <c r="E45" s="13"/>
      <c r="F45" s="81"/>
      <c r="G45" s="123"/>
    </row>
    <row r="46" spans="2:7" ht="12.75">
      <c r="B46" s="81"/>
      <c r="C46" s="81"/>
      <c r="D46" s="81"/>
      <c r="E46" s="13"/>
      <c r="F46" s="81"/>
      <c r="G46" s="123"/>
    </row>
    <row r="47" spans="2:7" ht="12.75">
      <c r="B47" s="81"/>
      <c r="C47" s="81"/>
      <c r="D47" s="81"/>
      <c r="E47" s="13"/>
      <c r="F47" s="81"/>
      <c r="G47" s="123"/>
    </row>
    <row r="48" spans="2:7" ht="12.75">
      <c r="B48" s="81"/>
      <c r="C48" s="81"/>
      <c r="D48" s="81"/>
      <c r="E48" s="13"/>
      <c r="F48" s="81"/>
      <c r="G48" s="123"/>
    </row>
    <row r="49" spans="2:7" ht="12.75">
      <c r="B49" s="81"/>
      <c r="C49" s="81"/>
      <c r="D49" s="81"/>
      <c r="E49" s="13"/>
      <c r="F49" s="81"/>
      <c r="G49" s="123"/>
    </row>
    <row r="50" spans="2:7" ht="12.75">
      <c r="B50" s="81"/>
      <c r="C50" s="81"/>
      <c r="D50" s="81"/>
      <c r="E50" s="123"/>
      <c r="F50" s="81"/>
      <c r="G50" s="123"/>
    </row>
  </sheetData>
  <mergeCells count="4">
    <mergeCell ref="E7:H7"/>
    <mergeCell ref="E8:H8"/>
    <mergeCell ref="E11:F11"/>
    <mergeCell ref="G11:H11"/>
  </mergeCells>
  <printOptions/>
  <pageMargins left="0.53" right="0.24" top="1" bottom="0.63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workbookViewId="0" topLeftCell="A1">
      <selection activeCell="D19" sqref="D19"/>
    </sheetView>
  </sheetViews>
  <sheetFormatPr defaultColWidth="9.140625" defaultRowHeight="12.75"/>
  <cols>
    <col min="1" max="4" width="3.7109375" style="6" customWidth="1"/>
    <col min="5" max="5" width="21.7109375" style="6" customWidth="1"/>
    <col min="6" max="6" width="18.7109375" style="6" customWidth="1"/>
    <col min="7" max="7" width="16.7109375" style="9" customWidth="1"/>
    <col min="8" max="8" width="17.421875" style="6" customWidth="1"/>
    <col min="9" max="9" width="16.8515625" style="9" customWidth="1"/>
    <col min="10" max="10" width="17.421875" style="6" customWidth="1"/>
    <col min="11" max="16384" width="9.140625" style="6" customWidth="1"/>
  </cols>
  <sheetData>
    <row r="1" spans="1:6" ht="20.25">
      <c r="A1" s="139" t="s">
        <v>22</v>
      </c>
      <c r="B1" s="7"/>
      <c r="C1" s="7"/>
      <c r="D1" s="7"/>
      <c r="E1" s="7"/>
      <c r="F1" s="7"/>
    </row>
    <row r="2" spans="1:6" ht="15" customHeight="1">
      <c r="A2" s="6" t="s">
        <v>98</v>
      </c>
      <c r="B2" s="7"/>
      <c r="C2" s="7"/>
      <c r="D2" s="7"/>
      <c r="E2" s="7"/>
      <c r="F2" s="7"/>
    </row>
    <row r="3" spans="1:6" ht="14.25" customHeight="1">
      <c r="A3" s="6" t="s">
        <v>287</v>
      </c>
      <c r="B3" s="7"/>
      <c r="C3" s="7"/>
      <c r="D3" s="7"/>
      <c r="E3" s="7"/>
      <c r="F3" s="7"/>
    </row>
    <row r="4" spans="1:6" ht="13.5" customHeight="1">
      <c r="A4" s="6" t="s">
        <v>99</v>
      </c>
      <c r="B4" s="7"/>
      <c r="C4" s="7"/>
      <c r="D4" s="7"/>
      <c r="E4" s="7"/>
      <c r="F4" s="7"/>
    </row>
    <row r="5" spans="1:6" ht="11.25" customHeight="1">
      <c r="A5" s="139"/>
      <c r="B5" s="7"/>
      <c r="C5" s="7"/>
      <c r="D5" s="7"/>
      <c r="E5" s="7"/>
      <c r="F5" s="7"/>
    </row>
    <row r="6" ht="12" customHeight="1"/>
    <row r="7" spans="1:10" ht="12.75">
      <c r="A7" s="6" t="s">
        <v>288</v>
      </c>
      <c r="G7" s="3"/>
      <c r="H7" s="2"/>
      <c r="I7" s="3"/>
      <c r="J7" s="2"/>
    </row>
    <row r="8" spans="7:10" ht="12.75">
      <c r="G8" s="3"/>
      <c r="H8" s="2"/>
      <c r="I8" s="3"/>
      <c r="J8" s="2"/>
    </row>
    <row r="9" spans="7:10" ht="12.75">
      <c r="G9" s="3"/>
      <c r="H9" s="2"/>
      <c r="I9" s="3"/>
      <c r="J9" s="2"/>
    </row>
    <row r="10" spans="7:10" ht="12.75">
      <c r="G10" s="155"/>
      <c r="H10" s="155"/>
      <c r="I10" s="155"/>
      <c r="J10" s="155"/>
    </row>
    <row r="11" spans="6:10" ht="12.75">
      <c r="F11" s="155" t="s">
        <v>1</v>
      </c>
      <c r="G11" s="155"/>
      <c r="H11" s="155" t="s">
        <v>2</v>
      </c>
      <c r="I11" s="155"/>
      <c r="J11" s="3"/>
    </row>
    <row r="12" spans="6:10" ht="12.75">
      <c r="F12" s="3" t="s">
        <v>3</v>
      </c>
      <c r="G12" s="2" t="s">
        <v>4</v>
      </c>
      <c r="H12" s="3" t="s">
        <v>3</v>
      </c>
      <c r="I12" s="2" t="s">
        <v>4</v>
      </c>
      <c r="J12" s="2"/>
    </row>
    <row r="13" spans="6:10" ht="12.75">
      <c r="F13" s="3" t="s">
        <v>5</v>
      </c>
      <c r="G13" s="2" t="s">
        <v>6</v>
      </c>
      <c r="H13" s="3" t="s">
        <v>5</v>
      </c>
      <c r="I13" s="2" t="s">
        <v>6</v>
      </c>
      <c r="J13" s="5"/>
    </row>
    <row r="14" spans="6:10" ht="12.75">
      <c r="F14" s="3" t="s">
        <v>7</v>
      </c>
      <c r="G14" s="2" t="s">
        <v>7</v>
      </c>
      <c r="H14" s="3" t="s">
        <v>8</v>
      </c>
      <c r="I14" s="2" t="s">
        <v>9</v>
      </c>
      <c r="J14" s="2"/>
    </row>
    <row r="15" spans="6:10" ht="12.75">
      <c r="F15" s="149">
        <v>37894</v>
      </c>
      <c r="G15" s="150">
        <v>37529</v>
      </c>
      <c r="H15" s="149">
        <v>37894</v>
      </c>
      <c r="I15" s="150">
        <v>37529</v>
      </c>
      <c r="J15" s="2"/>
    </row>
    <row r="16" spans="6:10" ht="12.75">
      <c r="F16" s="3" t="s">
        <v>10</v>
      </c>
      <c r="G16" s="2" t="s">
        <v>10</v>
      </c>
      <c r="H16" s="3" t="s">
        <v>10</v>
      </c>
      <c r="I16" s="2" t="s">
        <v>10</v>
      </c>
      <c r="J16" s="2"/>
    </row>
    <row r="17" spans="7:10" ht="12.75">
      <c r="G17" s="11"/>
      <c r="H17" s="12"/>
      <c r="I17" s="13"/>
      <c r="J17" s="12"/>
    </row>
    <row r="18" spans="7:10" ht="12.75">
      <c r="G18" s="11"/>
      <c r="H18" s="12"/>
      <c r="I18" s="13"/>
      <c r="J18" s="12"/>
    </row>
    <row r="19" spans="1:10" ht="13.5" thickBot="1">
      <c r="A19" s="6">
        <v>1</v>
      </c>
      <c r="C19" s="6" t="s">
        <v>39</v>
      </c>
      <c r="F19" s="86">
        <v>500</v>
      </c>
      <c r="G19" s="86">
        <v>4103</v>
      </c>
      <c r="H19" s="117">
        <v>1480</v>
      </c>
      <c r="I19" s="117">
        <v>11738</v>
      </c>
      <c r="J19" s="12"/>
    </row>
    <row r="20" spans="7:10" ht="12.75">
      <c r="G20" s="6"/>
      <c r="H20" s="12"/>
      <c r="I20" s="12"/>
      <c r="J20" s="12"/>
    </row>
    <row r="21" spans="1:10" ht="13.5" thickBot="1">
      <c r="A21" s="6">
        <v>2</v>
      </c>
      <c r="C21" s="6" t="s">
        <v>40</v>
      </c>
      <c r="F21" s="140">
        <v>231</v>
      </c>
      <c r="G21" s="140">
        <v>255</v>
      </c>
      <c r="H21" s="138">
        <v>743</v>
      </c>
      <c r="I21" s="138">
        <v>772</v>
      </c>
      <c r="J21" s="12"/>
    </row>
    <row r="22" spans="7:10" ht="12.75">
      <c r="G22" s="6"/>
      <c r="H22" s="12"/>
      <c r="I22" s="12"/>
      <c r="J22" s="12"/>
    </row>
    <row r="23" spans="1:10" ht="13.5" thickBot="1">
      <c r="A23" s="6">
        <v>3</v>
      </c>
      <c r="C23" s="6" t="s">
        <v>41</v>
      </c>
      <c r="F23" s="140">
        <v>181</v>
      </c>
      <c r="G23" s="140">
        <v>263</v>
      </c>
      <c r="H23" s="138">
        <v>632</v>
      </c>
      <c r="I23" s="138">
        <v>824</v>
      </c>
      <c r="J23" s="12"/>
    </row>
    <row r="24" spans="7:10" ht="12.75">
      <c r="G24" s="11"/>
      <c r="H24" s="12"/>
      <c r="J24" s="12"/>
    </row>
    <row r="25" spans="7:10" ht="12.75">
      <c r="G25" s="11"/>
      <c r="H25" s="12"/>
      <c r="I25" s="13"/>
      <c r="J25" s="12"/>
    </row>
    <row r="26" spans="7:10" ht="12.75">
      <c r="G26" s="11"/>
      <c r="H26" s="12"/>
      <c r="I26" s="13"/>
      <c r="J26" s="12"/>
    </row>
    <row r="27" spans="7:10" ht="12.75">
      <c r="G27" s="11"/>
      <c r="H27" s="12"/>
      <c r="I27" s="13"/>
      <c r="J27" s="12"/>
    </row>
    <row r="28" spans="7:10" ht="12.75">
      <c r="G28" s="11"/>
      <c r="H28" s="12"/>
      <c r="I28" s="13"/>
      <c r="J28" s="12"/>
    </row>
    <row r="29" spans="7:10" ht="12.75">
      <c r="G29" s="11"/>
      <c r="H29" s="12"/>
      <c r="I29" s="13"/>
      <c r="J29" s="12"/>
    </row>
    <row r="30" spans="7:10" ht="12.75">
      <c r="G30" s="11"/>
      <c r="H30" s="12"/>
      <c r="I30" s="13"/>
      <c r="J30" s="12"/>
    </row>
    <row r="31" spans="7:10" ht="12.75">
      <c r="G31" s="11"/>
      <c r="H31" s="12"/>
      <c r="I31" s="13"/>
      <c r="J31" s="12"/>
    </row>
    <row r="32" spans="7:10" ht="12.75">
      <c r="G32" s="11"/>
      <c r="H32" s="12"/>
      <c r="I32" s="13"/>
      <c r="J32" s="12"/>
    </row>
    <row r="33" spans="7:10" ht="12.75">
      <c r="G33" s="11"/>
      <c r="H33" s="12"/>
      <c r="I33" s="13"/>
      <c r="J33" s="12"/>
    </row>
    <row r="34" spans="7:10" ht="12.75">
      <c r="G34" s="11"/>
      <c r="H34" s="11"/>
      <c r="I34" s="11"/>
      <c r="J34" s="11"/>
    </row>
    <row r="35" spans="7:10" ht="12.75">
      <c r="G35" s="11"/>
      <c r="H35" s="12"/>
      <c r="I35" s="13"/>
      <c r="J35" s="12"/>
    </row>
    <row r="36" spans="7:10" ht="12.75">
      <c r="G36" s="11"/>
      <c r="H36" s="12"/>
      <c r="I36" s="13"/>
      <c r="J36" s="12"/>
    </row>
    <row r="37" spans="7:10" ht="12.75">
      <c r="G37" s="11"/>
      <c r="H37" s="12"/>
      <c r="I37" s="13"/>
      <c r="J37" s="12"/>
    </row>
    <row r="38" spans="7:10" ht="12.75">
      <c r="G38" s="11"/>
      <c r="H38" s="12"/>
      <c r="I38" s="13"/>
      <c r="J38" s="12"/>
    </row>
    <row r="39" spans="7:10" ht="12.75">
      <c r="G39" s="11"/>
      <c r="H39" s="12"/>
      <c r="I39" s="13"/>
      <c r="J39" s="12"/>
    </row>
    <row r="40" spans="7:10" ht="12.75">
      <c r="G40" s="11"/>
      <c r="H40" s="11"/>
      <c r="I40" s="13"/>
      <c r="J40" s="41"/>
    </row>
    <row r="41" spans="7:10" ht="12.75">
      <c r="G41" s="11"/>
      <c r="H41" s="12"/>
      <c r="I41" s="13"/>
      <c r="J41" s="12"/>
    </row>
    <row r="42" spans="7:10" ht="12.75">
      <c r="G42" s="11"/>
      <c r="H42" s="12"/>
      <c r="I42" s="13"/>
      <c r="J42" s="12"/>
    </row>
    <row r="43" spans="7:10" ht="12.75">
      <c r="G43" s="11"/>
      <c r="H43" s="12"/>
      <c r="I43" s="13"/>
      <c r="J43" s="12"/>
    </row>
    <row r="44" spans="2:10" ht="12.75">
      <c r="B44" s="128"/>
      <c r="G44" s="11"/>
      <c r="H44" s="12"/>
      <c r="I44" s="13"/>
      <c r="J44" s="12"/>
    </row>
    <row r="45" spans="7:10" ht="12.75">
      <c r="G45" s="11"/>
      <c r="H45" s="11"/>
      <c r="I45" s="13"/>
      <c r="J45" s="41"/>
    </row>
    <row r="46" spans="7:10" ht="12.75">
      <c r="G46" s="11"/>
      <c r="H46" s="12"/>
      <c r="I46" s="13"/>
      <c r="J46" s="12"/>
    </row>
    <row r="47" spans="7:10" ht="12.75">
      <c r="G47" s="11"/>
      <c r="H47" s="12"/>
      <c r="I47" s="13"/>
      <c r="J47" s="12"/>
    </row>
    <row r="48" spans="7:10" ht="12.75">
      <c r="G48" s="11"/>
      <c r="H48" s="12"/>
      <c r="I48" s="13"/>
      <c r="J48" s="12"/>
    </row>
    <row r="49" spans="7:10" ht="12.75">
      <c r="G49" s="11"/>
      <c r="H49" s="12"/>
      <c r="I49" s="13"/>
      <c r="J49" s="12"/>
    </row>
    <row r="50" spans="7:10" ht="12.75">
      <c r="G50" s="11"/>
      <c r="H50" s="12"/>
      <c r="I50" s="13"/>
      <c r="J50" s="12"/>
    </row>
    <row r="51" spans="7:10" ht="12.75">
      <c r="G51" s="11"/>
      <c r="H51" s="12"/>
      <c r="I51" s="13"/>
      <c r="J51" s="12"/>
    </row>
    <row r="52" spans="7:10" ht="12.75">
      <c r="G52" s="11"/>
      <c r="H52" s="11"/>
      <c r="I52" s="11"/>
      <c r="J52" s="11"/>
    </row>
    <row r="53" spans="7:10" ht="12.75">
      <c r="G53" s="132"/>
      <c r="H53" s="133"/>
      <c r="I53" s="123"/>
      <c r="J53" s="133"/>
    </row>
    <row r="54" spans="7:10" ht="12.75">
      <c r="G54" s="123"/>
      <c r="H54" s="81"/>
      <c r="I54" s="123"/>
      <c r="J54" s="81"/>
    </row>
    <row r="55" spans="7:10" ht="12.75">
      <c r="G55" s="156"/>
      <c r="H55" s="156"/>
      <c r="I55" s="156"/>
      <c r="J55" s="156"/>
    </row>
    <row r="56" spans="7:10" ht="12.75">
      <c r="G56" s="132"/>
      <c r="H56" s="133"/>
      <c r="I56" s="132"/>
      <c r="J56" s="133"/>
    </row>
    <row r="57" spans="7:10" ht="12.75">
      <c r="G57" s="132"/>
      <c r="H57" s="133"/>
      <c r="I57" s="132"/>
      <c r="J57" s="133"/>
    </row>
    <row r="58" spans="7:10" ht="12.75">
      <c r="G58" s="132"/>
      <c r="H58" s="133"/>
      <c r="I58" s="132"/>
      <c r="J58" s="133"/>
    </row>
    <row r="59" spans="7:10" ht="12.75">
      <c r="G59" s="15"/>
      <c r="H59" s="16"/>
      <c r="I59" s="15"/>
      <c r="J59" s="16"/>
    </row>
    <row r="60" spans="7:10" ht="12.75">
      <c r="G60" s="132"/>
      <c r="H60" s="133"/>
      <c r="I60" s="132"/>
      <c r="J60" s="133"/>
    </row>
    <row r="61" spans="7:10" ht="12.75">
      <c r="G61" s="123"/>
      <c r="H61" s="81"/>
      <c r="I61" s="123"/>
      <c r="J61" s="81"/>
    </row>
    <row r="62" spans="7:10" ht="12.75">
      <c r="G62" s="123"/>
      <c r="H62" s="81"/>
      <c r="I62" s="123"/>
      <c r="J62" s="81"/>
    </row>
    <row r="63" spans="7:10" ht="12.75">
      <c r="G63" s="11"/>
      <c r="H63" s="12"/>
      <c r="I63" s="13"/>
      <c r="J63" s="12"/>
    </row>
    <row r="64" spans="7:10" ht="12.75">
      <c r="G64" s="11"/>
      <c r="H64" s="12"/>
      <c r="I64" s="13"/>
      <c r="J64" s="12"/>
    </row>
    <row r="65" spans="7:10" ht="12.75">
      <c r="G65" s="11"/>
      <c r="H65" s="12"/>
      <c r="I65" s="13"/>
      <c r="J65" s="12"/>
    </row>
    <row r="66" spans="7:10" ht="12.75">
      <c r="G66" s="11"/>
      <c r="H66" s="12"/>
      <c r="I66" s="13"/>
      <c r="J66" s="12"/>
    </row>
    <row r="67" spans="7:10" ht="12.75">
      <c r="G67" s="11"/>
      <c r="H67" s="12"/>
      <c r="I67" s="13"/>
      <c r="J67" s="12"/>
    </row>
    <row r="68" spans="7:10" ht="12.75">
      <c r="G68" s="11"/>
      <c r="H68" s="12"/>
      <c r="I68" s="13"/>
      <c r="J68" s="12"/>
    </row>
    <row r="69" spans="7:10" ht="12.75">
      <c r="G69" s="11"/>
      <c r="H69" s="12"/>
      <c r="I69" s="13"/>
      <c r="J69" s="12"/>
    </row>
    <row r="70" spans="7:10" ht="12.75">
      <c r="G70" s="11"/>
      <c r="H70" s="12"/>
      <c r="I70" s="13"/>
      <c r="J70" s="12"/>
    </row>
    <row r="71" spans="7:10" ht="12.75">
      <c r="G71" s="11"/>
      <c r="H71" s="11"/>
      <c r="I71" s="13"/>
      <c r="J71" s="12"/>
    </row>
    <row r="72" spans="7:10" ht="12.75">
      <c r="G72" s="123"/>
      <c r="H72" s="133"/>
      <c r="I72" s="123"/>
      <c r="J72" s="133"/>
    </row>
    <row r="73" spans="7:10" ht="12.75">
      <c r="G73" s="123"/>
      <c r="H73" s="133"/>
      <c r="I73" s="123"/>
      <c r="J73" s="133"/>
    </row>
    <row r="74" spans="7:10" ht="12.75">
      <c r="G74" s="123"/>
      <c r="H74" s="133"/>
      <c r="I74" s="123"/>
      <c r="J74" s="133"/>
    </row>
    <row r="75" spans="7:10" ht="12.75">
      <c r="G75" s="123"/>
      <c r="H75" s="133"/>
      <c r="I75" s="123"/>
      <c r="J75" s="133"/>
    </row>
    <row r="76" spans="7:10" ht="12.75">
      <c r="G76" s="123"/>
      <c r="H76" s="133"/>
      <c r="I76" s="123"/>
      <c r="J76" s="133"/>
    </row>
    <row r="77" spans="6:10" ht="12.75">
      <c r="F77" s="9"/>
      <c r="G77" s="123"/>
      <c r="H77" s="132"/>
      <c r="I77" s="123"/>
      <c r="J77" s="133"/>
    </row>
    <row r="78" spans="6:10" ht="12.75">
      <c r="F78" s="9"/>
      <c r="G78" s="123"/>
      <c r="H78" s="132"/>
      <c r="I78" s="123"/>
      <c r="J78" s="133"/>
    </row>
    <row r="79" spans="7:10" ht="12.75">
      <c r="G79" s="120"/>
      <c r="H79" s="134"/>
      <c r="I79" s="118"/>
      <c r="J79" s="119"/>
    </row>
    <row r="80" spans="7:10" ht="12.75">
      <c r="G80" s="120"/>
      <c r="H80" s="121"/>
      <c r="I80" s="120"/>
      <c r="J80" s="121"/>
    </row>
    <row r="81" spans="6:10" ht="12.75">
      <c r="F81" s="9"/>
      <c r="G81" s="135"/>
      <c r="H81" s="135"/>
      <c r="I81" s="135"/>
      <c r="J81" s="135"/>
    </row>
    <row r="82" spans="7:10" ht="12.75">
      <c r="G82" s="123"/>
      <c r="H82" s="81"/>
      <c r="I82" s="123"/>
      <c r="J82" s="81"/>
    </row>
    <row r="83" spans="6:10" ht="12.75">
      <c r="F83" s="9"/>
      <c r="G83" s="123"/>
      <c r="H83" s="81"/>
      <c r="I83" s="123"/>
      <c r="J83" s="81"/>
    </row>
    <row r="84" spans="6:10" ht="12.75">
      <c r="F84" s="9"/>
      <c r="G84" s="120"/>
      <c r="H84" s="120"/>
      <c r="I84" s="120"/>
      <c r="J84" s="120"/>
    </row>
    <row r="85" spans="6:10" ht="12.75">
      <c r="F85" s="9"/>
      <c r="G85" s="123"/>
      <c r="H85" s="81"/>
      <c r="I85" s="123"/>
      <c r="J85" s="81"/>
    </row>
    <row r="86" spans="6:10" ht="12.75">
      <c r="F86" s="9"/>
      <c r="G86" s="123"/>
      <c r="H86" s="81"/>
      <c r="I86" s="123"/>
      <c r="J86" s="81"/>
    </row>
    <row r="87" spans="6:10" ht="12.75">
      <c r="F87" s="9"/>
      <c r="G87" s="123"/>
      <c r="H87" s="81"/>
      <c r="I87" s="123"/>
      <c r="J87" s="81"/>
    </row>
    <row r="88" spans="6:10" ht="12.75">
      <c r="F88" s="9"/>
      <c r="G88" s="123"/>
      <c r="H88" s="81"/>
      <c r="I88" s="123"/>
      <c r="J88" s="81"/>
    </row>
    <row r="89" spans="6:10" ht="12.75">
      <c r="F89" s="9"/>
      <c r="G89" s="123"/>
      <c r="H89" s="81"/>
      <c r="I89" s="123"/>
      <c r="J89" s="81"/>
    </row>
    <row r="90" spans="6:10" ht="12.75">
      <c r="F90" s="9"/>
      <c r="G90" s="123"/>
      <c r="H90" s="81"/>
      <c r="I90" s="123"/>
      <c r="J90" s="81"/>
    </row>
    <row r="91" spans="6:10" ht="12.75">
      <c r="F91" s="9"/>
      <c r="G91" s="123"/>
      <c r="H91" s="81"/>
      <c r="I91" s="123"/>
      <c r="J91" s="81"/>
    </row>
    <row r="92" spans="6:10" ht="12.75">
      <c r="F92" s="9"/>
      <c r="G92" s="123"/>
      <c r="H92" s="81"/>
      <c r="I92" s="123"/>
      <c r="J92" s="81"/>
    </row>
    <row r="93" spans="6:10" ht="12.75">
      <c r="F93" s="9"/>
      <c r="G93" s="120"/>
      <c r="H93" s="121"/>
      <c r="I93" s="120"/>
      <c r="J93" s="121"/>
    </row>
    <row r="94" spans="6:10" ht="12.75">
      <c r="F94" s="9"/>
      <c r="G94" s="120"/>
      <c r="H94" s="121"/>
      <c r="I94" s="120"/>
      <c r="J94" s="121"/>
    </row>
    <row r="95" spans="6:10" ht="12.75">
      <c r="F95" s="9"/>
      <c r="G95" s="120"/>
      <c r="H95" s="121"/>
      <c r="I95" s="120"/>
      <c r="J95" s="121"/>
    </row>
    <row r="96" spans="6:10" ht="12.75">
      <c r="F96" s="9"/>
      <c r="G96" s="120"/>
      <c r="H96" s="121"/>
      <c r="I96" s="120"/>
      <c r="J96" s="121"/>
    </row>
    <row r="97" spans="6:10" ht="12.75">
      <c r="F97" s="9"/>
      <c r="G97" s="120"/>
      <c r="H97" s="121"/>
      <c r="I97" s="120"/>
      <c r="J97" s="121"/>
    </row>
    <row r="98" spans="6:10" ht="12.75">
      <c r="F98" s="9"/>
      <c r="G98" s="120"/>
      <c r="H98" s="121"/>
      <c r="I98" s="120"/>
      <c r="J98" s="121"/>
    </row>
    <row r="99" spans="6:10" ht="12.75">
      <c r="F99" s="9"/>
      <c r="G99" s="120"/>
      <c r="H99" s="121"/>
      <c r="I99" s="120"/>
      <c r="J99" s="121"/>
    </row>
    <row r="100" spans="6:10" ht="12.75">
      <c r="F100" s="9"/>
      <c r="G100" s="123"/>
      <c r="H100" s="81"/>
      <c r="I100" s="123"/>
      <c r="J100" s="81"/>
    </row>
    <row r="101" spans="2:10" ht="12.75">
      <c r="B101" s="122"/>
      <c r="C101" s="81"/>
      <c r="D101" s="81"/>
      <c r="E101" s="81"/>
      <c r="F101" s="123"/>
      <c r="G101" s="123"/>
      <c r="H101" s="81"/>
      <c r="I101" s="123"/>
      <c r="J101" s="81"/>
    </row>
    <row r="102" spans="2:10" ht="12.75">
      <c r="B102" s="81"/>
      <c r="C102" s="81"/>
      <c r="D102" s="81"/>
      <c r="E102" s="81"/>
      <c r="F102" s="123"/>
      <c r="G102" s="123"/>
      <c r="H102" s="81"/>
      <c r="I102" s="123"/>
      <c r="J102" s="81"/>
    </row>
    <row r="103" spans="2:10" ht="12.75">
      <c r="B103" s="81"/>
      <c r="C103" s="81"/>
      <c r="D103" s="81"/>
      <c r="E103" s="81"/>
      <c r="F103" s="81"/>
      <c r="G103" s="13"/>
      <c r="H103" s="81"/>
      <c r="I103" s="123"/>
      <c r="J103" s="81"/>
    </row>
    <row r="104" spans="2:10" ht="12.75">
      <c r="B104" s="81"/>
      <c r="C104" s="81"/>
      <c r="D104" s="81"/>
      <c r="E104" s="81"/>
      <c r="F104" s="81"/>
      <c r="G104" s="13"/>
      <c r="H104" s="81"/>
      <c r="I104" s="123"/>
      <c r="J104" s="81"/>
    </row>
    <row r="105" spans="2:10" ht="12.75">
      <c r="B105" s="81"/>
      <c r="C105" s="81"/>
      <c r="D105" s="81"/>
      <c r="E105" s="81"/>
      <c r="F105" s="81"/>
      <c r="G105" s="13"/>
      <c r="H105" s="81"/>
      <c r="I105" s="123"/>
      <c r="J105" s="81"/>
    </row>
    <row r="106" spans="2:10" ht="12.75">
      <c r="B106" s="81"/>
      <c r="C106" s="81"/>
      <c r="D106" s="81"/>
      <c r="E106" s="81"/>
      <c r="F106" s="81"/>
      <c r="G106" s="13"/>
      <c r="H106" s="81"/>
      <c r="I106" s="123"/>
      <c r="J106" s="81"/>
    </row>
    <row r="107" spans="2:10" ht="12.75">
      <c r="B107" s="81"/>
      <c r="C107" s="81"/>
      <c r="D107" s="81"/>
      <c r="E107" s="81"/>
      <c r="F107" s="81"/>
      <c r="G107" s="13"/>
      <c r="H107" s="81"/>
      <c r="I107" s="123"/>
      <c r="J107" s="81"/>
    </row>
    <row r="108" spans="2:10" ht="12.75">
      <c r="B108" s="81"/>
      <c r="C108" s="81"/>
      <c r="D108" s="81"/>
      <c r="E108" s="81"/>
      <c r="F108" s="81"/>
      <c r="G108" s="123"/>
      <c r="H108" s="81"/>
      <c r="I108" s="123"/>
      <c r="J108" s="81"/>
    </row>
    <row r="109" spans="7:10" ht="12.75">
      <c r="G109" s="123"/>
      <c r="H109" s="81"/>
      <c r="I109" s="123"/>
      <c r="J109" s="81"/>
    </row>
    <row r="110" spans="7:10" ht="12.75">
      <c r="G110" s="123"/>
      <c r="H110" s="81"/>
      <c r="I110" s="123"/>
      <c r="J110" s="81"/>
    </row>
    <row r="111" spans="7:10" ht="12.75">
      <c r="G111" s="123"/>
      <c r="H111" s="81"/>
      <c r="I111" s="123"/>
      <c r="J111" s="81"/>
    </row>
    <row r="112" spans="7:10" ht="12.75">
      <c r="G112" s="123"/>
      <c r="H112" s="81"/>
      <c r="I112" s="123"/>
      <c r="J112" s="81"/>
    </row>
    <row r="113" spans="7:10" ht="12.75">
      <c r="G113" s="123"/>
      <c r="H113" s="81"/>
      <c r="I113" s="123"/>
      <c r="J113" s="81"/>
    </row>
  </sheetData>
  <mergeCells count="6">
    <mergeCell ref="G10:H10"/>
    <mergeCell ref="I10:J10"/>
    <mergeCell ref="G55:H55"/>
    <mergeCell ref="I55:J55"/>
    <mergeCell ref="F11:G11"/>
    <mergeCell ref="H11:I11"/>
  </mergeCells>
  <printOptions/>
  <pageMargins left="0.53" right="0.24" top="1" bottom="0.63" header="0.5" footer="0.5"/>
  <pageSetup horizontalDpi="600" verticalDpi="600" orientation="portrait" scale="90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3.7109375" style="6" customWidth="1"/>
    <col min="5" max="5" width="21.7109375" style="6" customWidth="1"/>
    <col min="6" max="6" width="18.7109375" style="8" customWidth="1"/>
    <col min="7" max="7" width="16.7109375" style="9" customWidth="1"/>
    <col min="8" max="8" width="2.00390625" style="9" customWidth="1"/>
    <col min="9" max="9" width="17.421875" style="6" customWidth="1"/>
    <col min="10" max="10" width="16.8515625" style="9" customWidth="1"/>
    <col min="11" max="11" width="17.421875" style="6" customWidth="1"/>
    <col min="12" max="16384" width="9.140625" style="6" customWidth="1"/>
  </cols>
  <sheetData>
    <row r="1" spans="1:6" ht="20.25">
      <c r="A1" s="1" t="s">
        <v>22</v>
      </c>
      <c r="B1" s="7"/>
      <c r="C1" s="7"/>
      <c r="D1" s="7"/>
      <c r="E1" s="7"/>
      <c r="F1" s="111"/>
    </row>
    <row r="2" ht="12.75">
      <c r="A2" s="6" t="s">
        <v>98</v>
      </c>
    </row>
    <row r="3" ht="12.75">
      <c r="A3" s="6" t="s">
        <v>287</v>
      </c>
    </row>
    <row r="4" ht="12.75">
      <c r="A4" s="6" t="s">
        <v>99</v>
      </c>
    </row>
    <row r="5" ht="12.75">
      <c r="A5" s="14"/>
    </row>
    <row r="7" spans="1:11" ht="12.75">
      <c r="A7" s="14" t="s">
        <v>300</v>
      </c>
      <c r="G7" s="3"/>
      <c r="H7" s="3"/>
      <c r="I7" s="2"/>
      <c r="J7" s="3"/>
      <c r="K7" s="2"/>
    </row>
    <row r="8" spans="7:11" ht="12.75">
      <c r="G8" s="3"/>
      <c r="H8" s="3"/>
      <c r="I8" s="2"/>
      <c r="J8" s="3"/>
      <c r="K8" s="2"/>
    </row>
    <row r="9" spans="7:11" ht="12.75">
      <c r="G9" s="3"/>
      <c r="H9" s="3"/>
      <c r="I9" s="2"/>
      <c r="J9" s="3"/>
      <c r="K9" s="2"/>
    </row>
    <row r="10" spans="7:11" ht="12.75">
      <c r="G10" s="155"/>
      <c r="H10" s="155"/>
      <c r="I10" s="155"/>
      <c r="J10" s="155"/>
      <c r="K10" s="155"/>
    </row>
    <row r="11" spans="6:11" ht="12.75">
      <c r="F11" s="155" t="s">
        <v>1</v>
      </c>
      <c r="G11" s="155"/>
      <c r="H11" s="2"/>
      <c r="I11" s="155" t="s">
        <v>2</v>
      </c>
      <c r="J11" s="155"/>
      <c r="K11" s="3"/>
    </row>
    <row r="12" spans="6:11" ht="12.75">
      <c r="F12" s="10" t="s">
        <v>3</v>
      </c>
      <c r="G12" s="2" t="s">
        <v>4</v>
      </c>
      <c r="H12" s="2"/>
      <c r="I12" s="3" t="s">
        <v>3</v>
      </c>
      <c r="J12" s="2" t="s">
        <v>4</v>
      </c>
      <c r="K12" s="2"/>
    </row>
    <row r="13" spans="6:11" ht="12.75">
      <c r="F13" s="10" t="s">
        <v>5</v>
      </c>
      <c r="G13" s="2" t="s">
        <v>6</v>
      </c>
      <c r="H13" s="2"/>
      <c r="I13" s="3" t="s">
        <v>5</v>
      </c>
      <c r="J13" s="2" t="s">
        <v>6</v>
      </c>
      <c r="K13" s="5"/>
    </row>
    <row r="14" spans="6:11" ht="12.75">
      <c r="F14" s="10" t="s">
        <v>7</v>
      </c>
      <c r="G14" s="2" t="s">
        <v>7</v>
      </c>
      <c r="H14" s="2"/>
      <c r="I14" s="3" t="s">
        <v>8</v>
      </c>
      <c r="J14" s="2" t="s">
        <v>9</v>
      </c>
      <c r="K14" s="2"/>
    </row>
    <row r="15" spans="6:11" ht="12.75">
      <c r="F15" s="149">
        <v>37894</v>
      </c>
      <c r="G15" s="150">
        <v>37529</v>
      </c>
      <c r="H15" s="5"/>
      <c r="I15" s="149">
        <v>37894</v>
      </c>
      <c r="J15" s="150">
        <v>37529</v>
      </c>
      <c r="K15" s="2"/>
    </row>
    <row r="16" spans="6:11" ht="12.75">
      <c r="F16" s="10" t="s">
        <v>10</v>
      </c>
      <c r="G16" s="2" t="s">
        <v>10</v>
      </c>
      <c r="H16" s="2"/>
      <c r="I16" s="3" t="s">
        <v>10</v>
      </c>
      <c r="J16" s="2" t="s">
        <v>10</v>
      </c>
      <c r="K16" s="2"/>
    </row>
    <row r="17" spans="7:11" ht="12.75">
      <c r="G17" s="11"/>
      <c r="H17" s="11"/>
      <c r="I17" s="12"/>
      <c r="J17" s="13"/>
      <c r="K17" s="12"/>
    </row>
    <row r="18" spans="7:11" ht="12.75">
      <c r="G18" s="11"/>
      <c r="H18" s="11"/>
      <c r="I18" s="12"/>
      <c r="J18" s="13"/>
      <c r="K18" s="12"/>
    </row>
    <row r="19" spans="1:11" ht="12.75">
      <c r="A19" s="6" t="s">
        <v>11</v>
      </c>
      <c r="F19" s="8">
        <v>61208</v>
      </c>
      <c r="G19" s="8">
        <v>64237</v>
      </c>
      <c r="H19" s="11"/>
      <c r="I19" s="12">
        <v>158040</v>
      </c>
      <c r="J19" s="12">
        <v>173309</v>
      </c>
      <c r="K19" s="12"/>
    </row>
    <row r="20" spans="7:11" ht="12.75">
      <c r="G20" s="8"/>
      <c r="H20" s="11"/>
      <c r="I20" s="12"/>
      <c r="J20" s="12"/>
      <c r="K20" s="12"/>
    </row>
    <row r="21" spans="1:11" ht="12.75">
      <c r="A21" s="6" t="s">
        <v>23</v>
      </c>
      <c r="F21" s="11">
        <v>-61120</v>
      </c>
      <c r="G21" s="11">
        <v>-60560</v>
      </c>
      <c r="H21" s="11"/>
      <c r="I21" s="11">
        <v>-158255</v>
      </c>
      <c r="J21" s="11">
        <v>-162893</v>
      </c>
      <c r="K21" s="12"/>
    </row>
    <row r="22" spans="7:11" ht="12.75">
      <c r="G22" s="8"/>
      <c r="H22" s="11"/>
      <c r="I22" s="12"/>
      <c r="J22" s="12"/>
      <c r="K22" s="12"/>
    </row>
    <row r="23" spans="1:11" ht="12.75">
      <c r="A23" s="6" t="s">
        <v>24</v>
      </c>
      <c r="F23" s="8">
        <v>412</v>
      </c>
      <c r="G23" s="8">
        <v>426</v>
      </c>
      <c r="H23" s="11"/>
      <c r="I23" s="12">
        <v>1695</v>
      </c>
      <c r="J23" s="12">
        <v>1322</v>
      </c>
      <c r="K23" s="12"/>
    </row>
    <row r="24" spans="6:11" ht="12.75">
      <c r="F24" s="39"/>
      <c r="G24" s="39"/>
      <c r="H24" s="11"/>
      <c r="I24" s="80"/>
      <c r="J24" s="80"/>
      <c r="K24" s="12"/>
    </row>
    <row r="25" spans="7:11" ht="12.75">
      <c r="G25" s="8"/>
      <c r="H25" s="11"/>
      <c r="I25" s="12"/>
      <c r="J25" s="12"/>
      <c r="K25" s="12"/>
    </row>
    <row r="26" spans="1:11" ht="12.75">
      <c r="A26" s="6" t="s">
        <v>25</v>
      </c>
      <c r="F26" s="11">
        <f>SUM(F19:F23)</f>
        <v>500</v>
      </c>
      <c r="G26" s="11">
        <f>SUM(G19:G23)</f>
        <v>4103</v>
      </c>
      <c r="H26" s="11"/>
      <c r="I26" s="11">
        <f>SUM(I19:I23)</f>
        <v>1480</v>
      </c>
      <c r="J26" s="11">
        <f>SUM(J19:J23)</f>
        <v>11738</v>
      </c>
      <c r="K26" s="12"/>
    </row>
    <row r="27" spans="7:11" ht="12.75">
      <c r="G27" s="8"/>
      <c r="H27" s="11"/>
      <c r="I27" s="12"/>
      <c r="J27" s="12"/>
      <c r="K27" s="12"/>
    </row>
    <row r="28" spans="1:11" ht="12.75">
      <c r="A28" s="6" t="s">
        <v>26</v>
      </c>
      <c r="F28" s="8">
        <v>-181</v>
      </c>
      <c r="G28" s="8">
        <v>-263</v>
      </c>
      <c r="H28" s="11"/>
      <c r="I28" s="12">
        <v>-632</v>
      </c>
      <c r="J28" s="12">
        <v>-824</v>
      </c>
      <c r="K28" s="12"/>
    </row>
    <row r="29" spans="7:11" ht="12.75">
      <c r="G29" s="8"/>
      <c r="H29" s="11"/>
      <c r="I29" s="12"/>
      <c r="J29" s="12"/>
      <c r="K29" s="12"/>
    </row>
    <row r="30" spans="1:11" ht="12.75">
      <c r="A30" s="6" t="s">
        <v>219</v>
      </c>
      <c r="F30" s="8">
        <v>1192</v>
      </c>
      <c r="G30" s="8">
        <v>1703</v>
      </c>
      <c r="H30" s="11"/>
      <c r="I30" s="12">
        <v>4826</v>
      </c>
      <c r="J30" s="12">
        <v>4829</v>
      </c>
      <c r="K30" s="12"/>
    </row>
    <row r="31" spans="6:11" ht="12.75">
      <c r="F31" s="39"/>
      <c r="G31" s="39"/>
      <c r="H31" s="11"/>
      <c r="I31" s="80"/>
      <c r="J31" s="80"/>
      <c r="K31" s="12"/>
    </row>
    <row r="32" spans="7:11" ht="12.75">
      <c r="G32" s="8"/>
      <c r="H32" s="11"/>
      <c r="I32" s="12"/>
      <c r="J32" s="12"/>
      <c r="K32" s="12"/>
    </row>
    <row r="33" spans="1:11" ht="12.75">
      <c r="A33" s="6" t="s">
        <v>27</v>
      </c>
      <c r="F33" s="11">
        <f>SUM(F26:F30)</f>
        <v>1511</v>
      </c>
      <c r="G33" s="11">
        <f>SUM(G26:G30)</f>
        <v>5543</v>
      </c>
      <c r="H33" s="11"/>
      <c r="I33" s="11">
        <f>SUM(I26:I30)</f>
        <v>5674</v>
      </c>
      <c r="J33" s="11">
        <f>SUM(J26:J30)</f>
        <v>15743</v>
      </c>
      <c r="K33" s="12"/>
    </row>
    <row r="34" spans="7:11" ht="12.75">
      <c r="G34" s="8"/>
      <c r="H34" s="11"/>
      <c r="I34" s="11"/>
      <c r="J34" s="11"/>
      <c r="K34" s="11"/>
    </row>
    <row r="35" spans="1:11" ht="12.75">
      <c r="A35" s="6" t="s">
        <v>28</v>
      </c>
      <c r="F35" s="8">
        <v>-1030</v>
      </c>
      <c r="G35" s="8">
        <v>-1356</v>
      </c>
      <c r="H35" s="11"/>
      <c r="I35" s="12">
        <v>-2855</v>
      </c>
      <c r="J35" s="12">
        <v>-3866</v>
      </c>
      <c r="K35" s="12"/>
    </row>
    <row r="36" spans="6:11" ht="12.75">
      <c r="F36" s="39"/>
      <c r="G36" s="39"/>
      <c r="H36" s="11"/>
      <c r="I36" s="80"/>
      <c r="J36" s="80"/>
      <c r="K36" s="12"/>
    </row>
    <row r="37" spans="7:11" ht="12.75">
      <c r="G37" s="8"/>
      <c r="H37" s="11"/>
      <c r="I37" s="12"/>
      <c r="J37" s="12"/>
      <c r="K37" s="12"/>
    </row>
    <row r="38" spans="1:11" ht="12.75">
      <c r="A38" s="6" t="s">
        <v>29</v>
      </c>
      <c r="F38" s="11">
        <f>SUM(F33:F37)</f>
        <v>481</v>
      </c>
      <c r="G38" s="11">
        <f>SUM(G33:G37)</f>
        <v>4187</v>
      </c>
      <c r="H38" s="11"/>
      <c r="I38" s="11">
        <f>SUM(I33:I37)</f>
        <v>2819</v>
      </c>
      <c r="J38" s="11">
        <f>SUM(J33:J37)</f>
        <v>11877</v>
      </c>
      <c r="K38" s="12"/>
    </row>
    <row r="39" spans="7:11" ht="12.75">
      <c r="G39" s="8"/>
      <c r="H39" s="11"/>
      <c r="I39" s="12"/>
      <c r="J39" s="12"/>
      <c r="K39" s="12"/>
    </row>
    <row r="40" spans="1:11" ht="12.75">
      <c r="A40" s="6" t="s">
        <v>30</v>
      </c>
      <c r="F40" s="8">
        <v>0</v>
      </c>
      <c r="G40" s="8">
        <v>0</v>
      </c>
      <c r="H40" s="11"/>
      <c r="I40" s="11">
        <v>0</v>
      </c>
      <c r="J40" s="11">
        <v>0</v>
      </c>
      <c r="K40" s="41"/>
    </row>
    <row r="41" spans="6:11" ht="12.75">
      <c r="F41" s="39"/>
      <c r="G41" s="39"/>
      <c r="H41" s="11"/>
      <c r="I41" s="80"/>
      <c r="J41" s="80"/>
      <c r="K41" s="12"/>
    </row>
    <row r="42" spans="7:11" ht="12.75">
      <c r="G42" s="8"/>
      <c r="H42" s="11"/>
      <c r="I42" s="12"/>
      <c r="J42" s="12"/>
      <c r="K42" s="12"/>
    </row>
    <row r="43" spans="1:11" ht="12.75">
      <c r="A43" s="6" t="s">
        <v>31</v>
      </c>
      <c r="F43" s="11">
        <f>SUM(F38:F42)</f>
        <v>481</v>
      </c>
      <c r="G43" s="11">
        <f>SUM(G38:G42)</f>
        <v>4187</v>
      </c>
      <c r="H43" s="11"/>
      <c r="I43" s="11">
        <f>SUM(I38:I42)</f>
        <v>2819</v>
      </c>
      <c r="J43" s="11">
        <f>SUM(J38:J42)</f>
        <v>11877</v>
      </c>
      <c r="K43" s="12"/>
    </row>
    <row r="44" spans="2:11" ht="13.5" thickBot="1">
      <c r="B44" s="128"/>
      <c r="F44" s="40"/>
      <c r="G44" s="116"/>
      <c r="H44" s="11"/>
      <c r="I44" s="129"/>
      <c r="J44" s="136"/>
      <c r="K44" s="12"/>
    </row>
    <row r="45" spans="7:11" ht="13.5" thickTop="1">
      <c r="G45" s="11"/>
      <c r="H45" s="11"/>
      <c r="I45" s="11"/>
      <c r="J45" s="13"/>
      <c r="K45" s="41"/>
    </row>
    <row r="46" spans="1:11" ht="12.75">
      <c r="A46" s="6" t="s">
        <v>32</v>
      </c>
      <c r="G46" s="11"/>
      <c r="H46" s="11"/>
      <c r="I46" s="12"/>
      <c r="J46" s="13"/>
      <c r="K46" s="12"/>
    </row>
    <row r="47" spans="7:11" ht="12.75">
      <c r="G47" s="11"/>
      <c r="H47" s="11"/>
      <c r="I47" s="12"/>
      <c r="J47" s="13"/>
      <c r="K47" s="12"/>
    </row>
    <row r="48" spans="1:11" ht="12.75">
      <c r="A48" s="6" t="s">
        <v>33</v>
      </c>
      <c r="B48" s="6" t="s">
        <v>34</v>
      </c>
      <c r="F48" s="137">
        <v>0.19</v>
      </c>
      <c r="G48" s="137">
        <v>1.67</v>
      </c>
      <c r="H48" s="130"/>
      <c r="I48" s="119">
        <v>1.12</v>
      </c>
      <c r="J48" s="119">
        <v>4.74</v>
      </c>
      <c r="K48" s="12"/>
    </row>
    <row r="49" spans="7:11" ht="12.75">
      <c r="G49" s="11"/>
      <c r="H49" s="11"/>
      <c r="I49" s="12"/>
      <c r="J49" s="13"/>
      <c r="K49" s="12"/>
    </row>
    <row r="50" spans="1:11" ht="12.75">
      <c r="A50" s="6" t="s">
        <v>35</v>
      </c>
      <c r="B50" s="6" t="s">
        <v>36</v>
      </c>
      <c r="F50" s="131" t="s">
        <v>37</v>
      </c>
      <c r="G50" s="131" t="s">
        <v>37</v>
      </c>
      <c r="H50" s="131"/>
      <c r="I50" s="131" t="s">
        <v>37</v>
      </c>
      <c r="J50" s="131" t="s">
        <v>37</v>
      </c>
      <c r="K50" s="12"/>
    </row>
    <row r="51" spans="6:11" ht="12.75">
      <c r="F51" s="131"/>
      <c r="G51" s="131"/>
      <c r="H51" s="131"/>
      <c r="I51" s="131"/>
      <c r="J51" s="131"/>
      <c r="K51" s="12"/>
    </row>
    <row r="52" spans="6:11" ht="12.75">
      <c r="F52" s="131"/>
      <c r="G52" s="131"/>
      <c r="H52" s="131"/>
      <c r="I52" s="131"/>
      <c r="J52" s="131"/>
      <c r="K52" s="12"/>
    </row>
    <row r="53" spans="1:11" ht="12.75">
      <c r="A53" s="6" t="s">
        <v>274</v>
      </c>
      <c r="G53" s="11"/>
      <c r="H53" s="11"/>
      <c r="I53" s="12"/>
      <c r="J53" s="13"/>
      <c r="K53" s="12"/>
    </row>
    <row r="54" spans="7:11" ht="12.75">
      <c r="G54" s="11"/>
      <c r="H54" s="11"/>
      <c r="I54" s="12"/>
      <c r="J54" s="13"/>
      <c r="K54" s="12"/>
    </row>
    <row r="55" spans="7:11" ht="12.75">
      <c r="G55" s="11"/>
      <c r="H55" s="11"/>
      <c r="I55" s="12"/>
      <c r="J55" s="13"/>
      <c r="K55" s="12"/>
    </row>
    <row r="56" spans="1:11" ht="12.75">
      <c r="A56" s="14" t="s">
        <v>38</v>
      </c>
      <c r="B56" s="14"/>
      <c r="C56" s="14"/>
      <c r="D56" s="14"/>
      <c r="E56" s="14"/>
      <c r="F56" s="112"/>
      <c r="G56" s="11"/>
      <c r="H56" s="11"/>
      <c r="I56" s="11"/>
      <c r="J56" s="11"/>
      <c r="K56" s="11"/>
    </row>
    <row r="57" spans="1:11" ht="12.75">
      <c r="A57" s="14" t="s">
        <v>290</v>
      </c>
      <c r="B57" s="14"/>
      <c r="C57" s="14"/>
      <c r="D57" s="14"/>
      <c r="E57" s="14"/>
      <c r="F57" s="112"/>
      <c r="G57" s="132"/>
      <c r="H57" s="132"/>
      <c r="I57" s="133"/>
      <c r="J57" s="123"/>
      <c r="K57" s="133"/>
    </row>
    <row r="58" spans="7:11" ht="12.75">
      <c r="G58" s="123"/>
      <c r="H58" s="123"/>
      <c r="I58" s="81"/>
      <c r="J58" s="123"/>
      <c r="K58" s="81"/>
    </row>
    <row r="59" spans="7:11" ht="12.75">
      <c r="G59" s="156"/>
      <c r="H59" s="156"/>
      <c r="I59" s="156"/>
      <c r="J59" s="156"/>
      <c r="K59" s="156"/>
    </row>
    <row r="60" spans="7:11" ht="12.75">
      <c r="G60" s="132"/>
      <c r="H60" s="132"/>
      <c r="I60" s="133"/>
      <c r="J60" s="132"/>
      <c r="K60" s="133"/>
    </row>
    <row r="61" spans="7:11" ht="12.75">
      <c r="G61" s="132"/>
      <c r="H61" s="132"/>
      <c r="I61" s="133"/>
      <c r="J61" s="132"/>
      <c r="K61" s="133"/>
    </row>
    <row r="62" spans="7:11" ht="12.75">
      <c r="G62" s="132"/>
      <c r="H62" s="132"/>
      <c r="I62" s="133"/>
      <c r="J62" s="132"/>
      <c r="K62" s="133"/>
    </row>
    <row r="63" spans="7:11" ht="12.75">
      <c r="G63" s="15"/>
      <c r="H63" s="15"/>
      <c r="I63" s="16"/>
      <c r="J63" s="15"/>
      <c r="K63" s="16"/>
    </row>
    <row r="64" spans="7:11" ht="12.75">
      <c r="G64" s="132"/>
      <c r="H64" s="132"/>
      <c r="I64" s="133"/>
      <c r="J64" s="132"/>
      <c r="K64" s="133"/>
    </row>
    <row r="65" spans="7:11" ht="12.75">
      <c r="G65" s="123"/>
      <c r="H65" s="123"/>
      <c r="I65" s="81"/>
      <c r="J65" s="123"/>
      <c r="K65" s="81"/>
    </row>
    <row r="66" spans="7:11" ht="12.75">
      <c r="G66" s="123"/>
      <c r="H66" s="123"/>
      <c r="I66" s="81"/>
      <c r="J66" s="123"/>
      <c r="K66" s="81"/>
    </row>
    <row r="67" spans="7:11" ht="12.75">
      <c r="G67" s="11"/>
      <c r="H67" s="11"/>
      <c r="I67" s="12"/>
      <c r="J67" s="13"/>
      <c r="K67" s="12"/>
    </row>
    <row r="68" spans="7:11" ht="12.75">
      <c r="G68" s="11"/>
      <c r="H68" s="11"/>
      <c r="I68" s="12"/>
      <c r="J68" s="13"/>
      <c r="K68" s="12"/>
    </row>
    <row r="69" spans="7:11" ht="12.75">
      <c r="G69" s="11"/>
      <c r="H69" s="11"/>
      <c r="I69" s="12"/>
      <c r="J69" s="13"/>
      <c r="K69" s="12"/>
    </row>
    <row r="70" spans="7:11" ht="12.75">
      <c r="G70" s="11"/>
      <c r="H70" s="11"/>
      <c r="I70" s="12"/>
      <c r="J70" s="13"/>
      <c r="K70" s="12"/>
    </row>
    <row r="71" spans="7:11" ht="12.75">
      <c r="G71" s="11"/>
      <c r="H71" s="11"/>
      <c r="I71" s="12"/>
      <c r="J71" s="13"/>
      <c r="K71" s="12"/>
    </row>
    <row r="72" spans="7:11" ht="12.75">
      <c r="G72" s="11"/>
      <c r="H72" s="11"/>
      <c r="I72" s="12"/>
      <c r="J72" s="13"/>
      <c r="K72" s="12"/>
    </row>
    <row r="73" spans="7:11" ht="12.75">
      <c r="G73" s="11"/>
      <c r="H73" s="11"/>
      <c r="I73" s="12"/>
      <c r="J73" s="13"/>
      <c r="K73" s="12"/>
    </row>
    <row r="74" spans="7:11" ht="12.75">
      <c r="G74" s="11"/>
      <c r="H74" s="11"/>
      <c r="I74" s="12"/>
      <c r="J74" s="13"/>
      <c r="K74" s="12"/>
    </row>
    <row r="75" spans="7:11" ht="12.75">
      <c r="G75" s="11"/>
      <c r="H75" s="11"/>
      <c r="I75" s="11"/>
      <c r="J75" s="13"/>
      <c r="K75" s="12"/>
    </row>
    <row r="76" spans="7:11" ht="12.75">
      <c r="G76" s="123"/>
      <c r="H76" s="123"/>
      <c r="I76" s="133"/>
      <c r="J76" s="123"/>
      <c r="K76" s="133"/>
    </row>
    <row r="77" spans="7:11" ht="12.75">
      <c r="G77" s="123"/>
      <c r="H77" s="123"/>
      <c r="I77" s="133"/>
      <c r="J77" s="123"/>
      <c r="K77" s="133"/>
    </row>
    <row r="78" spans="7:11" ht="12.75">
      <c r="G78" s="123"/>
      <c r="H78" s="123"/>
      <c r="I78" s="133"/>
      <c r="J78" s="123"/>
      <c r="K78" s="133"/>
    </row>
    <row r="79" spans="7:11" ht="12.75">
      <c r="G79" s="123"/>
      <c r="H79" s="123"/>
      <c r="I79" s="133"/>
      <c r="J79" s="123"/>
      <c r="K79" s="133"/>
    </row>
    <row r="80" spans="7:11" ht="12.75">
      <c r="G80" s="123"/>
      <c r="H80" s="123"/>
      <c r="I80" s="133"/>
      <c r="J80" s="123"/>
      <c r="K80" s="133"/>
    </row>
    <row r="81" spans="6:11" ht="12.75">
      <c r="F81" s="96"/>
      <c r="G81" s="123"/>
      <c r="H81" s="123"/>
      <c r="I81" s="132"/>
      <c r="J81" s="123"/>
      <c r="K81" s="133"/>
    </row>
    <row r="82" spans="6:11" ht="12.75">
      <c r="F82" s="96"/>
      <c r="G82" s="123"/>
      <c r="H82" s="123"/>
      <c r="I82" s="132"/>
      <c r="J82" s="123"/>
      <c r="K82" s="133"/>
    </row>
    <row r="83" spans="7:11" ht="12.75">
      <c r="G83" s="120"/>
      <c r="H83" s="120"/>
      <c r="I83" s="134"/>
      <c r="J83" s="118"/>
      <c r="K83" s="119"/>
    </row>
    <row r="84" spans="7:11" ht="12.75">
      <c r="G84" s="120"/>
      <c r="H84" s="120"/>
      <c r="I84" s="121"/>
      <c r="J84" s="120"/>
      <c r="K84" s="121"/>
    </row>
    <row r="85" spans="6:11" ht="12.75">
      <c r="F85" s="96"/>
      <c r="G85" s="135"/>
      <c r="H85" s="135"/>
      <c r="I85" s="135"/>
      <c r="J85" s="135"/>
      <c r="K85" s="135"/>
    </row>
    <row r="86" spans="7:11" ht="12.75">
      <c r="G86" s="123"/>
      <c r="H86" s="123"/>
      <c r="I86" s="81"/>
      <c r="J86" s="123"/>
      <c r="K86" s="81"/>
    </row>
    <row r="87" spans="6:11" ht="12.75">
      <c r="F87" s="96"/>
      <c r="G87" s="123"/>
      <c r="H87" s="123"/>
      <c r="I87" s="81"/>
      <c r="J87" s="123"/>
      <c r="K87" s="81"/>
    </row>
    <row r="88" spans="6:11" ht="12.75">
      <c r="F88" s="96"/>
      <c r="G88" s="120"/>
      <c r="H88" s="120"/>
      <c r="I88" s="120"/>
      <c r="J88" s="120"/>
      <c r="K88" s="120"/>
    </row>
    <row r="89" spans="6:11" ht="12.75">
      <c r="F89" s="96"/>
      <c r="G89" s="123"/>
      <c r="H89" s="123"/>
      <c r="I89" s="81"/>
      <c r="J89" s="123"/>
      <c r="K89" s="81"/>
    </row>
    <row r="90" spans="6:11" ht="12.75">
      <c r="F90" s="96"/>
      <c r="G90" s="123"/>
      <c r="H90" s="123"/>
      <c r="I90" s="81"/>
      <c r="J90" s="123"/>
      <c r="K90" s="81"/>
    </row>
    <row r="91" spans="6:11" ht="12.75">
      <c r="F91" s="96"/>
      <c r="G91" s="123"/>
      <c r="H91" s="123"/>
      <c r="I91" s="81"/>
      <c r="J91" s="123"/>
      <c r="K91" s="81"/>
    </row>
    <row r="92" spans="6:11" ht="12.75">
      <c r="F92" s="96"/>
      <c r="G92" s="123"/>
      <c r="H92" s="123"/>
      <c r="I92" s="81"/>
      <c r="J92" s="123"/>
      <c r="K92" s="81"/>
    </row>
    <row r="93" spans="6:11" ht="12.75">
      <c r="F93" s="96"/>
      <c r="G93" s="123"/>
      <c r="H93" s="123"/>
      <c r="I93" s="81"/>
      <c r="J93" s="123"/>
      <c r="K93" s="81"/>
    </row>
    <row r="94" spans="6:11" ht="12.75">
      <c r="F94" s="96"/>
      <c r="G94" s="123"/>
      <c r="H94" s="123"/>
      <c r="I94" s="81"/>
      <c r="J94" s="123"/>
      <c r="K94" s="81"/>
    </row>
    <row r="95" spans="6:11" ht="12.75">
      <c r="F95" s="96"/>
      <c r="G95" s="123"/>
      <c r="H95" s="123"/>
      <c r="I95" s="81"/>
      <c r="J95" s="123"/>
      <c r="K95" s="81"/>
    </row>
    <row r="96" spans="6:11" ht="12.75">
      <c r="F96" s="96"/>
      <c r="G96" s="123"/>
      <c r="H96" s="123"/>
      <c r="I96" s="81"/>
      <c r="J96" s="123"/>
      <c r="K96" s="81"/>
    </row>
    <row r="97" spans="6:11" ht="12.75">
      <c r="F97" s="96"/>
      <c r="G97" s="120"/>
      <c r="H97" s="120"/>
      <c r="I97" s="121"/>
      <c r="J97" s="120"/>
      <c r="K97" s="121"/>
    </row>
    <row r="98" spans="6:11" ht="12.75">
      <c r="F98" s="96"/>
      <c r="G98" s="120"/>
      <c r="H98" s="120"/>
      <c r="I98" s="121"/>
      <c r="J98" s="120"/>
      <c r="K98" s="121"/>
    </row>
    <row r="99" spans="6:11" ht="12.75">
      <c r="F99" s="96"/>
      <c r="G99" s="120"/>
      <c r="H99" s="120"/>
      <c r="I99" s="121"/>
      <c r="J99" s="120"/>
      <c r="K99" s="121"/>
    </row>
    <row r="100" spans="6:11" ht="12.75">
      <c r="F100" s="96"/>
      <c r="G100" s="120"/>
      <c r="H100" s="120"/>
      <c r="I100" s="121"/>
      <c r="J100" s="120"/>
      <c r="K100" s="121"/>
    </row>
    <row r="101" spans="6:11" ht="12.75">
      <c r="F101" s="96"/>
      <c r="G101" s="120"/>
      <c r="H101" s="120"/>
      <c r="I101" s="121"/>
      <c r="J101" s="120"/>
      <c r="K101" s="121"/>
    </row>
    <row r="102" spans="6:11" ht="12.75">
      <c r="F102" s="96"/>
      <c r="G102" s="120"/>
      <c r="H102" s="120"/>
      <c r="I102" s="121"/>
      <c r="J102" s="120"/>
      <c r="K102" s="121"/>
    </row>
    <row r="103" spans="6:11" ht="12.75">
      <c r="F103" s="96"/>
      <c r="G103" s="120"/>
      <c r="H103" s="120"/>
      <c r="I103" s="121"/>
      <c r="J103" s="120"/>
      <c r="K103" s="121"/>
    </row>
    <row r="104" spans="6:11" ht="12.75">
      <c r="F104" s="96"/>
      <c r="G104" s="123"/>
      <c r="H104" s="123"/>
      <c r="I104" s="81"/>
      <c r="J104" s="123"/>
      <c r="K104" s="81"/>
    </row>
    <row r="105" spans="2:11" ht="12.75">
      <c r="B105" s="122"/>
      <c r="C105" s="81"/>
      <c r="D105" s="81"/>
      <c r="E105" s="81"/>
      <c r="F105" s="13"/>
      <c r="G105" s="123"/>
      <c r="H105" s="123"/>
      <c r="I105" s="81"/>
      <c r="J105" s="123"/>
      <c r="K105" s="81"/>
    </row>
    <row r="106" spans="2:11" ht="12.75">
      <c r="B106" s="81"/>
      <c r="C106" s="81"/>
      <c r="D106" s="81"/>
      <c r="E106" s="81"/>
      <c r="F106" s="13"/>
      <c r="G106" s="123"/>
      <c r="H106" s="123"/>
      <c r="I106" s="81"/>
      <c r="J106" s="123"/>
      <c r="K106" s="81"/>
    </row>
    <row r="107" spans="2:11" ht="12.75">
      <c r="B107" s="81"/>
      <c r="C107" s="81"/>
      <c r="D107" s="81"/>
      <c r="E107" s="81"/>
      <c r="F107" s="41"/>
      <c r="G107" s="13"/>
      <c r="H107" s="13"/>
      <c r="I107" s="81"/>
      <c r="J107" s="123"/>
      <c r="K107" s="81"/>
    </row>
    <row r="108" spans="2:11" ht="12.75">
      <c r="B108" s="81"/>
      <c r="C108" s="81"/>
      <c r="D108" s="81"/>
      <c r="E108" s="81"/>
      <c r="F108" s="41"/>
      <c r="G108" s="13"/>
      <c r="H108" s="13"/>
      <c r="I108" s="81"/>
      <c r="J108" s="123"/>
      <c r="K108" s="81"/>
    </row>
    <row r="109" spans="2:11" ht="12.75">
      <c r="B109" s="81"/>
      <c r="C109" s="81"/>
      <c r="D109" s="81"/>
      <c r="E109" s="81"/>
      <c r="F109" s="41"/>
      <c r="G109" s="13"/>
      <c r="H109" s="13"/>
      <c r="I109" s="81"/>
      <c r="J109" s="123"/>
      <c r="K109" s="81"/>
    </row>
    <row r="110" spans="2:11" ht="12.75">
      <c r="B110" s="81"/>
      <c r="C110" s="81"/>
      <c r="D110" s="81"/>
      <c r="E110" s="81"/>
      <c r="F110" s="41"/>
      <c r="G110" s="13"/>
      <c r="H110" s="13"/>
      <c r="I110" s="81"/>
      <c r="J110" s="123"/>
      <c r="K110" s="81"/>
    </row>
    <row r="111" spans="2:11" ht="12.75">
      <c r="B111" s="81"/>
      <c r="C111" s="81"/>
      <c r="D111" s="81"/>
      <c r="E111" s="81"/>
      <c r="F111" s="41"/>
      <c r="G111" s="13"/>
      <c r="H111" s="13"/>
      <c r="I111" s="81"/>
      <c r="J111" s="123"/>
      <c r="K111" s="81"/>
    </row>
    <row r="112" spans="2:11" ht="12.75">
      <c r="B112" s="81"/>
      <c r="C112" s="81"/>
      <c r="D112" s="81"/>
      <c r="E112" s="81"/>
      <c r="F112" s="41"/>
      <c r="G112" s="123"/>
      <c r="H112" s="123"/>
      <c r="I112" s="81"/>
      <c r="J112" s="123"/>
      <c r="K112" s="81"/>
    </row>
    <row r="113" spans="7:11" ht="12.75">
      <c r="G113" s="123"/>
      <c r="H113" s="123"/>
      <c r="I113" s="81"/>
      <c r="J113" s="123"/>
      <c r="K113" s="81"/>
    </row>
    <row r="114" spans="7:11" ht="12.75">
      <c r="G114" s="123"/>
      <c r="H114" s="123"/>
      <c r="I114" s="81"/>
      <c r="J114" s="123"/>
      <c r="K114" s="81"/>
    </row>
    <row r="115" spans="7:11" ht="12.75">
      <c r="G115" s="123"/>
      <c r="H115" s="123"/>
      <c r="I115" s="81"/>
      <c r="J115" s="123"/>
      <c r="K115" s="81"/>
    </row>
    <row r="116" spans="7:11" ht="12.75">
      <c r="G116" s="123"/>
      <c r="H116" s="123"/>
      <c r="I116" s="81"/>
      <c r="J116" s="123"/>
      <c r="K116" s="81"/>
    </row>
    <row r="117" spans="7:11" ht="12.75">
      <c r="G117" s="123"/>
      <c r="H117" s="123"/>
      <c r="I117" s="81"/>
      <c r="J117" s="123"/>
      <c r="K117" s="81"/>
    </row>
  </sheetData>
  <mergeCells count="6">
    <mergeCell ref="G10:I10"/>
    <mergeCell ref="J10:K10"/>
    <mergeCell ref="G59:I59"/>
    <mergeCell ref="J59:K59"/>
    <mergeCell ref="F11:G11"/>
    <mergeCell ref="I11:J11"/>
  </mergeCells>
  <printOptions/>
  <pageMargins left="0.53" right="0.24" top="1" bottom="0.63" header="0.5" footer="0.5"/>
  <pageSetup fitToHeight="1" fitToWidth="1" horizontalDpi="600" verticalDpi="600" orientation="portrait" scale="8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1">
      <selection activeCell="F61" sqref="F61"/>
    </sheetView>
  </sheetViews>
  <sheetFormatPr defaultColWidth="9.140625" defaultRowHeight="12.75"/>
  <cols>
    <col min="1" max="1" width="3.140625" style="6" customWidth="1"/>
    <col min="2" max="2" width="5.421875" style="6" customWidth="1"/>
    <col min="3" max="3" width="37.8515625" style="6" customWidth="1"/>
    <col min="4" max="4" width="24.421875" style="6" customWidth="1"/>
    <col min="5" max="6" width="16.28125" style="6" customWidth="1"/>
    <col min="7" max="16384" width="9.140625" style="6" customWidth="1"/>
  </cols>
  <sheetData>
    <row r="1" spans="1:2" ht="20.25">
      <c r="A1" s="1" t="s">
        <v>22</v>
      </c>
      <c r="B1" s="7"/>
    </row>
    <row r="2" ht="12.75">
      <c r="A2" s="6" t="s">
        <v>98</v>
      </c>
    </row>
    <row r="3" ht="12.75">
      <c r="A3" s="6" t="s">
        <v>287</v>
      </c>
    </row>
    <row r="5" spans="1:2" ht="12.75" customHeight="1">
      <c r="A5" s="1"/>
      <c r="B5" s="7"/>
    </row>
    <row r="6" ht="12" customHeight="1"/>
    <row r="7" ht="12.75">
      <c r="A7" s="14" t="s">
        <v>289</v>
      </c>
    </row>
    <row r="10" spans="5:6" ht="12.75">
      <c r="E10" s="2" t="s">
        <v>42</v>
      </c>
      <c r="F10" s="2" t="s">
        <v>43</v>
      </c>
    </row>
    <row r="11" spans="5:6" ht="12.75">
      <c r="E11" s="2" t="s">
        <v>44</v>
      </c>
      <c r="F11" s="2" t="s">
        <v>44</v>
      </c>
    </row>
    <row r="12" spans="5:6" ht="12.75">
      <c r="E12" s="2" t="s">
        <v>45</v>
      </c>
      <c r="F12" s="2" t="s">
        <v>46</v>
      </c>
    </row>
    <row r="13" spans="5:6" ht="12.75">
      <c r="E13" s="2" t="s">
        <v>3</v>
      </c>
      <c r="F13" s="2" t="s">
        <v>47</v>
      </c>
    </row>
    <row r="14" spans="5:6" ht="12.75">
      <c r="E14" s="2" t="s">
        <v>7</v>
      </c>
      <c r="F14" s="2" t="s">
        <v>48</v>
      </c>
    </row>
    <row r="15" spans="5:6" ht="12.75">
      <c r="E15" s="150">
        <v>37894</v>
      </c>
      <c r="F15" s="150">
        <v>37621</v>
      </c>
    </row>
    <row r="16" spans="5:6" ht="12.75">
      <c r="E16" s="2" t="s">
        <v>10</v>
      </c>
      <c r="F16" s="2" t="s">
        <v>10</v>
      </c>
    </row>
    <row r="18" spans="1:6" ht="12.75">
      <c r="A18" s="6" t="s">
        <v>49</v>
      </c>
      <c r="E18" s="8">
        <v>121836</v>
      </c>
      <c r="F18" s="8">
        <v>123405</v>
      </c>
    </row>
    <row r="19" spans="5:6" ht="12.75">
      <c r="E19" s="8"/>
      <c r="F19" s="8"/>
    </row>
    <row r="20" spans="1:6" ht="12.75">
      <c r="A20" s="6" t="s">
        <v>221</v>
      </c>
      <c r="E20" s="8">
        <v>27731</v>
      </c>
      <c r="F20" s="82">
        <v>26325</v>
      </c>
    </row>
    <row r="21" spans="5:6" ht="12.75">
      <c r="E21" s="8"/>
      <c r="F21" s="8"/>
    </row>
    <row r="22" spans="1:6" ht="12.75">
      <c r="A22" s="6" t="s">
        <v>50</v>
      </c>
      <c r="E22" s="8">
        <v>16370</v>
      </c>
      <c r="F22" s="8">
        <v>16370</v>
      </c>
    </row>
    <row r="23" spans="5:6" ht="12.75">
      <c r="E23" s="8"/>
      <c r="F23" s="8"/>
    </row>
    <row r="24" spans="1:6" ht="12.75">
      <c r="A24" s="6" t="s">
        <v>272</v>
      </c>
      <c r="E24" s="8">
        <v>28911</v>
      </c>
      <c r="F24" s="8">
        <v>30302</v>
      </c>
    </row>
    <row r="25" spans="5:6" ht="12.75">
      <c r="E25" s="8"/>
      <c r="F25" s="8"/>
    </row>
    <row r="26" spans="1:6" ht="12.75">
      <c r="A26" s="6" t="s">
        <v>51</v>
      </c>
      <c r="E26" s="8">
        <v>67652</v>
      </c>
      <c r="F26" s="8">
        <v>69602</v>
      </c>
    </row>
    <row r="27" spans="5:6" ht="12.75">
      <c r="E27" s="8"/>
      <c r="F27" s="8"/>
    </row>
    <row r="28" spans="1:6" ht="12.75">
      <c r="A28" s="6" t="s">
        <v>52</v>
      </c>
      <c r="E28" s="8"/>
      <c r="F28" s="8"/>
    </row>
    <row r="29" spans="5:6" ht="13.5" thickBot="1">
      <c r="E29" s="8"/>
      <c r="F29" s="8"/>
    </row>
    <row r="30" spans="2:6" ht="12.75">
      <c r="B30" s="17" t="s">
        <v>53</v>
      </c>
      <c r="D30" s="17"/>
      <c r="E30" s="97">
        <v>39922</v>
      </c>
      <c r="F30" s="83">
        <v>37516</v>
      </c>
    </row>
    <row r="31" spans="2:6" ht="12.75">
      <c r="B31" s="17" t="s">
        <v>54</v>
      </c>
      <c r="D31" s="17"/>
      <c r="E31" s="98">
        <v>18043</v>
      </c>
      <c r="F31" s="84">
        <v>17771</v>
      </c>
    </row>
    <row r="32" spans="2:6" ht="12.75">
      <c r="B32" s="17" t="s">
        <v>220</v>
      </c>
      <c r="D32" s="17"/>
      <c r="E32" s="99">
        <v>3016</v>
      </c>
      <c r="F32" s="84">
        <v>2789</v>
      </c>
    </row>
    <row r="33" spans="2:6" ht="12.75">
      <c r="B33" s="17" t="s">
        <v>55</v>
      </c>
      <c r="D33" s="17"/>
      <c r="E33" s="99">
        <v>64254</v>
      </c>
      <c r="F33" s="84">
        <v>54523</v>
      </c>
    </row>
    <row r="34" spans="2:6" ht="12.75">
      <c r="B34" s="17" t="s">
        <v>264</v>
      </c>
      <c r="D34" s="17"/>
      <c r="E34" s="98">
        <v>35298</v>
      </c>
      <c r="F34" s="84">
        <v>43689</v>
      </c>
    </row>
    <row r="35" spans="2:6" ht="13.5" thickBot="1">
      <c r="B35" s="17" t="s">
        <v>56</v>
      </c>
      <c r="D35" s="17"/>
      <c r="E35" s="100">
        <v>10711</v>
      </c>
      <c r="F35" s="85">
        <v>9606</v>
      </c>
    </row>
    <row r="36" spans="2:6" ht="12.75">
      <c r="B36" s="17"/>
      <c r="D36" s="17"/>
      <c r="E36" s="41"/>
      <c r="F36" s="41"/>
    </row>
    <row r="37" spans="2:6" ht="13.5" thickBot="1">
      <c r="B37" s="17"/>
      <c r="D37" s="17"/>
      <c r="E37" s="86">
        <f>SUM(E30:E36)</f>
        <v>171244</v>
      </c>
      <c r="F37" s="86">
        <f>SUM(F30:F36)</f>
        <v>165894</v>
      </c>
    </row>
    <row r="38" spans="5:6" ht="12.75">
      <c r="E38" s="8"/>
      <c r="F38" s="8"/>
    </row>
    <row r="39" spans="1:6" ht="12.75">
      <c r="A39" s="6" t="s">
        <v>57</v>
      </c>
      <c r="E39" s="8"/>
      <c r="F39" s="8"/>
    </row>
    <row r="40" spans="5:6" ht="13.5" thickBot="1">
      <c r="E40" s="8"/>
      <c r="F40" s="8"/>
    </row>
    <row r="41" spans="2:6" ht="12.75">
      <c r="B41" s="17" t="s">
        <v>58</v>
      </c>
      <c r="D41" s="17"/>
      <c r="E41" s="97">
        <v>15569</v>
      </c>
      <c r="F41" s="83">
        <v>19163</v>
      </c>
    </row>
    <row r="42" spans="2:6" ht="12.75">
      <c r="B42" s="17" t="s">
        <v>59</v>
      </c>
      <c r="C42" s="14"/>
      <c r="D42" s="17"/>
      <c r="E42" s="99">
        <v>44267</v>
      </c>
      <c r="F42" s="84">
        <v>36471</v>
      </c>
    </row>
    <row r="43" spans="2:6" ht="12.75">
      <c r="B43" s="17" t="s">
        <v>60</v>
      </c>
      <c r="D43" s="17"/>
      <c r="E43" s="98">
        <v>1328</v>
      </c>
      <c r="F43" s="84">
        <v>989</v>
      </c>
    </row>
    <row r="44" spans="2:6" ht="13.5" thickBot="1">
      <c r="B44" s="17" t="s">
        <v>61</v>
      </c>
      <c r="D44" s="17"/>
      <c r="E44" s="98">
        <v>334</v>
      </c>
      <c r="F44" s="84">
        <v>387</v>
      </c>
    </row>
    <row r="45" spans="2:6" ht="12.75">
      <c r="B45" s="17"/>
      <c r="D45" s="17"/>
      <c r="E45" s="87"/>
      <c r="F45" s="87"/>
    </row>
    <row r="46" spans="2:6" ht="13.5" thickBot="1">
      <c r="B46" s="17"/>
      <c r="D46" s="17"/>
      <c r="E46" s="86">
        <f>SUM(E41:E45)</f>
        <v>61498</v>
      </c>
      <c r="F46" s="86">
        <f>SUM(F41:F45)</f>
        <v>57010</v>
      </c>
    </row>
    <row r="47" spans="5:6" ht="12.75">
      <c r="E47" s="8"/>
      <c r="F47" s="8"/>
    </row>
    <row r="48" spans="1:6" ht="13.5" thickBot="1">
      <c r="A48" s="6" t="s">
        <v>62</v>
      </c>
      <c r="E48" s="86">
        <f>+E37-E46</f>
        <v>109746</v>
      </c>
      <c r="F48" s="86">
        <f>+F37-F46</f>
        <v>108884</v>
      </c>
    </row>
    <row r="49" spans="5:6" ht="12.75">
      <c r="E49" s="41"/>
      <c r="F49" s="41"/>
    </row>
    <row r="50" spans="5:6" ht="13.5" thickBot="1">
      <c r="E50" s="40">
        <f>SUM(E18:E26)+E48</f>
        <v>372246</v>
      </c>
      <c r="F50" s="40">
        <f>SUM(F18:F26)+F48</f>
        <v>374888</v>
      </c>
    </row>
    <row r="51" spans="5:6" ht="13.5" thickTop="1">
      <c r="E51" s="8"/>
      <c r="F51" s="8"/>
    </row>
    <row r="52" spans="1:6" ht="12.75">
      <c r="A52" s="6" t="s">
        <v>63</v>
      </c>
      <c r="E52" s="8">
        <v>250702</v>
      </c>
      <c r="F52" s="8">
        <v>250702</v>
      </c>
    </row>
    <row r="53" spans="1:6" ht="13.5" thickBot="1">
      <c r="A53" s="6" t="s">
        <v>64</v>
      </c>
      <c r="E53" s="86">
        <v>120157</v>
      </c>
      <c r="F53" s="86">
        <v>122254</v>
      </c>
    </row>
    <row r="54" spans="5:6" ht="12.75">
      <c r="E54" s="41"/>
      <c r="F54" s="41"/>
    </row>
    <row r="55" spans="1:6" ht="12.75">
      <c r="A55" s="6" t="s">
        <v>65</v>
      </c>
      <c r="E55" s="41">
        <f>+E52+E53</f>
        <v>370859</v>
      </c>
      <c r="F55" s="41">
        <f>+F52+F53</f>
        <v>372956</v>
      </c>
    </row>
    <row r="56" spans="5:6" ht="12.75">
      <c r="E56" s="41"/>
      <c r="F56" s="41"/>
    </row>
    <row r="57" spans="1:6" ht="12.75">
      <c r="A57" s="6" t="s">
        <v>66</v>
      </c>
      <c r="E57" s="8">
        <v>0</v>
      </c>
      <c r="F57" s="8">
        <v>0</v>
      </c>
    </row>
    <row r="58" spans="5:6" ht="12.75">
      <c r="E58" s="8"/>
      <c r="F58" s="8"/>
    </row>
    <row r="59" spans="1:6" ht="12.75">
      <c r="A59" s="6" t="s">
        <v>67</v>
      </c>
      <c r="E59" s="8"/>
      <c r="F59" s="8"/>
    </row>
    <row r="60" spans="5:6" ht="13.5" thickBot="1">
      <c r="E60" s="8"/>
      <c r="F60" s="8"/>
    </row>
    <row r="61" spans="1:6" ht="12.75">
      <c r="A61" s="6" t="s">
        <v>265</v>
      </c>
      <c r="E61" s="97">
        <v>200</v>
      </c>
      <c r="F61" s="83">
        <v>650</v>
      </c>
    </row>
    <row r="62" spans="1:6" ht="13.5" thickBot="1">
      <c r="A62" s="6" t="s">
        <v>61</v>
      </c>
      <c r="E62" s="100">
        <v>1187</v>
      </c>
      <c r="F62" s="85">
        <v>1282</v>
      </c>
    </row>
    <row r="63" spans="5:6" ht="12.75">
      <c r="E63" s="41"/>
      <c r="F63" s="41"/>
    </row>
    <row r="64" spans="5:6" ht="13.5" thickBot="1">
      <c r="E64" s="86">
        <f>SUM(E61:E62)</f>
        <v>1387</v>
      </c>
      <c r="F64" s="86">
        <f>SUM(F61:F62)</f>
        <v>1932</v>
      </c>
    </row>
    <row r="65" spans="5:6" ht="12.75">
      <c r="E65" s="8"/>
      <c r="F65" s="8"/>
    </row>
    <row r="66" spans="5:6" ht="13.5" thickBot="1">
      <c r="E66" s="40">
        <f>E55+E57+E64</f>
        <v>372246</v>
      </c>
      <c r="F66" s="40">
        <f>F55+F57+F64</f>
        <v>374888</v>
      </c>
    </row>
    <row r="67" ht="13.5" thickTop="1">
      <c r="F67" s="8"/>
    </row>
    <row r="68" spans="1:6" ht="13.5" thickBot="1">
      <c r="A68" s="6" t="s">
        <v>68</v>
      </c>
      <c r="E68" s="86">
        <v>136</v>
      </c>
      <c r="F68" s="86">
        <v>137</v>
      </c>
    </row>
    <row r="69" spans="5:6" ht="12.75">
      <c r="E69" s="41"/>
      <c r="F69" s="41"/>
    </row>
    <row r="70" spans="5:6" ht="12.75">
      <c r="E70" s="41"/>
      <c r="F70" s="41"/>
    </row>
    <row r="71" ht="12.75">
      <c r="F71" s="8"/>
    </row>
    <row r="72" spans="1:6" ht="12.75">
      <c r="A72" s="14" t="s">
        <v>69</v>
      </c>
      <c r="B72" s="14"/>
      <c r="F72" s="8"/>
    </row>
    <row r="73" spans="1:4" ht="12.75">
      <c r="A73" s="14" t="s">
        <v>290</v>
      </c>
      <c r="B73" s="14"/>
      <c r="C73" s="14"/>
      <c r="D73" s="14"/>
    </row>
    <row r="74" spans="3:4" ht="12.75">
      <c r="C74" s="14"/>
      <c r="D74" s="14"/>
    </row>
  </sheetData>
  <printOptions/>
  <pageMargins left="0.75" right="0.75" top="0.73" bottom="0.25" header="0.25" footer="0.2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3"/>
  <sheetViews>
    <sheetView showGridLines="0" workbookViewId="0" topLeftCell="A1">
      <selection activeCell="I89" sqref="I89"/>
    </sheetView>
  </sheetViews>
  <sheetFormatPr defaultColWidth="9.140625" defaultRowHeight="12.75"/>
  <cols>
    <col min="1" max="1" width="11.421875" style="6" customWidth="1"/>
    <col min="2" max="3" width="3.7109375" style="6" customWidth="1"/>
    <col min="4" max="4" width="19.28125" style="6" customWidth="1"/>
    <col min="5" max="5" width="14.7109375" style="9" customWidth="1"/>
    <col min="6" max="7" width="12.8515625" style="6" customWidth="1"/>
    <col min="8" max="8" width="15.00390625" style="6" customWidth="1"/>
    <col min="9" max="9" width="12.7109375" style="6" customWidth="1"/>
    <col min="10" max="16384" width="9.140625" style="6" customWidth="1"/>
  </cols>
  <sheetData>
    <row r="1" spans="1:4" ht="20.25">
      <c r="A1" s="1" t="s">
        <v>22</v>
      </c>
      <c r="B1" s="7"/>
      <c r="C1" s="7"/>
      <c r="D1" s="7"/>
    </row>
    <row r="2" ht="12.75">
      <c r="A2" s="6" t="s">
        <v>98</v>
      </c>
    </row>
    <row r="3" ht="12.75">
      <c r="A3" s="6" t="s">
        <v>287</v>
      </c>
    </row>
    <row r="4" ht="12.75">
      <c r="A4" s="6" t="s">
        <v>99</v>
      </c>
    </row>
    <row r="5" ht="12.75">
      <c r="A5" s="14"/>
    </row>
    <row r="7" spans="1:8" ht="12.75">
      <c r="A7" s="14" t="s">
        <v>301</v>
      </c>
      <c r="E7" s="3"/>
      <c r="F7" s="2"/>
      <c r="G7" s="2"/>
      <c r="H7" s="2"/>
    </row>
    <row r="8" spans="5:8" ht="12.75">
      <c r="E8" s="3"/>
      <c r="F8" s="2"/>
      <c r="G8" s="2"/>
      <c r="H8" s="2"/>
    </row>
    <row r="9" spans="5:8" ht="12.75">
      <c r="E9" s="3"/>
      <c r="F9" s="2"/>
      <c r="G9" s="2"/>
      <c r="H9" s="3"/>
    </row>
    <row r="10" spans="5:9" ht="12.75">
      <c r="E10" s="3"/>
      <c r="F10" s="5"/>
      <c r="G10" s="5" t="s">
        <v>86</v>
      </c>
      <c r="H10" s="113"/>
      <c r="I10" s="2" t="s">
        <v>87</v>
      </c>
    </row>
    <row r="11" spans="5:9" ht="12.75">
      <c r="E11" s="4" t="s">
        <v>88</v>
      </c>
      <c r="F11" s="2" t="s">
        <v>89</v>
      </c>
      <c r="G11" s="2" t="s">
        <v>90</v>
      </c>
      <c r="H11" s="5" t="s">
        <v>91</v>
      </c>
      <c r="I11" s="2" t="s">
        <v>92</v>
      </c>
    </row>
    <row r="12" spans="5:9" ht="12.75">
      <c r="E12" s="3" t="s">
        <v>89</v>
      </c>
      <c r="F12" s="2" t="s">
        <v>93</v>
      </c>
      <c r="G12" s="2" t="s">
        <v>93</v>
      </c>
      <c r="H12" s="2" t="s">
        <v>94</v>
      </c>
      <c r="I12" s="2" t="s">
        <v>95</v>
      </c>
    </row>
    <row r="13" spans="5:9" ht="12.75">
      <c r="E13" s="3" t="s">
        <v>96</v>
      </c>
      <c r="F13" s="3" t="s">
        <v>96</v>
      </c>
      <c r="G13" s="3" t="s">
        <v>96</v>
      </c>
      <c r="H13" s="3" t="s">
        <v>96</v>
      </c>
      <c r="I13" s="3" t="s">
        <v>96</v>
      </c>
    </row>
    <row r="14" spans="5:8" ht="12.75">
      <c r="E14" s="11"/>
      <c r="F14" s="12"/>
      <c r="G14" s="12"/>
      <c r="H14" s="12"/>
    </row>
    <row r="15" spans="5:8" ht="12.75">
      <c r="E15" s="11"/>
      <c r="F15" s="12"/>
      <c r="G15" s="12"/>
      <c r="H15" s="12"/>
    </row>
    <row r="16" spans="1:9" ht="14.25">
      <c r="A16" s="20" t="s">
        <v>275</v>
      </c>
      <c r="B16" s="18"/>
      <c r="C16" s="18"/>
      <c r="D16" s="18"/>
      <c r="E16" s="24">
        <v>250702</v>
      </c>
      <c r="F16" s="25">
        <v>37324</v>
      </c>
      <c r="G16" s="25">
        <v>1518</v>
      </c>
      <c r="H16" s="25">
        <v>83412</v>
      </c>
      <c r="I16" s="103">
        <f>SUM(E16:H16)</f>
        <v>372956</v>
      </c>
    </row>
    <row r="17" spans="1:9" ht="14.25">
      <c r="A17" s="18"/>
      <c r="B17" s="18"/>
      <c r="C17" s="18"/>
      <c r="D17" s="18"/>
      <c r="E17" s="24"/>
      <c r="F17" s="25"/>
      <c r="G17" s="25"/>
      <c r="H17" s="25"/>
      <c r="I17" s="18"/>
    </row>
    <row r="18" spans="1:9" ht="14.25">
      <c r="A18" s="18" t="s">
        <v>267</v>
      </c>
      <c r="B18" s="18"/>
      <c r="C18" s="18"/>
      <c r="D18" s="18"/>
      <c r="E18" s="24">
        <v>0</v>
      </c>
      <c r="F18" s="25">
        <v>0</v>
      </c>
      <c r="G18" s="25">
        <v>45</v>
      </c>
      <c r="H18" s="25">
        <v>0</v>
      </c>
      <c r="I18" s="103">
        <f>SUM(E18:H18)</f>
        <v>45</v>
      </c>
    </row>
    <row r="19" spans="1:9" ht="14.25">
      <c r="A19" s="18"/>
      <c r="B19" s="18"/>
      <c r="C19" s="18"/>
      <c r="D19" s="18"/>
      <c r="E19" s="24"/>
      <c r="F19" s="25"/>
      <c r="G19" s="25"/>
      <c r="H19" s="25"/>
      <c r="I19" s="103"/>
    </row>
    <row r="20" spans="1:9" ht="14.25">
      <c r="A20" s="18" t="s">
        <v>268</v>
      </c>
      <c r="B20" s="18"/>
      <c r="C20" s="18"/>
      <c r="D20" s="18"/>
      <c r="E20" s="24"/>
      <c r="F20" s="25"/>
      <c r="G20" s="25"/>
      <c r="H20" s="25"/>
      <c r="I20" s="103"/>
    </row>
    <row r="21" spans="1:9" ht="14.25">
      <c r="A21" s="18" t="s">
        <v>266</v>
      </c>
      <c r="B21" s="18"/>
      <c r="C21" s="18"/>
      <c r="D21" s="18"/>
      <c r="E21" s="24">
        <v>0</v>
      </c>
      <c r="F21" s="25">
        <v>53</v>
      </c>
      <c r="G21" s="25">
        <v>0</v>
      </c>
      <c r="H21" s="25">
        <v>0</v>
      </c>
      <c r="I21" s="103">
        <f>SUM(E21:H21)</f>
        <v>53</v>
      </c>
    </row>
    <row r="22" spans="1:9" ht="14.25">
      <c r="A22" s="18"/>
      <c r="B22" s="18"/>
      <c r="C22" s="18"/>
      <c r="D22" s="18"/>
      <c r="E22" s="24"/>
      <c r="F22" s="25"/>
      <c r="G22" s="25"/>
      <c r="H22" s="25"/>
      <c r="I22" s="103"/>
    </row>
    <row r="23" spans="1:9" ht="14.25">
      <c r="A23" s="18" t="s">
        <v>269</v>
      </c>
      <c r="B23" s="18"/>
      <c r="C23" s="18"/>
      <c r="D23" s="18"/>
      <c r="E23" s="24">
        <v>0</v>
      </c>
      <c r="F23" s="25">
        <v>-1355</v>
      </c>
      <c r="G23" s="25">
        <v>0</v>
      </c>
      <c r="H23" s="25">
        <v>1355</v>
      </c>
      <c r="I23" s="103">
        <f>SUM(E23:H23)</f>
        <v>0</v>
      </c>
    </row>
    <row r="24" spans="1:9" ht="14.25">
      <c r="A24" s="18"/>
      <c r="B24" s="18"/>
      <c r="C24" s="18"/>
      <c r="D24" s="18"/>
      <c r="E24" s="24"/>
      <c r="F24" s="25"/>
      <c r="G24" s="25"/>
      <c r="H24" s="25"/>
      <c r="I24" s="18"/>
    </row>
    <row r="25" spans="1:9" ht="14.25">
      <c r="A25" s="18" t="s">
        <v>276</v>
      </c>
      <c r="B25" s="18"/>
      <c r="C25" s="18"/>
      <c r="D25" s="18"/>
      <c r="E25" s="24">
        <v>0</v>
      </c>
      <c r="F25" s="25">
        <v>0</v>
      </c>
      <c r="G25" s="25">
        <v>0</v>
      </c>
      <c r="H25" s="25">
        <v>2819</v>
      </c>
      <c r="I25" s="103">
        <f>SUM(E25:H25)</f>
        <v>2819</v>
      </c>
    </row>
    <row r="26" spans="1:9" ht="14.25">
      <c r="A26" s="18"/>
      <c r="B26" s="18"/>
      <c r="C26" s="18"/>
      <c r="D26" s="18"/>
      <c r="E26" s="24"/>
      <c r="F26" s="25"/>
      <c r="G26" s="25"/>
      <c r="H26" s="25"/>
      <c r="I26" s="18"/>
    </row>
    <row r="27" spans="1:9" ht="14.25">
      <c r="A27" s="18" t="s">
        <v>97</v>
      </c>
      <c r="B27" s="18"/>
      <c r="C27" s="18"/>
      <c r="D27" s="18"/>
      <c r="E27" s="24">
        <v>0</v>
      </c>
      <c r="F27" s="25">
        <v>0</v>
      </c>
      <c r="G27" s="25">
        <v>0</v>
      </c>
      <c r="H27" s="25">
        <v>-5014</v>
      </c>
      <c r="I27" s="103">
        <f>SUM(E27:H27)</f>
        <v>-5014</v>
      </c>
    </row>
    <row r="28" spans="1:9" ht="15" thickBot="1">
      <c r="A28" s="18"/>
      <c r="B28" s="18"/>
      <c r="C28" s="18"/>
      <c r="D28" s="18"/>
      <c r="E28" s="93"/>
      <c r="F28" s="104"/>
      <c r="G28" s="104"/>
      <c r="H28" s="104"/>
      <c r="I28" s="105"/>
    </row>
    <row r="29" spans="1:9" ht="14.25">
      <c r="A29" s="18"/>
      <c r="B29" s="18"/>
      <c r="C29" s="18"/>
      <c r="D29" s="18"/>
      <c r="E29" s="24"/>
      <c r="F29" s="25"/>
      <c r="G29" s="25"/>
      <c r="H29" s="25"/>
      <c r="I29" s="18"/>
    </row>
    <row r="30" spans="1:9" ht="14.25">
      <c r="A30" s="18" t="s">
        <v>277</v>
      </c>
      <c r="B30" s="18"/>
      <c r="C30" s="18"/>
      <c r="D30" s="18"/>
      <c r="E30" s="24">
        <f>SUM(E16:E29)</f>
        <v>250702</v>
      </c>
      <c r="F30" s="24">
        <f>SUM(F16:F29)</f>
        <v>36022</v>
      </c>
      <c r="G30" s="24">
        <f>SUM(G16:G29)</f>
        <v>1563</v>
      </c>
      <c r="H30" s="24">
        <f>SUM(H16:H29)</f>
        <v>82572</v>
      </c>
      <c r="I30" s="24">
        <f>SUM(I16:I29)</f>
        <v>370859</v>
      </c>
    </row>
    <row r="31" spans="1:9" ht="15" thickBot="1">
      <c r="A31" s="18"/>
      <c r="B31" s="18"/>
      <c r="C31" s="18"/>
      <c r="D31" s="18"/>
      <c r="E31" s="93"/>
      <c r="F31" s="104"/>
      <c r="G31" s="104"/>
      <c r="H31" s="104"/>
      <c r="I31" s="105"/>
    </row>
    <row r="32" spans="1:9" ht="14.25">
      <c r="A32" s="18"/>
      <c r="B32" s="18"/>
      <c r="C32" s="18"/>
      <c r="D32" s="18"/>
      <c r="E32" s="24"/>
      <c r="F32" s="25"/>
      <c r="G32" s="25"/>
      <c r="H32" s="25"/>
      <c r="I32" s="31"/>
    </row>
    <row r="33" spans="1:9" ht="14.25">
      <c r="A33" s="18"/>
      <c r="B33" s="18"/>
      <c r="C33" s="18"/>
      <c r="D33" s="18"/>
      <c r="E33" s="24"/>
      <c r="F33" s="25"/>
      <c r="G33" s="25"/>
      <c r="H33" s="25"/>
      <c r="I33" s="31"/>
    </row>
    <row r="35" spans="1:9" ht="14.25">
      <c r="A35" s="18" t="s">
        <v>278</v>
      </c>
      <c r="B35" s="18"/>
      <c r="C35" s="18"/>
      <c r="D35" s="18"/>
      <c r="E35" s="24">
        <v>250702</v>
      </c>
      <c r="F35" s="25">
        <v>38217</v>
      </c>
      <c r="G35" s="25">
        <v>1626</v>
      </c>
      <c r="H35" s="25">
        <f>70737+3112</f>
        <v>73849</v>
      </c>
      <c r="I35" s="103">
        <f>SUM(E35:H35)</f>
        <v>364394</v>
      </c>
    </row>
    <row r="36" spans="1:9" ht="14.25">
      <c r="A36" s="18"/>
      <c r="B36" s="18"/>
      <c r="C36" s="18"/>
      <c r="D36" s="18"/>
      <c r="E36" s="24"/>
      <c r="F36" s="25"/>
      <c r="G36" s="25"/>
      <c r="H36" s="25"/>
      <c r="I36" s="18"/>
    </row>
    <row r="37" spans="1:9" ht="14.25">
      <c r="A37" s="18" t="s">
        <v>267</v>
      </c>
      <c r="B37" s="18"/>
      <c r="C37" s="18"/>
      <c r="D37" s="18"/>
      <c r="E37" s="24">
        <v>0</v>
      </c>
      <c r="F37" s="25">
        <v>0</v>
      </c>
      <c r="G37" s="25">
        <f>-82-1</f>
        <v>-83</v>
      </c>
      <c r="H37" s="25">
        <v>0</v>
      </c>
      <c r="I37" s="103">
        <f>SUM(E37:H37)</f>
        <v>-83</v>
      </c>
    </row>
    <row r="38" spans="1:9" ht="14.25">
      <c r="A38" s="18"/>
      <c r="B38" s="18"/>
      <c r="C38" s="18"/>
      <c r="D38" s="18"/>
      <c r="E38" s="24"/>
      <c r="F38" s="25"/>
      <c r="G38" s="25"/>
      <c r="H38" s="25"/>
      <c r="I38" s="18"/>
    </row>
    <row r="39" spans="1:9" ht="14.25">
      <c r="A39" s="18" t="s">
        <v>276</v>
      </c>
      <c r="B39" s="18"/>
      <c r="C39" s="18"/>
      <c r="D39" s="18"/>
      <c r="E39" s="24">
        <v>0</v>
      </c>
      <c r="F39" s="25">
        <v>0</v>
      </c>
      <c r="G39" s="25">
        <v>0</v>
      </c>
      <c r="H39" s="25">
        <v>11877</v>
      </c>
      <c r="I39" s="103">
        <f>SUM(E39:H39)</f>
        <v>11877</v>
      </c>
    </row>
    <row r="40" spans="1:9" ht="14.25">
      <c r="A40" s="18"/>
      <c r="B40" s="18"/>
      <c r="C40" s="18"/>
      <c r="D40" s="18"/>
      <c r="E40" s="24"/>
      <c r="F40" s="25"/>
      <c r="G40" s="25"/>
      <c r="H40" s="25"/>
      <c r="I40" s="18"/>
    </row>
    <row r="41" spans="1:9" ht="14.25">
      <c r="A41" s="18" t="s">
        <v>97</v>
      </c>
      <c r="B41" s="18"/>
      <c r="C41" s="18"/>
      <c r="D41" s="18"/>
      <c r="E41" s="24">
        <v>0</v>
      </c>
      <c r="F41" s="25">
        <v>0</v>
      </c>
      <c r="G41" s="25">
        <v>0</v>
      </c>
      <c r="H41" s="25">
        <v>-3761</v>
      </c>
      <c r="I41" s="103">
        <f>SUM(E41:H41)</f>
        <v>-3761</v>
      </c>
    </row>
    <row r="42" spans="1:9" ht="15" thickBot="1">
      <c r="A42" s="18"/>
      <c r="B42" s="18"/>
      <c r="C42" s="18"/>
      <c r="D42" s="18"/>
      <c r="E42" s="93"/>
      <c r="F42" s="104"/>
      <c r="G42" s="104"/>
      <c r="H42" s="104"/>
      <c r="I42" s="105"/>
    </row>
    <row r="43" spans="1:9" ht="14.25">
      <c r="A43" s="18"/>
      <c r="B43" s="18"/>
      <c r="C43" s="18"/>
      <c r="D43" s="18"/>
      <c r="E43" s="24"/>
      <c r="F43" s="25"/>
      <c r="G43" s="25"/>
      <c r="H43" s="25"/>
      <c r="I43" s="18"/>
    </row>
    <row r="44" spans="1:9" ht="14.25">
      <c r="A44" s="18" t="s">
        <v>279</v>
      </c>
      <c r="B44" s="18"/>
      <c r="C44" s="18"/>
      <c r="D44" s="18"/>
      <c r="E44" s="24">
        <f>SUM(E35:E43)</f>
        <v>250702</v>
      </c>
      <c r="F44" s="24">
        <f>SUM(F35:F43)</f>
        <v>38217</v>
      </c>
      <c r="G44" s="24">
        <f>SUM(G35:G43)</f>
        <v>1543</v>
      </c>
      <c r="H44" s="24">
        <f>SUM(H35:H43)</f>
        <v>81965</v>
      </c>
      <c r="I44" s="24">
        <f>SUM(I35:I43)</f>
        <v>372427</v>
      </c>
    </row>
    <row r="45" spans="1:9" ht="15" thickBot="1">
      <c r="A45" s="18"/>
      <c r="B45" s="18"/>
      <c r="C45" s="18"/>
      <c r="D45" s="18"/>
      <c r="E45" s="93"/>
      <c r="F45" s="104"/>
      <c r="G45" s="104"/>
      <c r="H45" s="104"/>
      <c r="I45" s="105"/>
    </row>
    <row r="46" spans="1:9" ht="14.25">
      <c r="A46" s="18"/>
      <c r="B46" s="18"/>
      <c r="C46" s="18"/>
      <c r="D46" s="18"/>
      <c r="E46" s="24"/>
      <c r="F46" s="25"/>
      <c r="G46" s="25"/>
      <c r="H46" s="25"/>
      <c r="I46" s="18"/>
    </row>
    <row r="47" spans="1:9" ht="14.25">
      <c r="A47" s="18"/>
      <c r="B47" s="18"/>
      <c r="C47" s="18"/>
      <c r="D47" s="18"/>
      <c r="E47" s="24"/>
      <c r="F47" s="25"/>
      <c r="G47" s="25"/>
      <c r="H47" s="25"/>
      <c r="I47" s="18"/>
    </row>
    <row r="48" spans="1:9" ht="14.25">
      <c r="A48" s="18"/>
      <c r="B48" s="18"/>
      <c r="C48" s="18"/>
      <c r="D48" s="18"/>
      <c r="E48" s="24"/>
      <c r="F48" s="25"/>
      <c r="G48" s="25"/>
      <c r="H48" s="25"/>
      <c r="I48" s="18"/>
    </row>
    <row r="49" spans="1:9" ht="14.25">
      <c r="A49" s="18"/>
      <c r="B49" s="18"/>
      <c r="C49" s="18"/>
      <c r="D49" s="18"/>
      <c r="E49" s="24"/>
      <c r="F49" s="25"/>
      <c r="G49" s="25"/>
      <c r="H49" s="25"/>
      <c r="I49" s="18"/>
    </row>
    <row r="50" spans="1:9" ht="14.25">
      <c r="A50" s="18"/>
      <c r="B50" s="18"/>
      <c r="C50" s="18"/>
      <c r="D50" s="18"/>
      <c r="E50" s="24"/>
      <c r="F50" s="25"/>
      <c r="G50" s="25"/>
      <c r="H50" s="25"/>
      <c r="I50" s="18"/>
    </row>
    <row r="51" spans="5:8" ht="12.75">
      <c r="E51" s="11"/>
      <c r="F51" s="12"/>
      <c r="G51" s="12"/>
      <c r="H51" s="12"/>
    </row>
    <row r="52" spans="5:8" ht="12.75">
      <c r="E52" s="11"/>
      <c r="F52" s="12"/>
      <c r="G52" s="12"/>
      <c r="H52" s="12"/>
    </row>
    <row r="53" spans="5:8" ht="12.75">
      <c r="E53" s="11"/>
      <c r="F53" s="12"/>
      <c r="G53" s="12"/>
      <c r="H53" s="12"/>
    </row>
    <row r="54" spans="1:8" ht="15">
      <c r="A54" s="19" t="s">
        <v>280</v>
      </c>
      <c r="E54" s="11"/>
      <c r="F54" s="11"/>
      <c r="G54" s="11"/>
      <c r="H54" s="11"/>
    </row>
    <row r="55" spans="1:8" ht="15">
      <c r="A55" s="19" t="s">
        <v>234</v>
      </c>
      <c r="E55" s="11"/>
      <c r="F55" s="12"/>
      <c r="G55" s="12"/>
      <c r="H55" s="12"/>
    </row>
    <row r="56" spans="1:8" ht="12.75">
      <c r="A56" s="14"/>
      <c r="E56" s="11"/>
      <c r="F56" s="12"/>
      <c r="G56" s="12"/>
      <c r="H56" s="12"/>
    </row>
    <row r="57" spans="5:8" ht="12.75">
      <c r="E57" s="11"/>
      <c r="F57" s="12"/>
      <c r="G57" s="12"/>
      <c r="H57" s="12"/>
    </row>
    <row r="58" spans="5:8" ht="12.75">
      <c r="E58" s="11"/>
      <c r="F58" s="12"/>
      <c r="G58" s="12"/>
      <c r="H58" s="12"/>
    </row>
    <row r="59" spans="5:8" ht="12.75">
      <c r="E59" s="11"/>
      <c r="F59" s="12"/>
      <c r="G59" s="12"/>
      <c r="H59" s="12"/>
    </row>
    <row r="60" spans="5:8" ht="12.75">
      <c r="E60" s="11"/>
      <c r="F60" s="11"/>
      <c r="G60" s="11"/>
      <c r="H60" s="41"/>
    </row>
    <row r="61" spans="5:8" ht="12.75">
      <c r="E61" s="11"/>
      <c r="F61" s="12"/>
      <c r="G61" s="12"/>
      <c r="H61" s="12"/>
    </row>
    <row r="62" spans="5:8" ht="12.75">
      <c r="E62" s="11"/>
      <c r="F62" s="12"/>
      <c r="G62" s="12"/>
      <c r="H62" s="12"/>
    </row>
    <row r="63" spans="5:8" ht="12.75">
      <c r="E63" s="11"/>
      <c r="F63" s="12"/>
      <c r="G63" s="12"/>
      <c r="H63" s="12"/>
    </row>
    <row r="64" spans="1:8" ht="12.75">
      <c r="A64" s="14"/>
      <c r="B64" s="128"/>
      <c r="E64" s="11"/>
      <c r="F64" s="12"/>
      <c r="G64" s="12"/>
      <c r="H64" s="12"/>
    </row>
    <row r="65" spans="5:8" ht="12.75">
      <c r="E65" s="11"/>
      <c r="F65" s="11"/>
      <c r="G65" s="11"/>
      <c r="H65" s="41"/>
    </row>
    <row r="66" spans="5:8" ht="12.75">
      <c r="E66" s="11"/>
      <c r="F66" s="12"/>
      <c r="G66" s="12"/>
      <c r="H66" s="12"/>
    </row>
    <row r="67" spans="5:8" ht="12.75">
      <c r="E67" s="11"/>
      <c r="F67" s="12"/>
      <c r="G67" s="12"/>
      <c r="H67" s="12"/>
    </row>
    <row r="68" spans="5:8" ht="12.75">
      <c r="E68" s="11"/>
      <c r="F68" s="12"/>
      <c r="G68" s="12"/>
      <c r="H68" s="12"/>
    </row>
    <row r="69" spans="5:8" ht="12.75">
      <c r="E69" s="11"/>
      <c r="F69" s="12"/>
      <c r="G69" s="12"/>
      <c r="H69" s="12"/>
    </row>
    <row r="70" spans="5:8" ht="12.75">
      <c r="E70" s="11"/>
      <c r="F70" s="12"/>
      <c r="G70" s="12"/>
      <c r="H70" s="12"/>
    </row>
    <row r="71" spans="5:8" ht="12.75">
      <c r="E71" s="11"/>
      <c r="F71" s="12"/>
      <c r="G71" s="12"/>
      <c r="H71" s="12"/>
    </row>
    <row r="72" spans="5:8" ht="12.75">
      <c r="E72" s="11"/>
      <c r="F72" s="11"/>
      <c r="G72" s="11"/>
      <c r="H72" s="11"/>
    </row>
    <row r="73" spans="5:8" ht="12.75">
      <c r="E73" s="132"/>
      <c r="F73" s="133"/>
      <c r="G73" s="133"/>
      <c r="H73" s="133"/>
    </row>
    <row r="74" spans="5:8" ht="12.75">
      <c r="E74" s="123"/>
      <c r="F74" s="81"/>
      <c r="G74" s="81"/>
      <c r="H74" s="81"/>
    </row>
    <row r="75" spans="5:8" ht="12.75">
      <c r="E75" s="156"/>
      <c r="F75" s="156"/>
      <c r="G75" s="133"/>
      <c r="H75" s="133"/>
    </row>
    <row r="76" spans="5:8" ht="12.75">
      <c r="E76" s="132"/>
      <c r="F76" s="133"/>
      <c r="G76" s="133"/>
      <c r="H76" s="133"/>
    </row>
    <row r="77" spans="5:8" ht="12.75">
      <c r="E77" s="132"/>
      <c r="F77" s="133"/>
      <c r="G77" s="133"/>
      <c r="H77" s="133"/>
    </row>
    <row r="78" spans="5:8" ht="12.75">
      <c r="E78" s="132"/>
      <c r="F78" s="133"/>
      <c r="G78" s="133"/>
      <c r="H78" s="133"/>
    </row>
    <row r="79" spans="5:8" ht="12.75">
      <c r="E79" s="15"/>
      <c r="F79" s="16"/>
      <c r="G79" s="16"/>
      <c r="H79" s="16"/>
    </row>
    <row r="80" spans="5:8" ht="12.75">
      <c r="E80" s="132"/>
      <c r="F80" s="133"/>
      <c r="G80" s="133"/>
      <c r="H80" s="133"/>
    </row>
    <row r="81" spans="5:8" ht="12.75">
      <c r="E81" s="123"/>
      <c r="F81" s="81"/>
      <c r="G81" s="81"/>
      <c r="H81" s="81"/>
    </row>
    <row r="82" spans="1:8" ht="12.75">
      <c r="A82" s="14"/>
      <c r="E82" s="123"/>
      <c r="F82" s="81"/>
      <c r="G82" s="81"/>
      <c r="H82" s="81"/>
    </row>
    <row r="83" spans="1:8" ht="12.75">
      <c r="A83" s="14"/>
      <c r="E83" s="11"/>
      <c r="F83" s="12"/>
      <c r="G83" s="12"/>
      <c r="H83" s="12"/>
    </row>
    <row r="84" spans="5:8" ht="12.75">
      <c r="E84" s="11"/>
      <c r="F84" s="12"/>
      <c r="G84" s="12"/>
      <c r="H84" s="12"/>
    </row>
    <row r="85" spans="5:8" ht="12.75">
      <c r="E85" s="11"/>
      <c r="F85" s="12"/>
      <c r="G85" s="12"/>
      <c r="H85" s="12"/>
    </row>
    <row r="86" spans="5:8" ht="12.75">
      <c r="E86" s="11"/>
      <c r="F86" s="12"/>
      <c r="G86" s="12"/>
      <c r="H86" s="12"/>
    </row>
    <row r="87" spans="5:8" ht="12.75">
      <c r="E87" s="11"/>
      <c r="F87" s="12"/>
      <c r="G87" s="12"/>
      <c r="H87" s="12"/>
    </row>
    <row r="88" spans="5:8" ht="12.75">
      <c r="E88" s="11"/>
      <c r="F88" s="12"/>
      <c r="G88" s="12"/>
      <c r="H88" s="12"/>
    </row>
    <row r="89" spans="5:8" ht="12.75">
      <c r="E89" s="11"/>
      <c r="F89" s="12"/>
      <c r="G89" s="12"/>
      <c r="H89" s="12"/>
    </row>
    <row r="90" spans="5:8" ht="12.75">
      <c r="E90" s="11"/>
      <c r="F90" s="12"/>
      <c r="G90" s="12"/>
      <c r="H90" s="12"/>
    </row>
    <row r="91" spans="5:8" ht="12.75">
      <c r="E91" s="11"/>
      <c r="F91" s="11"/>
      <c r="G91" s="11"/>
      <c r="H91" s="12"/>
    </row>
    <row r="92" spans="5:8" ht="12.75">
      <c r="E92" s="123"/>
      <c r="F92" s="133"/>
      <c r="G92" s="133"/>
      <c r="H92" s="133"/>
    </row>
    <row r="93" spans="5:8" ht="12.75">
      <c r="E93" s="123"/>
      <c r="F93" s="133"/>
      <c r="G93" s="133"/>
      <c r="H93" s="133"/>
    </row>
    <row r="94" spans="5:8" ht="12.75">
      <c r="E94" s="123"/>
      <c r="F94" s="133"/>
      <c r="G94" s="133"/>
      <c r="H94" s="133"/>
    </row>
    <row r="95" spans="5:8" ht="12.75">
      <c r="E95" s="123"/>
      <c r="F95" s="133"/>
      <c r="G95" s="133"/>
      <c r="H95" s="133"/>
    </row>
    <row r="96" spans="5:8" ht="12.75">
      <c r="E96" s="123"/>
      <c r="F96" s="133"/>
      <c r="G96" s="133"/>
      <c r="H96" s="133"/>
    </row>
    <row r="97" spans="4:8" ht="12.75">
      <c r="D97" s="9"/>
      <c r="E97" s="123"/>
      <c r="F97" s="132"/>
      <c r="G97" s="132"/>
      <c r="H97" s="133"/>
    </row>
    <row r="98" spans="4:8" ht="12.75">
      <c r="D98" s="9"/>
      <c r="E98" s="123"/>
      <c r="F98" s="132"/>
      <c r="G98" s="132"/>
      <c r="H98" s="133"/>
    </row>
    <row r="99" spans="5:8" ht="12.75">
      <c r="E99" s="120"/>
      <c r="F99" s="134"/>
      <c r="G99" s="134"/>
      <c r="H99" s="119"/>
    </row>
    <row r="100" spans="5:8" ht="12.75">
      <c r="E100" s="120"/>
      <c r="F100" s="121"/>
      <c r="G100" s="121"/>
      <c r="H100" s="121"/>
    </row>
    <row r="101" spans="4:8" ht="12.75">
      <c r="D101" s="9"/>
      <c r="E101" s="135"/>
      <c r="F101" s="135"/>
      <c r="G101" s="135"/>
      <c r="H101" s="135"/>
    </row>
    <row r="102" spans="5:8" ht="12.75">
      <c r="E102" s="123"/>
      <c r="F102" s="81"/>
      <c r="G102" s="81"/>
      <c r="H102" s="81"/>
    </row>
    <row r="103" spans="4:8" ht="12.75">
      <c r="D103" s="9"/>
      <c r="E103" s="123"/>
      <c r="F103" s="81"/>
      <c r="G103" s="81"/>
      <c r="H103" s="81"/>
    </row>
    <row r="104" spans="4:8" ht="12.75">
      <c r="D104" s="9"/>
      <c r="E104" s="120"/>
      <c r="F104" s="120"/>
      <c r="G104" s="120"/>
      <c r="H104" s="120"/>
    </row>
    <row r="105" spans="4:8" ht="12.75">
      <c r="D105" s="9"/>
      <c r="E105" s="123"/>
      <c r="F105" s="81"/>
      <c r="G105" s="81"/>
      <c r="H105" s="81"/>
    </row>
    <row r="106" spans="4:8" ht="12.75">
      <c r="D106" s="9"/>
      <c r="E106" s="123"/>
      <c r="F106" s="81"/>
      <c r="G106" s="81"/>
      <c r="H106" s="81"/>
    </row>
    <row r="107" spans="4:8" ht="12.75">
      <c r="D107" s="9"/>
      <c r="E107" s="123"/>
      <c r="F107" s="81"/>
      <c r="G107" s="81"/>
      <c r="H107" s="81"/>
    </row>
    <row r="108" spans="4:8" ht="12.75">
      <c r="D108" s="9"/>
      <c r="E108" s="123"/>
      <c r="F108" s="81"/>
      <c r="G108" s="81"/>
      <c r="H108" s="81"/>
    </row>
    <row r="109" spans="4:8" ht="12.75">
      <c r="D109" s="9"/>
      <c r="E109" s="123"/>
      <c r="F109" s="81"/>
      <c r="G109" s="81"/>
      <c r="H109" s="81"/>
    </row>
    <row r="110" spans="4:8" ht="12.75">
      <c r="D110" s="9"/>
      <c r="E110" s="123"/>
      <c r="F110" s="81"/>
      <c r="G110" s="81"/>
      <c r="H110" s="81"/>
    </row>
    <row r="111" spans="4:8" ht="12.75">
      <c r="D111" s="9"/>
      <c r="E111" s="123"/>
      <c r="F111" s="81"/>
      <c r="G111" s="81"/>
      <c r="H111" s="81"/>
    </row>
    <row r="112" spans="4:8" ht="12.75">
      <c r="D112" s="9"/>
      <c r="E112" s="123"/>
      <c r="F112" s="81"/>
      <c r="G112" s="81"/>
      <c r="H112" s="81"/>
    </row>
    <row r="113" spans="4:8" ht="12.75">
      <c r="D113" s="9"/>
      <c r="E113" s="120"/>
      <c r="F113" s="121"/>
      <c r="G113" s="121"/>
      <c r="H113" s="121"/>
    </row>
    <row r="114" spans="4:8" ht="12.75">
      <c r="D114" s="9"/>
      <c r="E114" s="120"/>
      <c r="F114" s="121"/>
      <c r="G114" s="121"/>
      <c r="H114" s="121"/>
    </row>
    <row r="115" spans="4:8" ht="12.75">
      <c r="D115" s="9"/>
      <c r="E115" s="120"/>
      <c r="F115" s="121"/>
      <c r="G115" s="121"/>
      <c r="H115" s="121"/>
    </row>
    <row r="116" spans="4:8" ht="12.75">
      <c r="D116" s="9"/>
      <c r="E116" s="120"/>
      <c r="F116" s="121"/>
      <c r="G116" s="121"/>
      <c r="H116" s="121"/>
    </row>
    <row r="117" spans="4:8" ht="12.75">
      <c r="D117" s="9"/>
      <c r="E117" s="120"/>
      <c r="F117" s="121"/>
      <c r="G117" s="121"/>
      <c r="H117" s="121"/>
    </row>
    <row r="118" spans="4:8" ht="12.75">
      <c r="D118" s="9"/>
      <c r="E118" s="120"/>
      <c r="F118" s="121"/>
      <c r="G118" s="121"/>
      <c r="H118" s="121"/>
    </row>
    <row r="119" spans="4:8" ht="12.75">
      <c r="D119" s="9"/>
      <c r="E119" s="120"/>
      <c r="F119" s="121"/>
      <c r="G119" s="121"/>
      <c r="H119" s="121"/>
    </row>
    <row r="120" spans="4:8" ht="12.75">
      <c r="D120" s="9"/>
      <c r="E120" s="123"/>
      <c r="F120" s="81"/>
      <c r="G120" s="81"/>
      <c r="H120" s="81"/>
    </row>
    <row r="121" spans="2:8" ht="12.75">
      <c r="B121" s="122"/>
      <c r="C121" s="81"/>
      <c r="D121" s="123"/>
      <c r="E121" s="123"/>
      <c r="F121" s="81"/>
      <c r="G121" s="81"/>
      <c r="H121" s="81"/>
    </row>
    <row r="122" spans="2:8" ht="12.75">
      <c r="B122" s="81"/>
      <c r="C122" s="81"/>
      <c r="D122" s="123"/>
      <c r="E122" s="123"/>
      <c r="F122" s="81"/>
      <c r="G122" s="81"/>
      <c r="H122" s="81"/>
    </row>
    <row r="123" spans="2:8" ht="12.75">
      <c r="B123" s="81"/>
      <c r="C123" s="81"/>
      <c r="D123" s="81"/>
      <c r="E123" s="13"/>
      <c r="F123" s="81"/>
      <c r="G123" s="81"/>
      <c r="H123" s="81"/>
    </row>
    <row r="124" spans="2:8" ht="12.75">
      <c r="B124" s="81"/>
      <c r="C124" s="81"/>
      <c r="D124" s="81"/>
      <c r="E124" s="13"/>
      <c r="F124" s="81"/>
      <c r="G124" s="81"/>
      <c r="H124" s="81"/>
    </row>
    <row r="125" spans="2:8" ht="12.75">
      <c r="B125" s="81"/>
      <c r="C125" s="81"/>
      <c r="D125" s="81"/>
      <c r="E125" s="13"/>
      <c r="F125" s="81"/>
      <c r="G125" s="81"/>
      <c r="H125" s="81"/>
    </row>
    <row r="126" spans="2:8" ht="12.75">
      <c r="B126" s="81"/>
      <c r="C126" s="81"/>
      <c r="D126" s="81"/>
      <c r="E126" s="13"/>
      <c r="F126" s="81"/>
      <c r="G126" s="81"/>
      <c r="H126" s="81"/>
    </row>
    <row r="127" spans="2:8" ht="12.75">
      <c r="B127" s="81"/>
      <c r="C127" s="81"/>
      <c r="D127" s="81"/>
      <c r="E127" s="13"/>
      <c r="F127" s="81"/>
      <c r="G127" s="81"/>
      <c r="H127" s="81"/>
    </row>
    <row r="128" spans="2:8" ht="12.75">
      <c r="B128" s="81"/>
      <c r="C128" s="81"/>
      <c r="D128" s="81"/>
      <c r="E128" s="123"/>
      <c r="F128" s="81"/>
      <c r="G128" s="81"/>
      <c r="H128" s="81"/>
    </row>
    <row r="129" spans="5:8" ht="12.75">
      <c r="E129" s="123"/>
      <c r="F129" s="81"/>
      <c r="G129" s="81"/>
      <c r="H129" s="81"/>
    </row>
    <row r="130" spans="5:8" ht="12.75">
      <c r="E130" s="123"/>
      <c r="F130" s="81"/>
      <c r="G130" s="81"/>
      <c r="H130" s="81"/>
    </row>
    <row r="131" spans="5:8" ht="12.75">
      <c r="E131" s="123"/>
      <c r="F131" s="81"/>
      <c r="G131" s="81"/>
      <c r="H131" s="81"/>
    </row>
    <row r="132" spans="5:8" ht="12.75">
      <c r="E132" s="123"/>
      <c r="F132" s="81"/>
      <c r="G132" s="81"/>
      <c r="H132" s="81"/>
    </row>
    <row r="133" spans="5:8" ht="12.75">
      <c r="E133" s="123"/>
      <c r="F133" s="81"/>
      <c r="G133" s="81"/>
      <c r="H133" s="81"/>
    </row>
  </sheetData>
  <mergeCells count="1">
    <mergeCell ref="E75:F75"/>
  </mergeCells>
  <printOptions/>
  <pageMargins left="0.53" right="0.24" top="1" bottom="0.63" header="0.5" footer="0.5"/>
  <pageSetup horizontalDpi="600" verticalDpi="600" orientation="portrait" scale="74" r:id="rId1"/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K116"/>
  <sheetViews>
    <sheetView showGridLines="0" workbookViewId="0" topLeftCell="A5">
      <selection activeCell="H73" sqref="H73"/>
    </sheetView>
  </sheetViews>
  <sheetFormatPr defaultColWidth="9.140625" defaultRowHeight="12.75"/>
  <cols>
    <col min="1" max="1" width="9.140625" style="18" customWidth="1"/>
    <col min="2" max="4" width="3.7109375" style="18" customWidth="1"/>
    <col min="5" max="5" width="34.140625" style="18" customWidth="1"/>
    <col min="6" max="6" width="14.7109375" style="20" customWidth="1"/>
    <col min="7" max="7" width="17.421875" style="18" customWidth="1"/>
    <col min="8" max="9" width="14.00390625" style="18" customWidth="1"/>
    <col min="10" max="10" width="14.7109375" style="107" customWidth="1"/>
    <col min="11" max="11" width="19.140625" style="18" customWidth="1"/>
    <col min="12" max="16384" width="9.140625" style="18" customWidth="1"/>
  </cols>
  <sheetData>
    <row r="1" ht="15">
      <c r="B1" s="19" t="s">
        <v>22</v>
      </c>
    </row>
    <row r="2" ht="14.25">
      <c r="B2" s="6" t="s">
        <v>98</v>
      </c>
    </row>
    <row r="3" ht="14.25">
      <c r="B3" s="6" t="s">
        <v>287</v>
      </c>
    </row>
    <row r="4" ht="14.25">
      <c r="B4" s="6" t="s">
        <v>99</v>
      </c>
    </row>
    <row r="6" spans="2:11" ht="15">
      <c r="B6" s="19" t="s">
        <v>291</v>
      </c>
      <c r="F6" s="21"/>
      <c r="G6" s="22"/>
      <c r="H6" s="22"/>
      <c r="I6" s="22"/>
      <c r="J6" s="88"/>
      <c r="K6" s="22"/>
    </row>
    <row r="7" spans="6:11" ht="14.25">
      <c r="F7" s="21"/>
      <c r="G7" s="22"/>
      <c r="H7" s="22"/>
      <c r="I7" s="22"/>
      <c r="J7" s="88"/>
      <c r="K7" s="22"/>
    </row>
    <row r="8" spans="6:11" ht="14.25">
      <c r="F8" s="21"/>
      <c r="G8" s="22"/>
      <c r="H8" s="3" t="s">
        <v>3</v>
      </c>
      <c r="I8" s="22"/>
      <c r="J8" s="2" t="s">
        <v>4</v>
      </c>
      <c r="K8" s="21"/>
    </row>
    <row r="9" spans="6:11" ht="14.25">
      <c r="F9" s="21"/>
      <c r="G9" s="22"/>
      <c r="H9" s="3" t="s">
        <v>5</v>
      </c>
      <c r="I9" s="22"/>
      <c r="J9" s="2" t="s">
        <v>6</v>
      </c>
      <c r="K9" s="22"/>
    </row>
    <row r="10" spans="6:11" ht="14.25">
      <c r="F10" s="21"/>
      <c r="G10" s="22"/>
      <c r="H10" s="3" t="s">
        <v>8</v>
      </c>
      <c r="I10" s="23"/>
      <c r="J10" s="2" t="s">
        <v>9</v>
      </c>
      <c r="K10" s="22"/>
    </row>
    <row r="11" spans="6:11" ht="14.25">
      <c r="F11" s="21"/>
      <c r="G11" s="22"/>
      <c r="H11" s="151">
        <v>37894</v>
      </c>
      <c r="I11" s="152"/>
      <c r="J11" s="151">
        <v>37529</v>
      </c>
      <c r="K11" s="22"/>
    </row>
    <row r="12" spans="2:11" ht="15">
      <c r="B12" s="19" t="s">
        <v>70</v>
      </c>
      <c r="F12" s="24"/>
      <c r="G12" s="25"/>
      <c r="H12" s="88" t="s">
        <v>10</v>
      </c>
      <c r="I12" s="22"/>
      <c r="J12" s="88" t="s">
        <v>10</v>
      </c>
      <c r="K12" s="25"/>
    </row>
    <row r="13" spans="6:11" ht="14.25">
      <c r="F13" s="24"/>
      <c r="G13" s="25"/>
      <c r="H13" s="25"/>
      <c r="I13" s="25"/>
      <c r="J13" s="89"/>
      <c r="K13" s="25"/>
    </row>
    <row r="14" spans="2:11" ht="14.25">
      <c r="B14" s="18" t="s">
        <v>295</v>
      </c>
      <c r="F14" s="24"/>
      <c r="G14" s="25"/>
      <c r="H14" s="25">
        <v>2819</v>
      </c>
      <c r="I14" s="25"/>
      <c r="J14" s="89">
        <v>11877</v>
      </c>
      <c r="K14" s="25"/>
    </row>
    <row r="15" spans="2:11" ht="15" thickBot="1">
      <c r="B15" s="18" t="s">
        <v>284</v>
      </c>
      <c r="F15" s="24"/>
      <c r="G15" s="25"/>
      <c r="H15" s="25"/>
      <c r="I15" s="25"/>
      <c r="J15" s="89"/>
      <c r="K15" s="25"/>
    </row>
    <row r="16" spans="3:11" ht="14.25">
      <c r="C16" s="18" t="s">
        <v>247</v>
      </c>
      <c r="F16" s="24"/>
      <c r="G16" s="25"/>
      <c r="H16" s="141">
        <v>9451</v>
      </c>
      <c r="I16" s="25"/>
      <c r="J16" s="90">
        <v>9411</v>
      </c>
      <c r="K16" s="25"/>
    </row>
    <row r="17" spans="3:11" ht="14.25">
      <c r="C17" s="18" t="s">
        <v>303</v>
      </c>
      <c r="F17" s="24"/>
      <c r="G17" s="25"/>
      <c r="H17" s="142">
        <v>-10</v>
      </c>
      <c r="I17" s="25"/>
      <c r="J17" s="91">
        <v>0</v>
      </c>
      <c r="K17" s="25"/>
    </row>
    <row r="18" spans="3:11" ht="14.25">
      <c r="C18" s="18" t="s">
        <v>71</v>
      </c>
      <c r="F18" s="24"/>
      <c r="G18" s="25"/>
      <c r="H18" s="142">
        <v>632</v>
      </c>
      <c r="I18" s="25"/>
      <c r="J18" s="91">
        <v>824</v>
      </c>
      <c r="K18" s="25"/>
    </row>
    <row r="19" spans="3:11" ht="14.25">
      <c r="C19" s="18" t="s">
        <v>72</v>
      </c>
      <c r="F19" s="24"/>
      <c r="G19" s="25"/>
      <c r="H19" s="142">
        <v>-743</v>
      </c>
      <c r="I19" s="25"/>
      <c r="J19" s="91">
        <v>-772</v>
      </c>
      <c r="K19" s="25"/>
    </row>
    <row r="20" spans="3:11" ht="14.25">
      <c r="C20" s="18" t="s">
        <v>219</v>
      </c>
      <c r="F20" s="24"/>
      <c r="G20" s="25"/>
      <c r="H20" s="142">
        <v>-4826</v>
      </c>
      <c r="I20" s="25"/>
      <c r="J20" s="91">
        <v>-4829</v>
      </c>
      <c r="K20" s="25"/>
    </row>
    <row r="21" spans="3:11" ht="14.25">
      <c r="C21" s="18" t="s">
        <v>28</v>
      </c>
      <c r="F21" s="24"/>
      <c r="G21" s="25"/>
      <c r="H21" s="142">
        <v>2855</v>
      </c>
      <c r="I21" s="25"/>
      <c r="J21" s="91">
        <v>3866</v>
      </c>
      <c r="K21" s="25"/>
    </row>
    <row r="22" spans="3:11" ht="15" thickBot="1">
      <c r="C22" s="18" t="s">
        <v>302</v>
      </c>
      <c r="F22" s="24"/>
      <c r="G22" s="25"/>
      <c r="H22" s="143">
        <v>-414</v>
      </c>
      <c r="I22" s="25"/>
      <c r="J22" s="92">
        <v>-127</v>
      </c>
      <c r="K22" s="25"/>
    </row>
    <row r="23" spans="6:11" ht="15" thickBot="1">
      <c r="F23" s="24"/>
      <c r="G23" s="25"/>
      <c r="H23" s="104">
        <f>SUM(H16:H22)</f>
        <v>6945</v>
      </c>
      <c r="I23" s="25"/>
      <c r="J23" s="104">
        <f>SUM(J16:J22)</f>
        <v>8373</v>
      </c>
      <c r="K23" s="25"/>
    </row>
    <row r="24" spans="6:11" ht="14.25">
      <c r="F24" s="24"/>
      <c r="G24" s="25"/>
      <c r="H24" s="25"/>
      <c r="I24" s="25"/>
      <c r="J24" s="89"/>
      <c r="K24" s="25"/>
    </row>
    <row r="25" spans="2:11" ht="14.25">
      <c r="B25" s="18" t="s">
        <v>73</v>
      </c>
      <c r="F25" s="24"/>
      <c r="G25" s="25"/>
      <c r="H25" s="89">
        <f>H14+H23</f>
        <v>9764</v>
      </c>
      <c r="I25" s="25"/>
      <c r="J25" s="89">
        <f>J14+J23</f>
        <v>20250</v>
      </c>
      <c r="K25" s="25"/>
    </row>
    <row r="26" spans="6:11" ht="14.25">
      <c r="F26" s="24"/>
      <c r="G26" s="25"/>
      <c r="H26" s="25"/>
      <c r="I26" s="25"/>
      <c r="J26" s="89"/>
      <c r="K26" s="25"/>
    </row>
    <row r="27" spans="2:11" ht="15" thickBot="1">
      <c r="B27" s="18" t="s">
        <v>74</v>
      </c>
      <c r="F27" s="24"/>
      <c r="G27" s="25"/>
      <c r="H27" s="25"/>
      <c r="I27" s="25"/>
      <c r="J27" s="89"/>
      <c r="K27" s="25"/>
    </row>
    <row r="28" spans="3:11" ht="14.25">
      <c r="C28" s="18" t="s">
        <v>75</v>
      </c>
      <c r="F28" s="24"/>
      <c r="G28" s="25"/>
      <c r="H28" s="141">
        <v>-10774</v>
      </c>
      <c r="I28" s="25"/>
      <c r="J28" s="90">
        <v>-12057</v>
      </c>
      <c r="K28" s="25"/>
    </row>
    <row r="29" spans="3:11" ht="14.25">
      <c r="C29" s="18" t="s">
        <v>76</v>
      </c>
      <c r="F29" s="24"/>
      <c r="G29" s="25"/>
      <c r="H29" s="142">
        <v>7796</v>
      </c>
      <c r="I29" s="25"/>
      <c r="J29" s="91">
        <v>6546</v>
      </c>
      <c r="K29" s="25"/>
    </row>
    <row r="30" spans="3:11" ht="14.25">
      <c r="C30" s="18" t="s">
        <v>77</v>
      </c>
      <c r="F30" s="24"/>
      <c r="G30" s="25"/>
      <c r="H30" s="142">
        <v>-632</v>
      </c>
      <c r="I30" s="25"/>
      <c r="J30" s="91">
        <v>-842</v>
      </c>
      <c r="K30" s="25"/>
    </row>
    <row r="31" spans="3:11" ht="15" thickBot="1">
      <c r="C31" s="18" t="s">
        <v>78</v>
      </c>
      <c r="F31" s="24"/>
      <c r="G31" s="25"/>
      <c r="H31" s="143">
        <v>-2838</v>
      </c>
      <c r="I31" s="25"/>
      <c r="J31" s="92">
        <v>-2641</v>
      </c>
      <c r="K31" s="25"/>
    </row>
    <row r="32" spans="6:11" ht="15" thickBot="1">
      <c r="F32" s="24"/>
      <c r="G32" s="25"/>
      <c r="H32" s="104">
        <f>SUM(H28:H31)</f>
        <v>-6448</v>
      </c>
      <c r="I32" s="25"/>
      <c r="J32" s="104">
        <f>SUM(J28:J31)</f>
        <v>-8994</v>
      </c>
      <c r="K32" s="25"/>
    </row>
    <row r="33" spans="6:11" ht="14.25">
      <c r="F33" s="24"/>
      <c r="G33" s="25"/>
      <c r="H33" s="25"/>
      <c r="I33" s="25"/>
      <c r="J33" s="89"/>
      <c r="K33" s="25"/>
    </row>
    <row r="34" spans="2:11" ht="14.25">
      <c r="B34" s="18" t="s">
        <v>281</v>
      </c>
      <c r="F34" s="24"/>
      <c r="G34" s="24"/>
      <c r="H34" s="24">
        <f>H25+H32</f>
        <v>3316</v>
      </c>
      <c r="I34" s="24"/>
      <c r="J34" s="24">
        <f>J25+J32</f>
        <v>11256</v>
      </c>
      <c r="K34" s="24"/>
    </row>
    <row r="35" spans="6:11" ht="15" thickBot="1">
      <c r="F35" s="24"/>
      <c r="G35" s="25"/>
      <c r="H35" s="104"/>
      <c r="I35" s="25"/>
      <c r="J35" s="108"/>
      <c r="K35" s="25"/>
    </row>
    <row r="36" spans="6:11" ht="14.25">
      <c r="F36" s="24"/>
      <c r="G36" s="25"/>
      <c r="H36" s="25"/>
      <c r="I36" s="25"/>
      <c r="J36" s="89"/>
      <c r="K36" s="25"/>
    </row>
    <row r="37" spans="2:11" ht="15">
      <c r="B37" s="19" t="s">
        <v>79</v>
      </c>
      <c r="F37" s="24"/>
      <c r="G37" s="25"/>
      <c r="H37" s="25"/>
      <c r="I37" s="25"/>
      <c r="J37" s="89"/>
      <c r="K37" s="25"/>
    </row>
    <row r="38" spans="6:11" ht="15" thickBot="1">
      <c r="F38" s="24"/>
      <c r="G38" s="25"/>
      <c r="H38" s="25"/>
      <c r="I38" s="25"/>
      <c r="J38" s="89"/>
      <c r="K38" s="25"/>
    </row>
    <row r="39" spans="2:11" ht="14.25">
      <c r="B39" s="18" t="s">
        <v>296</v>
      </c>
      <c r="F39" s="24"/>
      <c r="G39" s="25"/>
      <c r="H39" s="141">
        <v>3429</v>
      </c>
      <c r="I39" s="25"/>
      <c r="J39" s="90">
        <v>0</v>
      </c>
      <c r="K39" s="25"/>
    </row>
    <row r="40" spans="2:11" ht="14.25">
      <c r="B40" s="18" t="s">
        <v>81</v>
      </c>
      <c r="F40" s="24"/>
      <c r="G40" s="25"/>
      <c r="H40" s="142">
        <v>0</v>
      </c>
      <c r="I40" s="25"/>
      <c r="J40" s="91">
        <v>-3</v>
      </c>
      <c r="K40" s="26"/>
    </row>
    <row r="41" spans="2:11" ht="14.25">
      <c r="B41" s="18" t="s">
        <v>248</v>
      </c>
      <c r="F41" s="24"/>
      <c r="G41" s="24"/>
      <c r="H41" s="144">
        <v>-5736</v>
      </c>
      <c r="I41" s="24"/>
      <c r="J41" s="91">
        <v>-3736</v>
      </c>
      <c r="K41" s="26"/>
    </row>
    <row r="42" spans="2:11" ht="15" thickBot="1">
      <c r="B42" s="18" t="s">
        <v>82</v>
      </c>
      <c r="F42" s="24"/>
      <c r="G42" s="24"/>
      <c r="H42" s="145">
        <v>759</v>
      </c>
      <c r="I42" s="24"/>
      <c r="J42" s="92">
        <v>774</v>
      </c>
      <c r="K42" s="26"/>
    </row>
    <row r="43" spans="6:11" ht="14.25">
      <c r="F43" s="24"/>
      <c r="G43" s="25"/>
      <c r="H43" s="25"/>
      <c r="I43" s="25"/>
      <c r="J43" s="89"/>
      <c r="K43" s="25"/>
    </row>
    <row r="44" spans="2:11" ht="14.25">
      <c r="B44" s="18" t="s">
        <v>282</v>
      </c>
      <c r="F44" s="24"/>
      <c r="G44" s="25"/>
      <c r="H44" s="89">
        <f>SUM(H39:H43)</f>
        <v>-1548</v>
      </c>
      <c r="I44" s="25"/>
      <c r="J44" s="89">
        <f>SUM(J39:J43)</f>
        <v>-2965</v>
      </c>
      <c r="K44" s="25"/>
    </row>
    <row r="45" spans="6:11" ht="15" thickBot="1">
      <c r="F45" s="24"/>
      <c r="G45" s="25"/>
      <c r="H45" s="104"/>
      <c r="I45" s="25"/>
      <c r="J45" s="108"/>
      <c r="K45" s="25"/>
    </row>
    <row r="46" spans="2:11" ht="15">
      <c r="B46" s="19" t="s">
        <v>83</v>
      </c>
      <c r="C46" s="27"/>
      <c r="F46" s="24"/>
      <c r="G46" s="25"/>
      <c r="H46" s="25"/>
      <c r="I46" s="25"/>
      <c r="J46" s="89"/>
      <c r="K46" s="25"/>
    </row>
    <row r="47" spans="6:11" ht="15" thickBot="1">
      <c r="F47" s="24"/>
      <c r="G47" s="24"/>
      <c r="H47" s="24"/>
      <c r="I47" s="24"/>
      <c r="J47" s="89"/>
      <c r="K47" s="26"/>
    </row>
    <row r="48" spans="2:11" ht="14.25">
      <c r="B48" s="18" t="s">
        <v>80</v>
      </c>
      <c r="F48" s="24"/>
      <c r="G48" s="24"/>
      <c r="H48" s="148">
        <v>-5014</v>
      </c>
      <c r="I48" s="24"/>
      <c r="J48" s="90">
        <v>-3761</v>
      </c>
      <c r="K48" s="26"/>
    </row>
    <row r="49" spans="2:11" ht="15" thickBot="1">
      <c r="B49" s="18" t="s">
        <v>285</v>
      </c>
      <c r="F49" s="24"/>
      <c r="G49" s="25"/>
      <c r="H49" s="143">
        <v>-4490</v>
      </c>
      <c r="I49" s="25"/>
      <c r="J49" s="92">
        <v>-234</v>
      </c>
      <c r="K49" s="25"/>
    </row>
    <row r="50" spans="6:11" ht="14.25">
      <c r="F50" s="24"/>
      <c r="G50" s="25"/>
      <c r="H50" s="25"/>
      <c r="I50" s="25"/>
      <c r="J50" s="89"/>
      <c r="K50" s="25"/>
    </row>
    <row r="51" spans="2:11" ht="14.25">
      <c r="B51" s="18" t="s">
        <v>84</v>
      </c>
      <c r="F51" s="24"/>
      <c r="G51" s="25"/>
      <c r="H51" s="89">
        <f>SUM(H48:H49)</f>
        <v>-9504</v>
      </c>
      <c r="I51" s="25"/>
      <c r="J51" s="89">
        <f>SUM(J48:J49)</f>
        <v>-3995</v>
      </c>
      <c r="K51" s="25"/>
    </row>
    <row r="52" spans="6:11" ht="15" thickBot="1">
      <c r="F52" s="24"/>
      <c r="G52" s="25"/>
      <c r="H52" s="104"/>
      <c r="I52" s="25"/>
      <c r="J52" s="108"/>
      <c r="K52" s="25"/>
    </row>
    <row r="53" spans="6:11" ht="14.25">
      <c r="F53" s="24"/>
      <c r="G53" s="25"/>
      <c r="H53" s="25"/>
      <c r="I53" s="25"/>
      <c r="J53" s="89"/>
      <c r="K53" s="25"/>
    </row>
    <row r="54" spans="2:11" ht="14.25">
      <c r="B54" s="18" t="s">
        <v>85</v>
      </c>
      <c r="F54" s="24"/>
      <c r="G54" s="24"/>
      <c r="H54" s="24">
        <f>H34+H44+H51</f>
        <v>-7736</v>
      </c>
      <c r="I54" s="24"/>
      <c r="J54" s="24">
        <f>J34+J44+J51</f>
        <v>4296</v>
      </c>
      <c r="K54" s="24"/>
    </row>
    <row r="55" spans="6:11" ht="14.25">
      <c r="F55" s="28"/>
      <c r="G55" s="29"/>
      <c r="H55" s="29"/>
      <c r="I55" s="29"/>
      <c r="J55" s="89"/>
      <c r="K55" s="29"/>
    </row>
    <row r="56" spans="2:11" ht="14.25">
      <c r="B56" s="18" t="s">
        <v>286</v>
      </c>
      <c r="F56" s="30"/>
      <c r="G56" s="31"/>
      <c r="H56" s="26">
        <v>52675</v>
      </c>
      <c r="I56" s="31"/>
      <c r="J56" s="89">
        <f>33194+7441-892</f>
        <v>39743</v>
      </c>
      <c r="K56" s="31"/>
    </row>
    <row r="57" spans="6:11" ht="15" thickBot="1">
      <c r="F57" s="30"/>
      <c r="G57" s="31"/>
      <c r="H57" s="105"/>
      <c r="I57" s="31"/>
      <c r="J57" s="108"/>
      <c r="K57" s="31"/>
    </row>
    <row r="58" ht="14.25">
      <c r="K58" s="29"/>
    </row>
    <row r="59" spans="2:11" ht="14.25">
      <c r="B59" s="18" t="s">
        <v>235</v>
      </c>
      <c r="F59" s="28"/>
      <c r="G59" s="114"/>
      <c r="H59" s="24">
        <f>SUM(H54:H56)</f>
        <v>44939</v>
      </c>
      <c r="I59" s="114"/>
      <c r="J59" s="24">
        <f>SUM(J54:J56)</f>
        <v>44039</v>
      </c>
      <c r="K59" s="29"/>
    </row>
    <row r="60" spans="6:11" ht="15" thickBot="1">
      <c r="F60" s="28"/>
      <c r="G60" s="29"/>
      <c r="H60" s="146"/>
      <c r="I60" s="29"/>
      <c r="J60" s="93"/>
      <c r="K60" s="29"/>
    </row>
    <row r="61" spans="6:11" ht="14.25">
      <c r="F61" s="28"/>
      <c r="G61" s="29"/>
      <c r="H61" s="29"/>
      <c r="I61" s="29"/>
      <c r="J61" s="24"/>
      <c r="K61" s="29"/>
    </row>
    <row r="62" spans="6:11" ht="14.25">
      <c r="F62" s="32"/>
      <c r="G62" s="33"/>
      <c r="H62" s="33"/>
      <c r="I62" s="33"/>
      <c r="J62" s="24"/>
      <c r="K62" s="33"/>
    </row>
    <row r="63" spans="6:11" ht="14.25">
      <c r="F63" s="28"/>
      <c r="G63" s="29"/>
      <c r="H63" s="29"/>
      <c r="I63" s="29"/>
      <c r="J63" s="24"/>
      <c r="K63" s="29"/>
    </row>
    <row r="64" spans="6:11" ht="14.25">
      <c r="F64" s="30"/>
      <c r="G64" s="31"/>
      <c r="H64" s="31"/>
      <c r="I64" s="31"/>
      <c r="J64" s="89"/>
      <c r="K64" s="31"/>
    </row>
    <row r="65" spans="2:11" ht="15">
      <c r="B65" s="19" t="s">
        <v>283</v>
      </c>
      <c r="F65" s="30"/>
      <c r="G65" s="31"/>
      <c r="H65" s="31"/>
      <c r="I65" s="31"/>
      <c r="J65" s="89"/>
      <c r="K65" s="31"/>
    </row>
    <row r="66" spans="2:11" ht="15">
      <c r="B66" s="19" t="s">
        <v>290</v>
      </c>
      <c r="F66" s="24"/>
      <c r="G66" s="25"/>
      <c r="H66" s="25"/>
      <c r="I66" s="25"/>
      <c r="J66" s="89"/>
      <c r="K66" s="25"/>
    </row>
    <row r="67" spans="6:11" ht="14.25">
      <c r="F67" s="24"/>
      <c r="G67" s="25"/>
      <c r="H67" s="25"/>
      <c r="I67" s="25"/>
      <c r="J67" s="89"/>
      <c r="K67" s="25"/>
    </row>
    <row r="68" spans="6:11" ht="14.25">
      <c r="F68" s="24"/>
      <c r="G68" s="25"/>
      <c r="H68" s="25"/>
      <c r="I68" s="25"/>
      <c r="J68" s="89"/>
      <c r="K68" s="25"/>
    </row>
    <row r="69" spans="6:11" ht="14.25">
      <c r="F69" s="24"/>
      <c r="G69" s="25"/>
      <c r="H69" s="25"/>
      <c r="I69" s="25"/>
      <c r="J69" s="89"/>
      <c r="K69" s="25"/>
    </row>
    <row r="70" spans="6:11" ht="14.25">
      <c r="F70" s="24"/>
      <c r="G70" s="25"/>
      <c r="H70" s="25"/>
      <c r="I70" s="25"/>
      <c r="J70" s="89"/>
      <c r="K70" s="25"/>
    </row>
    <row r="71" spans="6:11" ht="14.25">
      <c r="F71" s="24"/>
      <c r="G71" s="25"/>
      <c r="H71" s="25"/>
      <c r="I71" s="25"/>
      <c r="J71" s="89"/>
      <c r="K71" s="25"/>
    </row>
    <row r="72" spans="6:11" ht="14.25">
      <c r="F72" s="24"/>
      <c r="G72" s="25"/>
      <c r="H72" s="25"/>
      <c r="I72" s="25"/>
      <c r="J72" s="89"/>
      <c r="K72" s="25"/>
    </row>
    <row r="73" spans="6:11" ht="14.25">
      <c r="F73" s="24"/>
      <c r="G73" s="25"/>
      <c r="H73" s="25"/>
      <c r="I73" s="25"/>
      <c r="J73" s="89"/>
      <c r="K73" s="25"/>
    </row>
    <row r="74" spans="6:11" ht="14.25">
      <c r="F74" s="24"/>
      <c r="G74" s="24"/>
      <c r="H74" s="24"/>
      <c r="I74" s="24"/>
      <c r="J74" s="89"/>
      <c r="K74" s="25"/>
    </row>
    <row r="75" spans="6:11" ht="14.25">
      <c r="F75" s="30"/>
      <c r="G75" s="29"/>
      <c r="H75" s="29"/>
      <c r="I75" s="29"/>
      <c r="J75" s="89"/>
      <c r="K75" s="29"/>
    </row>
    <row r="76" spans="6:11" ht="14.25">
      <c r="F76" s="30"/>
      <c r="G76" s="29"/>
      <c r="H76" s="29"/>
      <c r="I76" s="29"/>
      <c r="J76" s="89"/>
      <c r="K76" s="29"/>
    </row>
    <row r="77" spans="6:11" ht="14.25">
      <c r="F77" s="30"/>
      <c r="G77" s="29"/>
      <c r="H77" s="29"/>
      <c r="I77" s="29"/>
      <c r="J77" s="89"/>
      <c r="K77" s="29"/>
    </row>
    <row r="78" spans="6:11" ht="14.25">
      <c r="F78" s="30"/>
      <c r="G78" s="29"/>
      <c r="H78" s="29"/>
      <c r="I78" s="29"/>
      <c r="J78" s="89"/>
      <c r="K78" s="29"/>
    </row>
    <row r="79" spans="6:11" ht="14.25">
      <c r="F79" s="30"/>
      <c r="G79" s="29"/>
      <c r="H79" s="29"/>
      <c r="I79" s="29"/>
      <c r="J79" s="89"/>
      <c r="K79" s="29"/>
    </row>
    <row r="80" spans="5:11" ht="14.25">
      <c r="E80" s="20"/>
      <c r="F80" s="30"/>
      <c r="G80" s="28"/>
      <c r="H80" s="28"/>
      <c r="I80" s="28"/>
      <c r="J80" s="89"/>
      <c r="K80" s="29"/>
    </row>
    <row r="81" spans="5:11" ht="14.25">
      <c r="E81" s="20"/>
      <c r="F81" s="30"/>
      <c r="G81" s="28"/>
      <c r="H81" s="28"/>
      <c r="I81" s="28"/>
      <c r="J81" s="89"/>
      <c r="K81" s="29"/>
    </row>
    <row r="82" spans="6:11" ht="14.25">
      <c r="F82" s="34"/>
      <c r="G82" s="35"/>
      <c r="H82" s="35"/>
      <c r="I82" s="35"/>
      <c r="J82" s="89"/>
      <c r="K82" s="36"/>
    </row>
    <row r="83" spans="6:11" ht="14.25">
      <c r="F83" s="34"/>
      <c r="G83" s="37"/>
      <c r="H83" s="37"/>
      <c r="I83" s="37"/>
      <c r="J83" s="89"/>
      <c r="K83" s="37"/>
    </row>
    <row r="84" spans="5:11" ht="14.25">
      <c r="E84" s="20"/>
      <c r="F84" s="38"/>
      <c r="G84" s="38"/>
      <c r="H84" s="38"/>
      <c r="I84" s="38"/>
      <c r="J84" s="109"/>
      <c r="K84" s="38"/>
    </row>
    <row r="85" spans="6:11" ht="14.25">
      <c r="F85" s="30"/>
      <c r="G85" s="31"/>
      <c r="H85" s="31"/>
      <c r="I85" s="31"/>
      <c r="J85" s="89"/>
      <c r="K85" s="31"/>
    </row>
    <row r="86" spans="5:11" ht="14.25">
      <c r="E86" s="20"/>
      <c r="F86" s="30"/>
      <c r="G86" s="31"/>
      <c r="H86" s="31"/>
      <c r="I86" s="31"/>
      <c r="J86" s="89"/>
      <c r="K86" s="31"/>
    </row>
    <row r="87" spans="5:11" ht="14.25">
      <c r="E87" s="20"/>
      <c r="F87" s="34"/>
      <c r="G87" s="34"/>
      <c r="H87" s="34"/>
      <c r="I87" s="34"/>
      <c r="J87" s="89"/>
      <c r="K87" s="34"/>
    </row>
    <row r="88" spans="5:11" ht="14.25">
      <c r="E88" s="20"/>
      <c r="F88" s="30"/>
      <c r="G88" s="31"/>
      <c r="H88" s="31"/>
      <c r="I88" s="31"/>
      <c r="J88" s="89"/>
      <c r="K88" s="31"/>
    </row>
    <row r="89" spans="5:11" ht="14.25">
      <c r="E89" s="20"/>
      <c r="F89" s="30"/>
      <c r="G89" s="31"/>
      <c r="H89" s="31"/>
      <c r="I89" s="31"/>
      <c r="J89" s="89"/>
      <c r="K89" s="31"/>
    </row>
    <row r="90" spans="5:11" ht="14.25">
      <c r="E90" s="20"/>
      <c r="F90" s="30"/>
      <c r="G90" s="31"/>
      <c r="H90" s="31"/>
      <c r="I90" s="31"/>
      <c r="J90" s="89"/>
      <c r="K90" s="31"/>
    </row>
    <row r="91" spans="5:11" ht="14.25">
      <c r="E91" s="20"/>
      <c r="F91" s="30"/>
      <c r="G91" s="31"/>
      <c r="H91" s="31"/>
      <c r="I91" s="31"/>
      <c r="J91" s="89"/>
      <c r="K91" s="31"/>
    </row>
    <row r="92" spans="5:11" ht="14.25">
      <c r="E92" s="20"/>
      <c r="F92" s="30"/>
      <c r="G92" s="31"/>
      <c r="H92" s="31"/>
      <c r="I92" s="31"/>
      <c r="J92" s="89"/>
      <c r="K92" s="31"/>
    </row>
    <row r="93" spans="5:11" ht="14.25">
      <c r="E93" s="20"/>
      <c r="F93" s="30"/>
      <c r="G93" s="31"/>
      <c r="H93" s="31"/>
      <c r="I93" s="31"/>
      <c r="J93" s="89"/>
      <c r="K93" s="31"/>
    </row>
    <row r="94" spans="5:11" ht="14.25">
      <c r="E94" s="20"/>
      <c r="F94" s="30"/>
      <c r="G94" s="31"/>
      <c r="H94" s="31"/>
      <c r="I94" s="31"/>
      <c r="J94" s="89"/>
      <c r="K94" s="31"/>
    </row>
    <row r="95" spans="5:11" ht="14.25">
      <c r="E95" s="20"/>
      <c r="F95" s="30"/>
      <c r="G95" s="31"/>
      <c r="H95" s="31"/>
      <c r="I95" s="31"/>
      <c r="J95" s="89"/>
      <c r="K95" s="31"/>
    </row>
    <row r="96" spans="5:11" ht="14.25">
      <c r="E96" s="20"/>
      <c r="F96" s="34"/>
      <c r="G96" s="37"/>
      <c r="H96" s="37"/>
      <c r="I96" s="37"/>
      <c r="J96" s="89"/>
      <c r="K96" s="37"/>
    </row>
    <row r="97" spans="5:11" ht="14.25">
      <c r="E97" s="20"/>
      <c r="F97" s="34"/>
      <c r="G97" s="37"/>
      <c r="H97" s="37"/>
      <c r="I97" s="37"/>
      <c r="J97" s="89"/>
      <c r="K97" s="37"/>
    </row>
    <row r="98" spans="5:11" ht="14.25">
      <c r="E98" s="20"/>
      <c r="F98" s="34"/>
      <c r="G98" s="37"/>
      <c r="H98" s="37"/>
      <c r="I98" s="37"/>
      <c r="J98" s="89"/>
      <c r="K98" s="37"/>
    </row>
    <row r="99" spans="5:11" ht="14.25">
      <c r="E99" s="20"/>
      <c r="F99" s="34"/>
      <c r="G99" s="37"/>
      <c r="H99" s="37"/>
      <c r="I99" s="37"/>
      <c r="J99" s="89"/>
      <c r="K99" s="37"/>
    </row>
    <row r="100" spans="5:11" ht="14.25">
      <c r="E100" s="20"/>
      <c r="F100" s="34"/>
      <c r="G100" s="37"/>
      <c r="H100" s="37"/>
      <c r="I100" s="37"/>
      <c r="J100" s="89"/>
      <c r="K100" s="37"/>
    </row>
    <row r="101" spans="5:11" ht="14.25">
      <c r="E101" s="20"/>
      <c r="F101" s="34"/>
      <c r="G101" s="37"/>
      <c r="H101" s="37"/>
      <c r="I101" s="37"/>
      <c r="J101" s="89"/>
      <c r="K101" s="37"/>
    </row>
    <row r="102" spans="5:11" ht="14.25">
      <c r="E102" s="20"/>
      <c r="F102" s="34"/>
      <c r="G102" s="37"/>
      <c r="H102" s="37"/>
      <c r="I102" s="37"/>
      <c r="J102" s="89"/>
      <c r="K102" s="37"/>
    </row>
    <row r="103" spans="5:11" ht="14.25">
      <c r="E103" s="20"/>
      <c r="F103" s="30"/>
      <c r="G103" s="31"/>
      <c r="H103" s="31"/>
      <c r="I103" s="31"/>
      <c r="J103" s="89"/>
      <c r="K103" s="31"/>
    </row>
    <row r="104" spans="3:11" ht="14.25">
      <c r="C104" s="147"/>
      <c r="D104" s="31"/>
      <c r="E104" s="30"/>
      <c r="F104" s="30"/>
      <c r="G104" s="31"/>
      <c r="H104" s="31"/>
      <c r="I104" s="31"/>
      <c r="J104" s="89"/>
      <c r="K104" s="31"/>
    </row>
    <row r="105" spans="3:11" ht="14.25">
      <c r="C105" s="31"/>
      <c r="D105" s="31"/>
      <c r="E105" s="30"/>
      <c r="F105" s="30"/>
      <c r="G105" s="31"/>
      <c r="H105" s="31"/>
      <c r="I105" s="31"/>
      <c r="J105" s="89"/>
      <c r="K105" s="31"/>
    </row>
    <row r="106" spans="3:11" ht="14.25">
      <c r="C106" s="31"/>
      <c r="D106" s="31"/>
      <c r="E106" s="31"/>
      <c r="F106" s="89"/>
      <c r="G106" s="31"/>
      <c r="H106" s="31"/>
      <c r="I106" s="31"/>
      <c r="J106" s="89"/>
      <c r="K106" s="31"/>
    </row>
    <row r="107" spans="3:11" ht="14.25">
      <c r="C107" s="31"/>
      <c r="D107" s="31"/>
      <c r="E107" s="31"/>
      <c r="F107" s="89"/>
      <c r="G107" s="31"/>
      <c r="H107" s="31"/>
      <c r="I107" s="31"/>
      <c r="J107" s="89"/>
      <c r="K107" s="31"/>
    </row>
    <row r="108" spans="3:11" ht="14.25">
      <c r="C108" s="31"/>
      <c r="D108" s="31"/>
      <c r="E108" s="31"/>
      <c r="F108" s="89"/>
      <c r="G108" s="31"/>
      <c r="H108" s="31"/>
      <c r="I108" s="31"/>
      <c r="J108" s="89"/>
      <c r="K108" s="31"/>
    </row>
    <row r="109" spans="3:11" ht="14.25">
      <c r="C109" s="31"/>
      <c r="D109" s="31"/>
      <c r="E109" s="31"/>
      <c r="F109" s="89"/>
      <c r="G109" s="31"/>
      <c r="H109" s="31"/>
      <c r="I109" s="31"/>
      <c r="J109" s="89"/>
      <c r="K109" s="31"/>
    </row>
    <row r="110" spans="3:11" ht="14.25">
      <c r="C110" s="31"/>
      <c r="D110" s="31"/>
      <c r="E110" s="31"/>
      <c r="F110" s="89"/>
      <c r="G110" s="31"/>
      <c r="H110" s="31"/>
      <c r="I110" s="31"/>
      <c r="J110" s="89"/>
      <c r="K110" s="31"/>
    </row>
    <row r="111" spans="3:11" ht="14.25">
      <c r="C111" s="31"/>
      <c r="D111" s="31"/>
      <c r="E111" s="31"/>
      <c r="F111" s="30"/>
      <c r="G111" s="31"/>
      <c r="H111" s="31"/>
      <c r="I111" s="31"/>
      <c r="J111" s="89"/>
      <c r="K111" s="31"/>
    </row>
    <row r="112" spans="6:11" ht="14.25">
      <c r="F112" s="30"/>
      <c r="G112" s="31"/>
      <c r="H112" s="31"/>
      <c r="I112" s="31"/>
      <c r="J112" s="89"/>
      <c r="K112" s="31"/>
    </row>
    <row r="113" spans="6:11" ht="14.25">
      <c r="F113" s="30"/>
      <c r="G113" s="31"/>
      <c r="H113" s="31"/>
      <c r="I113" s="31"/>
      <c r="J113" s="89"/>
      <c r="K113" s="31"/>
    </row>
    <row r="114" spans="6:11" ht="14.25">
      <c r="F114" s="30"/>
      <c r="G114" s="31"/>
      <c r="H114" s="31"/>
      <c r="I114" s="31"/>
      <c r="J114" s="89"/>
      <c r="K114" s="31"/>
    </row>
    <row r="115" spans="6:11" ht="14.25">
      <c r="F115" s="30"/>
      <c r="G115" s="31"/>
      <c r="H115" s="31"/>
      <c r="I115" s="31"/>
      <c r="J115" s="89"/>
      <c r="K115" s="31"/>
    </row>
    <row r="116" spans="6:11" ht="14.25">
      <c r="F116" s="30"/>
      <c r="G116" s="31"/>
      <c r="H116" s="31"/>
      <c r="I116" s="31"/>
      <c r="J116" s="89"/>
      <c r="K116" s="31"/>
    </row>
  </sheetData>
  <printOptions/>
  <pageMargins left="0.88" right="0.24" top="1" bottom="0.63" header="0.5" footer="0.5"/>
  <pageSetup horizontalDpi="600" verticalDpi="600" orientation="portrait" scale="68" r:id="rId1"/>
  <colBreaks count="1" manualBreakCount="1">
    <brk id="1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583"/>
  <sheetViews>
    <sheetView showGridLines="0" zoomScale="75" zoomScaleNormal="75" workbookViewId="0" topLeftCell="A1">
      <selection activeCell="C26" sqref="C26"/>
    </sheetView>
  </sheetViews>
  <sheetFormatPr defaultColWidth="9.140625" defaultRowHeight="12.75"/>
  <cols>
    <col min="1" max="2" width="4.57421875" style="43" customWidth="1"/>
    <col min="3" max="3" width="5.28125" style="43" customWidth="1"/>
    <col min="4" max="5" width="9.140625" style="43" customWidth="1"/>
    <col min="6" max="6" width="18.7109375" style="43" customWidth="1"/>
    <col min="7" max="7" width="14.28125" style="43" customWidth="1"/>
    <col min="8" max="8" width="16.421875" style="43" customWidth="1"/>
    <col min="9" max="9" width="15.57421875" style="43" customWidth="1"/>
    <col min="10" max="10" width="16.57421875" style="43" customWidth="1"/>
    <col min="11" max="11" width="10.140625" style="43" customWidth="1"/>
    <col min="12" max="12" width="13.28125" style="43" customWidth="1"/>
    <col min="13" max="16384" width="9.140625" style="43" customWidth="1"/>
  </cols>
  <sheetData>
    <row r="1" ht="20.25">
      <c r="A1" s="1" t="s">
        <v>232</v>
      </c>
    </row>
    <row r="2" spans="1:11" ht="18">
      <c r="A2" s="7" t="s">
        <v>98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7" t="s">
        <v>287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>
      <c r="A4" s="7" t="s">
        <v>99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8">
      <c r="A7" s="106"/>
      <c r="B7" s="7"/>
      <c r="C7" s="7"/>
      <c r="D7" s="7"/>
      <c r="E7" s="7"/>
      <c r="F7" s="7"/>
      <c r="G7" s="7"/>
      <c r="H7" s="7"/>
      <c r="I7" s="7"/>
      <c r="J7" s="7"/>
      <c r="K7" s="7"/>
    </row>
    <row r="8" ht="15">
      <c r="A8" s="44" t="s">
        <v>100</v>
      </c>
    </row>
    <row r="10" spans="1:2" ht="15">
      <c r="A10" s="45" t="s">
        <v>101</v>
      </c>
      <c r="B10" s="44" t="s">
        <v>102</v>
      </c>
    </row>
    <row r="11" spans="1:2" ht="15">
      <c r="A11" s="45"/>
      <c r="B11" s="44"/>
    </row>
    <row r="12" ht="15">
      <c r="B12" s="43" t="s">
        <v>103</v>
      </c>
    </row>
    <row r="13" ht="15">
      <c r="B13" s="43" t="s">
        <v>104</v>
      </c>
    </row>
    <row r="14" ht="15">
      <c r="B14" s="43" t="s">
        <v>105</v>
      </c>
    </row>
    <row r="15" ht="15">
      <c r="B15" s="43" t="s">
        <v>237</v>
      </c>
    </row>
    <row r="18" spans="1:9" ht="15">
      <c r="A18" s="45" t="s">
        <v>106</v>
      </c>
      <c r="B18" s="44" t="s">
        <v>107</v>
      </c>
      <c r="H18" s="158"/>
      <c r="I18" s="158"/>
    </row>
    <row r="19" spans="1:9" ht="15">
      <c r="A19" s="45"/>
      <c r="H19" s="46"/>
      <c r="I19" s="46"/>
    </row>
    <row r="20" spans="1:9" ht="15">
      <c r="A20" s="45"/>
      <c r="B20" s="43" t="s">
        <v>108</v>
      </c>
      <c r="H20" s="46"/>
      <c r="I20" s="46"/>
    </row>
    <row r="21" spans="1:9" ht="15">
      <c r="A21" s="45"/>
      <c r="H21" s="46"/>
      <c r="I21" s="46"/>
    </row>
    <row r="22" spans="1:9" ht="15">
      <c r="A22" s="45"/>
      <c r="H22" s="46"/>
      <c r="I22" s="46"/>
    </row>
    <row r="23" spans="1:9" ht="15">
      <c r="A23" s="45" t="s">
        <v>109</v>
      </c>
      <c r="B23" s="44" t="s">
        <v>110</v>
      </c>
      <c r="H23" s="46"/>
      <c r="I23" s="46"/>
    </row>
    <row r="24" spans="1:9" ht="15">
      <c r="A24" s="45"/>
      <c r="B24" s="44"/>
      <c r="H24" s="46"/>
      <c r="I24" s="46"/>
    </row>
    <row r="25" spans="1:9" ht="15">
      <c r="A25" s="45"/>
      <c r="B25" s="43" t="s">
        <v>111</v>
      </c>
      <c r="H25" s="46"/>
      <c r="I25" s="46"/>
    </row>
    <row r="26" spans="1:9" ht="15">
      <c r="A26" s="45"/>
      <c r="H26" s="46"/>
      <c r="I26" s="46"/>
    </row>
    <row r="27" spans="1:9" ht="15">
      <c r="A27" s="45"/>
      <c r="H27" s="46"/>
      <c r="I27" s="46"/>
    </row>
    <row r="28" spans="1:9" ht="15">
      <c r="A28" s="45" t="s">
        <v>112</v>
      </c>
      <c r="B28" s="44" t="s">
        <v>113</v>
      </c>
      <c r="H28" s="46"/>
      <c r="I28" s="46"/>
    </row>
    <row r="29" spans="1:10" ht="15">
      <c r="A29" s="45"/>
      <c r="B29" s="47" t="s">
        <v>114</v>
      </c>
      <c r="C29" s="48"/>
      <c r="D29" s="48"/>
      <c r="E29" s="48"/>
      <c r="F29" s="48"/>
      <c r="G29" s="48"/>
      <c r="H29" s="49"/>
      <c r="I29" s="49"/>
      <c r="J29" s="48"/>
    </row>
    <row r="30" spans="1:9" ht="15">
      <c r="A30" s="45"/>
      <c r="H30" s="46"/>
      <c r="I30" s="46"/>
    </row>
    <row r="31" spans="1:9" ht="15">
      <c r="A31" s="45"/>
      <c r="B31" s="43" t="s">
        <v>115</v>
      </c>
      <c r="H31" s="46"/>
      <c r="I31" s="46"/>
    </row>
    <row r="32" spans="1:9" ht="15">
      <c r="A32" s="45"/>
      <c r="B32" s="43" t="s">
        <v>116</v>
      </c>
      <c r="H32" s="46"/>
      <c r="I32" s="46"/>
    </row>
    <row r="33" spans="1:9" ht="15">
      <c r="A33" s="45"/>
      <c r="H33" s="46"/>
      <c r="I33" s="46"/>
    </row>
    <row r="34" spans="1:9" ht="15">
      <c r="A34" s="45"/>
      <c r="H34" s="46"/>
      <c r="I34" s="46"/>
    </row>
    <row r="35" spans="1:9" ht="15">
      <c r="A35" s="45" t="s">
        <v>117</v>
      </c>
      <c r="B35" s="44" t="s">
        <v>118</v>
      </c>
      <c r="H35" s="46"/>
      <c r="I35" s="46"/>
    </row>
    <row r="36" spans="1:9" ht="15">
      <c r="A36" s="45"/>
      <c r="H36" s="46"/>
      <c r="I36" s="46"/>
    </row>
    <row r="37" spans="1:9" ht="15">
      <c r="A37" s="45"/>
      <c r="B37" s="43" t="s">
        <v>119</v>
      </c>
      <c r="H37" s="46"/>
      <c r="I37" s="46"/>
    </row>
    <row r="38" spans="1:9" ht="15">
      <c r="A38" s="45"/>
      <c r="B38" s="43" t="s">
        <v>212</v>
      </c>
      <c r="H38" s="46"/>
      <c r="I38" s="46"/>
    </row>
    <row r="39" spans="1:9" ht="15">
      <c r="A39" s="45"/>
      <c r="H39" s="46"/>
      <c r="I39" s="46"/>
    </row>
    <row r="40" spans="1:9" ht="15">
      <c r="A40" s="45"/>
      <c r="B40" s="44"/>
      <c r="G40" s="46"/>
      <c r="H40" s="46"/>
      <c r="I40" s="46"/>
    </row>
    <row r="41" spans="1:9" ht="15">
      <c r="A41" s="45" t="s">
        <v>120</v>
      </c>
      <c r="B41" s="44" t="s">
        <v>121</v>
      </c>
      <c r="G41" s="50"/>
      <c r="H41" s="50"/>
      <c r="I41" s="50"/>
    </row>
    <row r="42" spans="1:9" ht="15">
      <c r="A42" s="45"/>
      <c r="B42" s="44"/>
      <c r="G42" s="50"/>
      <c r="H42" s="50"/>
      <c r="I42" s="50"/>
    </row>
    <row r="43" spans="1:9" ht="15">
      <c r="A43" s="45"/>
      <c r="B43" s="43" t="s">
        <v>122</v>
      </c>
      <c r="G43" s="50"/>
      <c r="H43" s="50"/>
      <c r="I43" s="50"/>
    </row>
    <row r="44" spans="1:9" ht="15">
      <c r="A44" s="45"/>
      <c r="B44" s="43" t="s">
        <v>123</v>
      </c>
      <c r="G44" s="50"/>
      <c r="H44" s="50"/>
      <c r="I44" s="50"/>
    </row>
    <row r="45" spans="1:9" ht="15">
      <c r="A45" s="45"/>
      <c r="G45" s="50"/>
      <c r="H45" s="50"/>
      <c r="I45" s="50"/>
    </row>
    <row r="46" spans="1:9" ht="15">
      <c r="A46" s="45"/>
      <c r="B46" s="44"/>
      <c r="G46" s="50"/>
      <c r="H46" s="50"/>
      <c r="I46" s="50"/>
    </row>
    <row r="47" spans="1:9" ht="15">
      <c r="A47" s="45" t="s">
        <v>124</v>
      </c>
      <c r="B47" s="44" t="s">
        <v>125</v>
      </c>
      <c r="G47" s="50"/>
      <c r="H47" s="50"/>
      <c r="I47" s="50"/>
    </row>
    <row r="48" spans="1:9" ht="15">
      <c r="A48" s="45"/>
      <c r="B48" s="44"/>
      <c r="G48" s="50"/>
      <c r="H48" s="50"/>
      <c r="I48" s="50"/>
    </row>
    <row r="49" spans="1:9" ht="15">
      <c r="A49" s="45"/>
      <c r="B49" s="43" t="s">
        <v>261</v>
      </c>
      <c r="G49" s="50"/>
      <c r="H49" s="50"/>
      <c r="I49" s="50"/>
    </row>
    <row r="50" spans="1:9" ht="15">
      <c r="A50" s="45"/>
      <c r="B50" s="43" t="s">
        <v>253</v>
      </c>
      <c r="G50" s="50"/>
      <c r="H50" s="50"/>
      <c r="I50" s="50"/>
    </row>
    <row r="51" spans="1:9" ht="15">
      <c r="A51" s="45"/>
      <c r="B51" s="43" t="s">
        <v>262</v>
      </c>
      <c r="G51" s="50"/>
      <c r="H51" s="50"/>
      <c r="I51" s="50"/>
    </row>
    <row r="52" spans="1:9" ht="15">
      <c r="A52" s="45"/>
      <c r="B52" s="43" t="s">
        <v>254</v>
      </c>
      <c r="G52" s="50"/>
      <c r="H52" s="50"/>
      <c r="I52" s="50"/>
    </row>
    <row r="53" spans="1:9" ht="15">
      <c r="A53" s="45"/>
      <c r="G53" s="50"/>
      <c r="H53" s="50"/>
      <c r="I53" s="50"/>
    </row>
    <row r="54" spans="1:9" ht="15">
      <c r="A54" s="45"/>
      <c r="G54" s="50"/>
      <c r="H54" s="50"/>
      <c r="I54" s="50"/>
    </row>
    <row r="55" spans="1:9" ht="15">
      <c r="A55" s="45"/>
      <c r="G55" s="50"/>
      <c r="H55" s="50"/>
      <c r="I55" s="50"/>
    </row>
    <row r="56" spans="1:9" ht="15">
      <c r="A56" s="45"/>
      <c r="G56" s="50"/>
      <c r="H56" s="50"/>
      <c r="I56" s="50"/>
    </row>
    <row r="57" spans="1:9" ht="15">
      <c r="A57" s="45"/>
      <c r="G57" s="50"/>
      <c r="H57" s="50"/>
      <c r="I57" s="50"/>
    </row>
    <row r="58" spans="1:9" ht="15">
      <c r="A58" s="45"/>
      <c r="G58" s="50"/>
      <c r="H58" s="50"/>
      <c r="I58" s="50"/>
    </row>
    <row r="59" spans="1:9" ht="15">
      <c r="A59" s="45"/>
      <c r="G59" s="50"/>
      <c r="H59" s="50"/>
      <c r="I59" s="50"/>
    </row>
    <row r="60" spans="1:9" ht="15">
      <c r="A60" s="45"/>
      <c r="G60" s="50"/>
      <c r="H60" s="50"/>
      <c r="I60" s="50"/>
    </row>
    <row r="61" spans="1:9" ht="15">
      <c r="A61" s="45"/>
      <c r="G61" s="50"/>
      <c r="H61" s="50"/>
      <c r="I61" s="50"/>
    </row>
    <row r="62" spans="1:9" ht="15">
      <c r="A62" s="45"/>
      <c r="G62" s="50"/>
      <c r="H62" s="50"/>
      <c r="I62" s="50"/>
    </row>
    <row r="63" spans="1:9" ht="15">
      <c r="A63" s="45"/>
      <c r="G63" s="50"/>
      <c r="H63" s="50"/>
      <c r="I63" s="50"/>
    </row>
    <row r="64" spans="1:9" ht="15">
      <c r="A64" s="45"/>
      <c r="G64" s="50"/>
      <c r="H64" s="50"/>
      <c r="I64" s="50"/>
    </row>
    <row r="65" spans="1:9" ht="15">
      <c r="A65" s="45"/>
      <c r="G65" s="50"/>
      <c r="H65" s="50"/>
      <c r="I65" s="50"/>
    </row>
    <row r="66" spans="1:9" ht="15">
      <c r="A66" s="45"/>
      <c r="G66" s="50"/>
      <c r="H66" s="50"/>
      <c r="I66" s="50"/>
    </row>
    <row r="67" spans="1:9" ht="15">
      <c r="A67" s="45"/>
      <c r="G67" s="50"/>
      <c r="H67" s="50"/>
      <c r="I67" s="50"/>
    </row>
    <row r="68" spans="1:9" ht="15">
      <c r="A68" s="45"/>
      <c r="G68" s="50"/>
      <c r="H68" s="50"/>
      <c r="I68" s="50"/>
    </row>
    <row r="69" spans="1:9" ht="15">
      <c r="A69" s="45"/>
      <c r="G69" s="50"/>
      <c r="H69" s="50"/>
      <c r="I69" s="50"/>
    </row>
    <row r="70" spans="1:9" ht="15">
      <c r="A70" s="45"/>
      <c r="G70" s="50"/>
      <c r="H70" s="50"/>
      <c r="I70" s="50"/>
    </row>
    <row r="71" spans="1:2" ht="15">
      <c r="A71" s="45" t="s">
        <v>126</v>
      </c>
      <c r="B71" s="44" t="s">
        <v>127</v>
      </c>
    </row>
    <row r="72" ht="15">
      <c r="B72" s="44"/>
    </row>
    <row r="73" ht="15">
      <c r="B73" s="43" t="s">
        <v>292</v>
      </c>
    </row>
    <row r="75" spans="7:9" ht="15">
      <c r="G75" s="46" t="s">
        <v>11</v>
      </c>
      <c r="H75" s="46" t="s">
        <v>233</v>
      </c>
      <c r="I75" s="46"/>
    </row>
    <row r="76" spans="7:9" ht="15">
      <c r="G76" s="46" t="s">
        <v>128</v>
      </c>
      <c r="H76" s="46" t="s">
        <v>128</v>
      </c>
      <c r="I76" s="46"/>
    </row>
    <row r="78" spans="3:9" ht="15">
      <c r="C78" s="43" t="s">
        <v>222</v>
      </c>
      <c r="G78" s="51">
        <v>124011</v>
      </c>
      <c r="H78" s="51">
        <v>8565</v>
      </c>
      <c r="I78" s="52"/>
    </row>
    <row r="79" spans="3:9" ht="15">
      <c r="C79" s="43" t="s">
        <v>215</v>
      </c>
      <c r="G79" s="51">
        <v>15695</v>
      </c>
      <c r="H79" s="51">
        <v>-2897</v>
      </c>
      <c r="I79" s="52"/>
    </row>
    <row r="80" spans="3:9" ht="15">
      <c r="C80" s="43" t="s">
        <v>129</v>
      </c>
      <c r="G80" s="51">
        <v>7805</v>
      </c>
      <c r="H80" s="51">
        <v>383</v>
      </c>
      <c r="I80" s="52"/>
    </row>
    <row r="81" spans="3:9" ht="15">
      <c r="C81" s="43" t="s">
        <v>271</v>
      </c>
      <c r="G81" s="51">
        <v>13496</v>
      </c>
      <c r="H81" s="51">
        <v>831</v>
      </c>
      <c r="I81" s="52"/>
    </row>
    <row r="82" spans="3:9" ht="15">
      <c r="C82" s="43" t="s">
        <v>130</v>
      </c>
      <c r="G82" s="51">
        <v>585</v>
      </c>
      <c r="H82" s="51">
        <v>2823</v>
      </c>
      <c r="I82" s="52"/>
    </row>
    <row r="83" spans="3:9" ht="15">
      <c r="C83" s="43" t="s">
        <v>221</v>
      </c>
      <c r="G83" s="53">
        <v>0</v>
      </c>
      <c r="H83" s="53">
        <v>4826</v>
      </c>
      <c r="I83" s="52"/>
    </row>
    <row r="84" spans="7:9" ht="15">
      <c r="G84" s="52">
        <f>SUM(G78:G83)</f>
        <v>161592</v>
      </c>
      <c r="H84" s="52">
        <f>SUM(H78:H83)</f>
        <v>14531</v>
      </c>
      <c r="I84" s="52"/>
    </row>
    <row r="85" spans="3:9" ht="15">
      <c r="C85" s="43" t="s">
        <v>297</v>
      </c>
      <c r="G85" s="52">
        <v>-3552</v>
      </c>
      <c r="H85" s="52">
        <v>-4638</v>
      </c>
      <c r="I85" s="52"/>
    </row>
    <row r="86" spans="7:9" ht="15.75" thickBot="1">
      <c r="G86" s="102">
        <f>SUM(G84:G85)</f>
        <v>158040</v>
      </c>
      <c r="H86" s="52"/>
      <c r="I86" s="52"/>
    </row>
    <row r="87" spans="7:9" ht="15.75" thickTop="1">
      <c r="G87" s="52"/>
      <c r="H87" s="52"/>
      <c r="I87" s="52"/>
    </row>
    <row r="88" spans="3:9" ht="15">
      <c r="C88" s="43" t="s">
        <v>257</v>
      </c>
      <c r="G88" s="52"/>
      <c r="H88" s="52">
        <v>1778</v>
      </c>
      <c r="I88" s="52"/>
    </row>
    <row r="89" spans="3:9" ht="15">
      <c r="C89" s="43" t="s">
        <v>258</v>
      </c>
      <c r="G89" s="52"/>
      <c r="H89" s="52">
        <v>-5365</v>
      </c>
      <c r="I89" s="52"/>
    </row>
    <row r="90" spans="3:9" ht="15">
      <c r="C90" s="43" t="s">
        <v>216</v>
      </c>
      <c r="G90" s="52"/>
      <c r="H90" s="53">
        <v>-632</v>
      </c>
      <c r="I90" s="52"/>
    </row>
    <row r="91" spans="3:9" ht="15">
      <c r="C91" s="43" t="s">
        <v>217</v>
      </c>
      <c r="G91" s="52"/>
      <c r="H91" s="52">
        <f>SUM(H84:H90)</f>
        <v>5674</v>
      </c>
      <c r="I91" s="52"/>
    </row>
    <row r="92" spans="3:9" ht="15">
      <c r="C92" s="43" t="s">
        <v>28</v>
      </c>
      <c r="G92" s="52"/>
      <c r="H92" s="52">
        <v>-2855</v>
      </c>
      <c r="I92" s="52"/>
    </row>
    <row r="93" spans="3:9" ht="15.75" thickBot="1">
      <c r="C93" s="43" t="s">
        <v>218</v>
      </c>
      <c r="G93" s="52"/>
      <c r="H93" s="102">
        <f>SUM(H91:H92)</f>
        <v>2819</v>
      </c>
      <c r="I93" s="52"/>
    </row>
    <row r="94" spans="7:9" ht="15" customHeight="1" thickTop="1">
      <c r="G94" s="52"/>
      <c r="H94" s="52"/>
      <c r="I94" s="52"/>
    </row>
    <row r="95" spans="3:9" ht="15" customHeight="1">
      <c r="C95" s="43" t="s">
        <v>260</v>
      </c>
      <c r="G95" s="52"/>
      <c r="H95" s="52"/>
      <c r="I95" s="52"/>
    </row>
    <row r="96" spans="7:9" ht="15" customHeight="1">
      <c r="G96" s="52"/>
      <c r="H96" s="52"/>
      <c r="I96" s="52"/>
    </row>
    <row r="97" spans="3:9" ht="15">
      <c r="C97" s="43" t="s">
        <v>259</v>
      </c>
      <c r="G97" s="52"/>
      <c r="H97" s="52"/>
      <c r="I97" s="52"/>
    </row>
    <row r="98" spans="7:9" ht="15">
      <c r="G98" s="52"/>
      <c r="H98" s="52"/>
      <c r="I98" s="52"/>
    </row>
    <row r="99" spans="7:9" ht="15">
      <c r="G99" s="52"/>
      <c r="H99" s="52"/>
      <c r="I99" s="52"/>
    </row>
    <row r="100" spans="1:9" ht="15">
      <c r="A100" s="45" t="s">
        <v>131</v>
      </c>
      <c r="B100" s="44" t="s">
        <v>132</v>
      </c>
      <c r="G100" s="52"/>
      <c r="H100" s="52"/>
      <c r="I100" s="52"/>
    </row>
    <row r="101" spans="7:9" ht="15">
      <c r="G101" s="52"/>
      <c r="H101" s="52"/>
      <c r="I101" s="52"/>
    </row>
    <row r="102" spans="2:9" ht="15">
      <c r="B102" s="43" t="s">
        <v>133</v>
      </c>
      <c r="G102" s="52"/>
      <c r="H102" s="52"/>
      <c r="I102" s="52"/>
    </row>
    <row r="103" spans="2:9" ht="15">
      <c r="B103" s="43" t="s">
        <v>134</v>
      </c>
      <c r="G103" s="52"/>
      <c r="H103" s="52"/>
      <c r="I103" s="52"/>
    </row>
    <row r="104" spans="7:9" ht="15">
      <c r="G104" s="52"/>
      <c r="H104" s="52"/>
      <c r="I104" s="52"/>
    </row>
    <row r="105" spans="7:9" ht="15">
      <c r="G105" s="52"/>
      <c r="H105" s="52"/>
      <c r="I105" s="52"/>
    </row>
    <row r="106" spans="1:9" ht="15">
      <c r="A106" s="45" t="s">
        <v>135</v>
      </c>
      <c r="B106" s="44" t="s">
        <v>249</v>
      </c>
      <c r="G106" s="52"/>
      <c r="H106" s="52"/>
      <c r="I106" s="52"/>
    </row>
    <row r="107" spans="2:9" ht="15">
      <c r="B107" s="44" t="s">
        <v>136</v>
      </c>
      <c r="G107" s="52"/>
      <c r="H107" s="52"/>
      <c r="I107" s="52"/>
    </row>
    <row r="108" spans="7:9" ht="15">
      <c r="G108" s="52"/>
      <c r="H108" s="52"/>
      <c r="I108" s="52"/>
    </row>
    <row r="109" spans="2:9" ht="15">
      <c r="B109" s="43" t="s">
        <v>137</v>
      </c>
      <c r="G109" s="52"/>
      <c r="H109" s="52"/>
      <c r="I109" s="52"/>
    </row>
    <row r="110" spans="2:9" ht="15">
      <c r="B110" s="43" t="s">
        <v>213</v>
      </c>
      <c r="G110" s="52"/>
      <c r="H110" s="52"/>
      <c r="I110" s="52"/>
    </row>
    <row r="111" spans="7:9" ht="15">
      <c r="G111" s="52"/>
      <c r="H111" s="52"/>
      <c r="I111" s="52"/>
    </row>
    <row r="112" spans="7:9" ht="15">
      <c r="G112" s="52"/>
      <c r="H112" s="52"/>
      <c r="I112" s="52"/>
    </row>
    <row r="113" spans="1:9" ht="15">
      <c r="A113" s="45" t="s">
        <v>138</v>
      </c>
      <c r="B113" s="44" t="s">
        <v>139</v>
      </c>
      <c r="G113" s="52"/>
      <c r="H113" s="52"/>
      <c r="I113" s="52"/>
    </row>
    <row r="114" spans="1:9" ht="15">
      <c r="A114" s="45"/>
      <c r="B114" s="44"/>
      <c r="G114" s="52"/>
      <c r="H114" s="52"/>
      <c r="I114" s="52"/>
    </row>
    <row r="115" spans="2:9" ht="15">
      <c r="B115" s="43" t="s">
        <v>236</v>
      </c>
      <c r="G115" s="52"/>
      <c r="H115" s="52"/>
      <c r="I115" s="52"/>
    </row>
    <row r="116" spans="2:9" ht="15">
      <c r="B116" s="43" t="s">
        <v>255</v>
      </c>
      <c r="G116" s="52"/>
      <c r="H116" s="52"/>
      <c r="I116" s="52"/>
    </row>
    <row r="117" spans="7:9" ht="15">
      <c r="G117" s="52"/>
      <c r="H117" s="52"/>
      <c r="I117" s="52"/>
    </row>
    <row r="118" spans="7:9" ht="15">
      <c r="G118" s="52"/>
      <c r="H118" s="52"/>
      <c r="I118" s="52"/>
    </row>
    <row r="119" spans="1:2" ht="15">
      <c r="A119" s="45" t="s">
        <v>140</v>
      </c>
      <c r="B119" s="44" t="s">
        <v>141</v>
      </c>
    </row>
    <row r="120" ht="15">
      <c r="B120" s="44"/>
    </row>
    <row r="121" spans="2:5" ht="15">
      <c r="B121" s="43" t="s">
        <v>142</v>
      </c>
      <c r="C121" s="44" t="s">
        <v>143</v>
      </c>
      <c r="D121" s="44"/>
      <c r="E121" s="44"/>
    </row>
    <row r="122" spans="2:10" ht="15">
      <c r="B122" s="44"/>
      <c r="I122" s="46" t="s">
        <v>144</v>
      </c>
      <c r="J122" s="46" t="s">
        <v>145</v>
      </c>
    </row>
    <row r="123" spans="2:10" ht="15">
      <c r="B123" s="44"/>
      <c r="I123" s="46" t="s">
        <v>146</v>
      </c>
      <c r="J123" s="46" t="s">
        <v>146</v>
      </c>
    </row>
    <row r="124" spans="2:10" ht="15">
      <c r="B124" s="44"/>
      <c r="I124" s="153">
        <v>37894</v>
      </c>
      <c r="J124" s="153">
        <v>37621</v>
      </c>
    </row>
    <row r="125" spans="2:10" ht="15">
      <c r="B125" s="44"/>
      <c r="I125" s="46" t="s">
        <v>10</v>
      </c>
      <c r="J125" s="46" t="s">
        <v>10</v>
      </c>
    </row>
    <row r="126" ht="15">
      <c r="B126" s="44"/>
    </row>
    <row r="127" ht="15">
      <c r="B127" s="44"/>
    </row>
    <row r="128" ht="15">
      <c r="C128" s="43" t="s">
        <v>147</v>
      </c>
    </row>
    <row r="129" spans="3:10" ht="15.75" thickBot="1">
      <c r="C129" s="43" t="s">
        <v>148</v>
      </c>
      <c r="I129" s="54">
        <v>85915</v>
      </c>
      <c r="J129" s="54">
        <v>108835</v>
      </c>
    </row>
    <row r="130" spans="9:10" ht="15.75" thickTop="1">
      <c r="I130" s="95"/>
      <c r="J130" s="95"/>
    </row>
    <row r="132" spans="2:4" ht="15">
      <c r="B132" s="43" t="s">
        <v>149</v>
      </c>
      <c r="C132" s="44" t="s">
        <v>150</v>
      </c>
      <c r="D132" s="44"/>
    </row>
    <row r="134" ht="15">
      <c r="C134" s="43" t="s">
        <v>214</v>
      </c>
    </row>
    <row r="135" ht="15">
      <c r="C135" s="43" t="s">
        <v>151</v>
      </c>
    </row>
    <row r="138" spans="1:2" ht="15">
      <c r="A138" s="45" t="s">
        <v>223</v>
      </c>
      <c r="B138" s="44" t="s">
        <v>152</v>
      </c>
    </row>
    <row r="139" ht="15">
      <c r="B139" s="44"/>
    </row>
    <row r="140" ht="15">
      <c r="B140" s="43" t="s">
        <v>307</v>
      </c>
    </row>
    <row r="141" ht="15">
      <c r="B141" s="43" t="s">
        <v>305</v>
      </c>
    </row>
    <row r="142" ht="15">
      <c r="B142" s="43" t="s">
        <v>304</v>
      </c>
    </row>
    <row r="144" ht="15">
      <c r="B144" s="43" t="s">
        <v>306</v>
      </c>
    </row>
    <row r="145" ht="15">
      <c r="B145" s="43" t="s">
        <v>298</v>
      </c>
    </row>
    <row r="148" spans="1:2" ht="15">
      <c r="A148" s="45" t="s">
        <v>153</v>
      </c>
      <c r="B148" s="44" t="s">
        <v>154</v>
      </c>
    </row>
    <row r="149" spans="1:2" ht="15">
      <c r="A149" s="45"/>
      <c r="B149" s="44"/>
    </row>
    <row r="150" spans="10:11" ht="15">
      <c r="J150" s="158"/>
      <c r="K150" s="158"/>
    </row>
    <row r="151" spans="9:10" ht="15">
      <c r="I151" s="46" t="s">
        <v>155</v>
      </c>
      <c r="J151" s="46" t="s">
        <v>156</v>
      </c>
    </row>
    <row r="152" spans="9:10" ht="15">
      <c r="I152" s="46" t="s">
        <v>144</v>
      </c>
      <c r="J152" s="46" t="s">
        <v>144</v>
      </c>
    </row>
    <row r="153" spans="9:10" ht="15">
      <c r="I153" s="153">
        <v>37894</v>
      </c>
      <c r="J153" s="153">
        <v>37802</v>
      </c>
    </row>
    <row r="154" spans="9:10" ht="15">
      <c r="I154" s="46" t="s">
        <v>10</v>
      </c>
      <c r="J154" s="46" t="s">
        <v>10</v>
      </c>
    </row>
    <row r="155" spans="9:10" ht="15">
      <c r="I155" s="46"/>
      <c r="J155" s="46"/>
    </row>
    <row r="156" spans="2:10" ht="15.75" thickBot="1">
      <c r="B156" s="43" t="s">
        <v>11</v>
      </c>
      <c r="I156" s="54">
        <v>61208</v>
      </c>
      <c r="J156" s="54">
        <v>49829</v>
      </c>
    </row>
    <row r="157" spans="2:10" ht="16.5" thickBot="1" thickTop="1">
      <c r="B157" s="43" t="s">
        <v>157</v>
      </c>
      <c r="I157" s="54">
        <v>1511</v>
      </c>
      <c r="J157" s="54">
        <v>1839</v>
      </c>
    </row>
    <row r="158" spans="10:11" ht="15.75" thickTop="1">
      <c r="J158" s="46"/>
      <c r="K158" s="46"/>
    </row>
    <row r="159" spans="2:11" ht="15">
      <c r="B159" s="43" t="s">
        <v>308</v>
      </c>
      <c r="J159" s="46"/>
      <c r="K159" s="46"/>
    </row>
    <row r="162" spans="1:2" ht="15">
      <c r="A162" s="45" t="s">
        <v>158</v>
      </c>
      <c r="B162" s="44" t="s">
        <v>159</v>
      </c>
    </row>
    <row r="164" ht="15">
      <c r="B164" s="43" t="s">
        <v>309</v>
      </c>
    </row>
    <row r="167" spans="1:2" ht="15">
      <c r="A167" s="45" t="s">
        <v>224</v>
      </c>
      <c r="B167" s="44" t="s">
        <v>160</v>
      </c>
    </row>
    <row r="168" ht="15">
      <c r="B168" s="44"/>
    </row>
    <row r="169" ht="15">
      <c r="B169" s="43" t="s">
        <v>161</v>
      </c>
    </row>
    <row r="172" spans="1:2" ht="15">
      <c r="A172" s="45" t="s">
        <v>162</v>
      </c>
      <c r="B172" s="44" t="s">
        <v>28</v>
      </c>
    </row>
    <row r="173" spans="1:2" ht="15">
      <c r="A173" s="45"/>
      <c r="B173" s="44"/>
    </row>
    <row r="174" spans="1:10" ht="15">
      <c r="A174" s="45"/>
      <c r="B174" s="43" t="s">
        <v>163</v>
      </c>
      <c r="G174" s="158" t="s">
        <v>164</v>
      </c>
      <c r="H174" s="158"/>
      <c r="I174" s="158" t="s">
        <v>165</v>
      </c>
      <c r="J174" s="158"/>
    </row>
    <row r="175" spans="1:10" ht="15">
      <c r="A175" s="45"/>
      <c r="B175" s="44"/>
      <c r="G175" s="46" t="s">
        <v>166</v>
      </c>
      <c r="H175" s="46" t="s">
        <v>167</v>
      </c>
      <c r="I175" s="46" t="s">
        <v>166</v>
      </c>
      <c r="J175" s="46" t="s">
        <v>167</v>
      </c>
    </row>
    <row r="176" spans="1:10" ht="15">
      <c r="A176" s="45"/>
      <c r="B176" s="44"/>
      <c r="G176" s="46" t="s">
        <v>168</v>
      </c>
      <c r="H176" s="46" t="s">
        <v>168</v>
      </c>
      <c r="I176" s="46" t="s">
        <v>168</v>
      </c>
      <c r="J176" s="46" t="s">
        <v>168</v>
      </c>
    </row>
    <row r="177" spans="1:10" ht="15">
      <c r="A177" s="45"/>
      <c r="B177" s="44"/>
      <c r="G177" s="46" t="s">
        <v>144</v>
      </c>
      <c r="H177" s="46" t="s">
        <v>144</v>
      </c>
      <c r="I177" s="46" t="s">
        <v>169</v>
      </c>
      <c r="J177" s="46" t="s">
        <v>169</v>
      </c>
    </row>
    <row r="178" spans="1:10" ht="15">
      <c r="A178" s="45"/>
      <c r="B178" s="44"/>
      <c r="G178" s="153">
        <v>37894</v>
      </c>
      <c r="H178" s="153">
        <v>37529</v>
      </c>
      <c r="I178" s="153">
        <v>37894</v>
      </c>
      <c r="J178" s="153">
        <v>37529</v>
      </c>
    </row>
    <row r="179" spans="1:10" ht="15">
      <c r="A179" s="45"/>
      <c r="B179" s="44"/>
      <c r="G179" s="46" t="s">
        <v>10</v>
      </c>
      <c r="H179" s="46" t="s">
        <v>10</v>
      </c>
      <c r="I179" s="46" t="s">
        <v>10</v>
      </c>
      <c r="J179" s="46" t="s">
        <v>10</v>
      </c>
    </row>
    <row r="180" ht="15">
      <c r="A180" s="45"/>
    </row>
    <row r="181" spans="1:10" ht="15">
      <c r="A181" s="45"/>
      <c r="B181" s="43" t="s">
        <v>61</v>
      </c>
      <c r="G181" s="50">
        <v>-4</v>
      </c>
      <c r="H181" s="50">
        <v>-499</v>
      </c>
      <c r="I181" s="50">
        <v>101</v>
      </c>
      <c r="J181" s="50">
        <v>-1485</v>
      </c>
    </row>
    <row r="182" spans="1:10" ht="15">
      <c r="A182" s="45"/>
      <c r="B182" s="43" t="s">
        <v>170</v>
      </c>
      <c r="G182" s="50">
        <v>-1026</v>
      </c>
      <c r="H182" s="50">
        <v>-856</v>
      </c>
      <c r="I182" s="55">
        <v>-2668</v>
      </c>
      <c r="J182" s="50">
        <v>-2369</v>
      </c>
    </row>
    <row r="183" spans="1:10" ht="15">
      <c r="A183" s="45"/>
      <c r="B183" s="43" t="s">
        <v>171</v>
      </c>
      <c r="G183" s="56">
        <v>0</v>
      </c>
      <c r="H183" s="56">
        <v>-1</v>
      </c>
      <c r="I183" s="55">
        <v>-288</v>
      </c>
      <c r="J183" s="56">
        <v>-12</v>
      </c>
    </row>
    <row r="184" spans="7:10" ht="15">
      <c r="G184" s="57">
        <f>SUM(G181:G183)</f>
        <v>-1030</v>
      </c>
      <c r="H184" s="57">
        <f>SUM(H181:H183)</f>
        <v>-1356</v>
      </c>
      <c r="I184" s="57">
        <f>SUM(I181:I183)</f>
        <v>-2855</v>
      </c>
      <c r="J184" s="57">
        <f>SUM(J181:J183)</f>
        <v>-3866</v>
      </c>
    </row>
    <row r="185" spans="7:10" ht="15">
      <c r="G185" s="55"/>
      <c r="H185" s="55"/>
      <c r="I185" s="55"/>
      <c r="J185" s="55"/>
    </row>
    <row r="186" spans="7:10" ht="15">
      <c r="G186" s="55"/>
      <c r="H186" s="55"/>
      <c r="I186" s="55"/>
      <c r="J186" s="55"/>
    </row>
    <row r="187" spans="7:10" ht="15">
      <c r="G187" s="55"/>
      <c r="H187" s="55"/>
      <c r="I187" s="55"/>
      <c r="J187" s="55"/>
    </row>
    <row r="188" spans="7:10" ht="15">
      <c r="G188" s="55"/>
      <c r="H188" s="55"/>
      <c r="I188" s="55"/>
      <c r="J188" s="55"/>
    </row>
    <row r="189" spans="7:10" ht="15">
      <c r="G189" s="55"/>
      <c r="H189" s="55"/>
      <c r="I189" s="55"/>
      <c r="J189" s="55"/>
    </row>
    <row r="190" spans="7:10" ht="15">
      <c r="G190" s="55"/>
      <c r="H190" s="55"/>
      <c r="I190" s="55"/>
      <c r="J190" s="55"/>
    </row>
    <row r="191" spans="7:10" ht="15">
      <c r="G191" s="55"/>
      <c r="H191" s="55"/>
      <c r="I191" s="55"/>
      <c r="J191" s="55"/>
    </row>
    <row r="192" spans="7:10" ht="15">
      <c r="G192" s="55"/>
      <c r="H192" s="55"/>
      <c r="I192" s="55"/>
      <c r="J192" s="55"/>
    </row>
    <row r="193" spans="7:10" ht="15">
      <c r="G193" s="55"/>
      <c r="H193" s="55"/>
      <c r="I193" s="55"/>
      <c r="J193" s="55"/>
    </row>
    <row r="194" spans="7:10" ht="15">
      <c r="G194" s="55"/>
      <c r="H194" s="55"/>
      <c r="I194" s="55"/>
      <c r="J194" s="55"/>
    </row>
    <row r="195" spans="7:10" ht="15">
      <c r="G195" s="55"/>
      <c r="H195" s="55"/>
      <c r="I195" s="55"/>
      <c r="J195" s="55"/>
    </row>
    <row r="196" spans="7:10" ht="15">
      <c r="G196" s="55"/>
      <c r="H196" s="55"/>
      <c r="I196" s="55"/>
      <c r="J196" s="55"/>
    </row>
    <row r="197" spans="7:10" ht="15">
      <c r="G197" s="55"/>
      <c r="H197" s="55"/>
      <c r="I197" s="55"/>
      <c r="J197" s="55"/>
    </row>
    <row r="198" spans="7:10" ht="15">
      <c r="G198" s="55"/>
      <c r="H198" s="55"/>
      <c r="I198" s="55"/>
      <c r="J198" s="55"/>
    </row>
    <row r="199" spans="7:10" ht="15">
      <c r="G199" s="55"/>
      <c r="H199" s="55"/>
      <c r="I199" s="55"/>
      <c r="J199" s="55"/>
    </row>
    <row r="200" spans="7:10" ht="15">
      <c r="G200" s="55"/>
      <c r="H200" s="55"/>
      <c r="I200" s="55"/>
      <c r="J200" s="55"/>
    </row>
    <row r="201" spans="7:10" ht="15">
      <c r="G201" s="55"/>
      <c r="H201" s="55"/>
      <c r="I201" s="55"/>
      <c r="J201" s="55"/>
    </row>
    <row r="202" spans="7:10" ht="15">
      <c r="G202" s="55"/>
      <c r="H202" s="55"/>
      <c r="I202" s="55"/>
      <c r="J202" s="55"/>
    </row>
    <row r="204" spans="2:10" ht="15">
      <c r="B204" s="45"/>
      <c r="G204" s="55"/>
      <c r="H204" s="55"/>
      <c r="I204" s="55"/>
      <c r="J204" s="55"/>
    </row>
    <row r="205" spans="2:10" ht="15">
      <c r="B205" s="45"/>
      <c r="H205" s="55"/>
      <c r="I205" s="55"/>
      <c r="J205" s="55"/>
    </row>
    <row r="206" spans="1:10" ht="15">
      <c r="A206" s="45" t="s">
        <v>162</v>
      </c>
      <c r="B206" s="44" t="s">
        <v>270</v>
      </c>
      <c r="H206" s="55"/>
      <c r="I206" s="55"/>
      <c r="J206" s="55"/>
    </row>
    <row r="207" spans="2:10" ht="15">
      <c r="B207" s="45"/>
      <c r="H207" s="55"/>
      <c r="I207" s="55"/>
      <c r="J207" s="55"/>
    </row>
    <row r="208" spans="2:10" ht="15">
      <c r="B208" s="43" t="s">
        <v>239</v>
      </c>
      <c r="H208" s="55"/>
      <c r="I208" s="55"/>
      <c r="J208" s="55"/>
    </row>
    <row r="209" spans="2:10" ht="15">
      <c r="B209" s="43" t="s">
        <v>241</v>
      </c>
      <c r="H209" s="55"/>
      <c r="I209" s="55"/>
      <c r="J209" s="55"/>
    </row>
    <row r="210" spans="2:10" ht="15">
      <c r="B210" s="45"/>
      <c r="H210" s="55"/>
      <c r="I210" s="55"/>
      <c r="J210" s="55"/>
    </row>
    <row r="211" spans="2:10" ht="15">
      <c r="B211" s="45"/>
      <c r="H211" s="55"/>
      <c r="I211" s="55"/>
      <c r="J211" s="55"/>
    </row>
    <row r="212" spans="2:10" ht="15">
      <c r="B212" s="45"/>
      <c r="H212" s="55"/>
      <c r="I212" s="46" t="s">
        <v>166</v>
      </c>
      <c r="J212" s="46" t="s">
        <v>166</v>
      </c>
    </row>
    <row r="213" spans="2:10" ht="15">
      <c r="B213" s="45"/>
      <c r="H213" s="55"/>
      <c r="I213" s="46" t="s">
        <v>168</v>
      </c>
      <c r="J213" s="46" t="s">
        <v>168</v>
      </c>
    </row>
    <row r="214" spans="2:10" ht="15">
      <c r="B214" s="45"/>
      <c r="H214" s="55"/>
      <c r="I214" s="46" t="s">
        <v>144</v>
      </c>
      <c r="J214" s="46" t="s">
        <v>169</v>
      </c>
    </row>
    <row r="215" spans="2:10" ht="15">
      <c r="B215" s="45"/>
      <c r="H215" s="55"/>
      <c r="I215" s="153">
        <v>37894</v>
      </c>
      <c r="J215" s="153">
        <v>37894</v>
      </c>
    </row>
    <row r="216" spans="2:10" ht="15">
      <c r="B216" s="45"/>
      <c r="H216" s="55"/>
      <c r="I216" s="46" t="s">
        <v>10</v>
      </c>
      <c r="J216" s="46" t="s">
        <v>10</v>
      </c>
    </row>
    <row r="217" spans="2:10" ht="15">
      <c r="B217" s="45"/>
      <c r="H217" s="55"/>
      <c r="I217" s="55"/>
      <c r="J217" s="55"/>
    </row>
    <row r="218" spans="2:10" ht="15.75" thickBot="1">
      <c r="B218" s="43" t="s">
        <v>240</v>
      </c>
      <c r="H218" s="55"/>
      <c r="I218" s="110">
        <v>1511</v>
      </c>
      <c r="J218" s="110">
        <v>5674</v>
      </c>
    </row>
    <row r="219" spans="2:10" ht="15">
      <c r="B219" s="45"/>
      <c r="H219" s="55"/>
      <c r="I219" s="55"/>
      <c r="J219" s="55"/>
    </row>
    <row r="220" spans="2:10" ht="15">
      <c r="B220" s="45"/>
      <c r="H220" s="55"/>
      <c r="I220" s="55"/>
      <c r="J220" s="55"/>
    </row>
    <row r="221" spans="2:10" ht="15">
      <c r="B221" s="43" t="s">
        <v>242</v>
      </c>
      <c r="H221" s="55"/>
      <c r="I221" s="55">
        <v>423</v>
      </c>
      <c r="J221" s="55">
        <v>1589</v>
      </c>
    </row>
    <row r="222" spans="2:10" ht="15">
      <c r="B222" s="45"/>
      <c r="H222" s="55"/>
      <c r="I222" s="55"/>
      <c r="J222" s="55"/>
    </row>
    <row r="223" spans="2:10" ht="15">
      <c r="B223" s="43" t="s">
        <v>243</v>
      </c>
      <c r="H223" s="55"/>
      <c r="I223" s="55">
        <v>277</v>
      </c>
      <c r="J223" s="55">
        <v>707</v>
      </c>
    </row>
    <row r="224" spans="2:10" ht="15">
      <c r="B224" s="43" t="s">
        <v>244</v>
      </c>
      <c r="H224" s="55"/>
      <c r="I224" s="55">
        <v>803</v>
      </c>
      <c r="J224" s="55">
        <v>2055</v>
      </c>
    </row>
    <row r="225" spans="2:10" ht="15">
      <c r="B225" s="43" t="s">
        <v>245</v>
      </c>
      <c r="H225" s="55"/>
      <c r="I225" s="55"/>
      <c r="J225" s="55"/>
    </row>
    <row r="226" spans="2:10" ht="15">
      <c r="B226" s="43" t="s">
        <v>256</v>
      </c>
      <c r="H226" s="55"/>
      <c r="I226" s="55">
        <v>-473</v>
      </c>
      <c r="J226" s="55">
        <v>-1784</v>
      </c>
    </row>
    <row r="227" spans="2:10" ht="15">
      <c r="B227" s="43" t="s">
        <v>263</v>
      </c>
      <c r="H227" s="55"/>
      <c r="I227" s="55">
        <v>0</v>
      </c>
      <c r="J227" s="55">
        <v>288</v>
      </c>
    </row>
    <row r="228" spans="2:10" ht="15">
      <c r="B228" s="43" t="s">
        <v>246</v>
      </c>
      <c r="H228" s="55"/>
      <c r="I228" s="57">
        <f>SUM(I221:I227)</f>
        <v>1030</v>
      </c>
      <c r="J228" s="57">
        <f>SUM(J221:J227)</f>
        <v>2855</v>
      </c>
    </row>
    <row r="229" spans="8:10" ht="15">
      <c r="H229" s="55"/>
      <c r="I229" s="55"/>
      <c r="J229" s="55"/>
    </row>
    <row r="230" spans="8:10" ht="15">
      <c r="H230" s="55"/>
      <c r="I230" s="55"/>
      <c r="J230" s="55"/>
    </row>
    <row r="231" spans="1:2" ht="15">
      <c r="A231" s="45" t="s">
        <v>172</v>
      </c>
      <c r="B231" s="44" t="s">
        <v>173</v>
      </c>
    </row>
    <row r="232" spans="1:2" ht="15">
      <c r="A232" s="45"/>
      <c r="B232" s="44"/>
    </row>
    <row r="233" ht="15">
      <c r="B233" s="43" t="s">
        <v>250</v>
      </c>
    </row>
    <row r="234" spans="2:8" ht="15">
      <c r="B234" s="43" t="s">
        <v>151</v>
      </c>
      <c r="H234" s="58"/>
    </row>
    <row r="235" ht="15">
      <c r="H235" s="58"/>
    </row>
    <row r="236" ht="15">
      <c r="H236" s="48"/>
    </row>
    <row r="237" spans="1:2" ht="15">
      <c r="A237" s="45" t="s">
        <v>225</v>
      </c>
      <c r="B237" s="44" t="s">
        <v>174</v>
      </c>
    </row>
    <row r="238" spans="1:8" ht="15">
      <c r="A238" s="45"/>
      <c r="B238" s="44"/>
      <c r="H238" s="58" t="s">
        <v>175</v>
      </c>
    </row>
    <row r="239" spans="1:8" ht="15">
      <c r="A239" s="45"/>
      <c r="B239" s="43" t="s">
        <v>142</v>
      </c>
      <c r="C239" s="45" t="s">
        <v>176</v>
      </c>
      <c r="D239" s="43" t="s">
        <v>177</v>
      </c>
      <c r="H239" s="59">
        <v>0</v>
      </c>
    </row>
    <row r="240" spans="1:8" ht="15">
      <c r="A240" s="45"/>
      <c r="C240" s="45" t="s">
        <v>178</v>
      </c>
      <c r="D240" s="43" t="s">
        <v>179</v>
      </c>
      <c r="H240" s="60">
        <v>0</v>
      </c>
    </row>
    <row r="241" spans="1:8" ht="15">
      <c r="A241" s="45"/>
      <c r="C241" s="45" t="s">
        <v>180</v>
      </c>
      <c r="D241" s="43" t="s">
        <v>181</v>
      </c>
      <c r="H241" s="59">
        <v>0</v>
      </c>
    </row>
    <row r="242" spans="1:8" ht="15">
      <c r="A242" s="45"/>
      <c r="H242" s="61"/>
    </row>
    <row r="243" spans="1:8" ht="15">
      <c r="A243" s="45"/>
      <c r="B243" s="43" t="s">
        <v>149</v>
      </c>
      <c r="C243" s="43" t="s">
        <v>293</v>
      </c>
      <c r="H243" s="61"/>
    </row>
    <row r="244" spans="1:8" ht="15">
      <c r="A244" s="45"/>
      <c r="H244" s="61"/>
    </row>
    <row r="245" spans="1:8" ht="15">
      <c r="A245" s="45"/>
      <c r="H245" s="62" t="s">
        <v>182</v>
      </c>
    </row>
    <row r="246" spans="3:8" ht="17.25">
      <c r="C246" s="43" t="s">
        <v>176</v>
      </c>
      <c r="D246" s="43" t="s">
        <v>183</v>
      </c>
      <c r="H246" s="63">
        <v>19092</v>
      </c>
    </row>
    <row r="247" spans="3:8" ht="17.25">
      <c r="C247" s="43" t="s">
        <v>178</v>
      </c>
      <c r="D247" s="43" t="s">
        <v>184</v>
      </c>
      <c r="H247" s="63">
        <v>1959</v>
      </c>
    </row>
    <row r="248" spans="3:8" ht="17.25">
      <c r="C248" s="43" t="s">
        <v>180</v>
      </c>
      <c r="D248" s="43" t="s">
        <v>185</v>
      </c>
      <c r="H248" s="63">
        <v>2524</v>
      </c>
    </row>
    <row r="249" ht="17.25">
      <c r="H249" s="64"/>
    </row>
    <row r="250" ht="17.25">
      <c r="H250" s="64"/>
    </row>
    <row r="251" spans="1:7" ht="17.25">
      <c r="A251" s="45" t="s">
        <v>226</v>
      </c>
      <c r="B251" s="44" t="s">
        <v>186</v>
      </c>
      <c r="G251" s="64"/>
    </row>
    <row r="252" spans="2:7" ht="17.25">
      <c r="B252" s="44"/>
      <c r="G252" s="64"/>
    </row>
    <row r="253" spans="2:7" ht="17.25">
      <c r="B253" s="43" t="s">
        <v>187</v>
      </c>
      <c r="G253" s="64"/>
    </row>
    <row r="254" ht="17.25">
      <c r="G254" s="64"/>
    </row>
    <row r="255" ht="17.25">
      <c r="G255" s="64"/>
    </row>
    <row r="256" ht="17.25">
      <c r="G256" s="64"/>
    </row>
    <row r="257" ht="17.25">
      <c r="G257" s="64"/>
    </row>
    <row r="258" ht="17.25">
      <c r="G258" s="64"/>
    </row>
    <row r="259" ht="17.25">
      <c r="G259" s="64"/>
    </row>
    <row r="260" ht="17.25">
      <c r="G260" s="64"/>
    </row>
    <row r="261" ht="17.25">
      <c r="G261" s="64"/>
    </row>
    <row r="262" ht="17.25">
      <c r="G262" s="64"/>
    </row>
    <row r="263" ht="17.25">
      <c r="G263" s="64"/>
    </row>
    <row r="264" ht="17.25">
      <c r="G264" s="64"/>
    </row>
    <row r="265" ht="17.25">
      <c r="G265" s="64"/>
    </row>
    <row r="266" ht="17.25">
      <c r="G266" s="64"/>
    </row>
    <row r="267" ht="17.25">
      <c r="G267" s="64"/>
    </row>
    <row r="269" ht="15">
      <c r="G269" s="55"/>
    </row>
    <row r="270" spans="1:2" ht="15">
      <c r="A270" s="45"/>
      <c r="B270" s="44"/>
    </row>
    <row r="271" spans="1:2" ht="15">
      <c r="A271" s="45" t="s">
        <v>227</v>
      </c>
      <c r="B271" s="44" t="s">
        <v>188</v>
      </c>
    </row>
    <row r="272" spans="1:2" ht="15">
      <c r="A272" s="45"/>
      <c r="B272" s="44"/>
    </row>
    <row r="273" spans="1:2" ht="15">
      <c r="A273" s="45"/>
      <c r="B273" s="43" t="s">
        <v>294</v>
      </c>
    </row>
    <row r="274" ht="15">
      <c r="A274" s="45"/>
    </row>
    <row r="275" spans="1:11" ht="15">
      <c r="A275" s="45"/>
      <c r="H275" s="65"/>
      <c r="I275" s="65" t="s">
        <v>182</v>
      </c>
      <c r="J275" s="49" t="s">
        <v>175</v>
      </c>
      <c r="K275" s="49"/>
    </row>
    <row r="276" spans="1:11" ht="12" customHeight="1">
      <c r="A276" s="45"/>
      <c r="H276" s="66"/>
      <c r="I276" s="67"/>
      <c r="J276" s="68"/>
      <c r="K276" s="48"/>
    </row>
    <row r="277" spans="1:11" ht="15">
      <c r="A277" s="45"/>
      <c r="B277" s="43" t="s">
        <v>142</v>
      </c>
      <c r="C277" s="44" t="s">
        <v>58</v>
      </c>
      <c r="H277" s="61"/>
      <c r="I277" s="61"/>
      <c r="J277" s="48"/>
      <c r="K277" s="48"/>
    </row>
    <row r="278" spans="1:11" ht="15">
      <c r="A278" s="45"/>
      <c r="C278" s="45" t="s">
        <v>189</v>
      </c>
      <c r="H278" s="51"/>
      <c r="I278" s="51"/>
      <c r="J278" s="55"/>
      <c r="K278" s="55"/>
    </row>
    <row r="279" spans="1:11" ht="15">
      <c r="A279" s="45"/>
      <c r="D279" s="43" t="s">
        <v>190</v>
      </c>
      <c r="H279" s="52"/>
      <c r="I279" s="52"/>
      <c r="J279" s="55">
        <v>1070</v>
      </c>
      <c r="K279" s="55"/>
    </row>
    <row r="280" spans="1:11" ht="15">
      <c r="A280" s="45"/>
      <c r="D280" s="43" t="s">
        <v>191</v>
      </c>
      <c r="H280" s="52"/>
      <c r="I280" s="52"/>
      <c r="J280" s="55"/>
      <c r="K280" s="55"/>
    </row>
    <row r="281" spans="1:11" ht="15">
      <c r="A281" s="45"/>
      <c r="D281" s="43" t="s">
        <v>192</v>
      </c>
      <c r="H281" s="52"/>
      <c r="I281" s="52"/>
      <c r="J281" s="56">
        <v>600</v>
      </c>
      <c r="K281" s="55"/>
    </row>
    <row r="282" spans="1:11" ht="15">
      <c r="A282" s="45"/>
      <c r="H282" s="66"/>
      <c r="I282" s="66"/>
      <c r="J282" s="55">
        <f>SUM(J279:J281)</f>
        <v>1670</v>
      </c>
      <c r="K282" s="55"/>
    </row>
    <row r="283" spans="1:11" ht="15">
      <c r="A283" s="45"/>
      <c r="C283" s="45" t="s">
        <v>193</v>
      </c>
      <c r="H283" s="52"/>
      <c r="I283" s="52"/>
      <c r="K283" s="55"/>
    </row>
    <row r="284" spans="1:11" ht="15">
      <c r="A284" s="45"/>
      <c r="D284" s="43" t="s">
        <v>194</v>
      </c>
      <c r="H284" s="52"/>
      <c r="I284" s="52"/>
      <c r="J284" s="55"/>
      <c r="K284" s="55"/>
    </row>
    <row r="285" spans="1:11" ht="15">
      <c r="A285" s="45"/>
      <c r="D285" s="45" t="s">
        <v>192</v>
      </c>
      <c r="H285" s="52"/>
      <c r="I285" s="52"/>
      <c r="J285" s="55">
        <v>13899</v>
      </c>
      <c r="K285" s="55"/>
    </row>
    <row r="286" spans="1:11" ht="15.75" thickBot="1">
      <c r="A286" s="45"/>
      <c r="H286" s="52"/>
      <c r="I286" s="52"/>
      <c r="J286" s="69">
        <f>SUM(J282:J285)</f>
        <v>15569</v>
      </c>
      <c r="K286" s="55"/>
    </row>
    <row r="287" spans="1:11" ht="12.75" customHeight="1" thickTop="1">
      <c r="A287" s="45"/>
      <c r="H287" s="52"/>
      <c r="I287" s="52"/>
      <c r="J287" s="55"/>
      <c r="K287" s="55"/>
    </row>
    <row r="288" spans="1:11" ht="15">
      <c r="A288" s="45"/>
      <c r="B288" s="43" t="s">
        <v>149</v>
      </c>
      <c r="C288" s="44" t="s">
        <v>195</v>
      </c>
      <c r="H288" s="52"/>
      <c r="I288" s="52"/>
      <c r="J288" s="55"/>
      <c r="K288" s="55"/>
    </row>
    <row r="289" spans="1:11" ht="15">
      <c r="A289" s="45"/>
      <c r="C289" s="45" t="s">
        <v>189</v>
      </c>
      <c r="H289" s="52"/>
      <c r="I289" s="52"/>
      <c r="J289" s="55"/>
      <c r="K289" s="55"/>
    </row>
    <row r="290" spans="1:11" ht="15">
      <c r="A290" s="45"/>
      <c r="D290" s="43" t="s">
        <v>196</v>
      </c>
      <c r="H290" s="52"/>
      <c r="I290" s="52">
        <v>800</v>
      </c>
      <c r="J290" s="55"/>
      <c r="K290" s="55"/>
    </row>
    <row r="291" spans="1:11" ht="15">
      <c r="A291" s="45"/>
      <c r="D291" s="43" t="s">
        <v>191</v>
      </c>
      <c r="H291" s="52"/>
      <c r="I291" s="52"/>
      <c r="J291" s="55"/>
      <c r="K291" s="55"/>
    </row>
    <row r="292" spans="1:11" ht="15">
      <c r="A292" s="45"/>
      <c r="D292" s="45" t="s">
        <v>192</v>
      </c>
      <c r="H292" s="52"/>
      <c r="I292" s="53">
        <v>-600</v>
      </c>
      <c r="J292" s="55">
        <f>+I290+I292</f>
        <v>200</v>
      </c>
      <c r="K292" s="55"/>
    </row>
    <row r="293" spans="1:11" ht="15.75" thickBot="1">
      <c r="A293" s="45"/>
      <c r="H293" s="52"/>
      <c r="I293" s="52"/>
      <c r="J293" s="69">
        <f>SUM(J292:J292)</f>
        <v>200</v>
      </c>
      <c r="K293" s="55"/>
    </row>
    <row r="294" spans="1:11" ht="15.75" thickTop="1">
      <c r="A294" s="45"/>
      <c r="H294" s="52"/>
      <c r="I294" s="52"/>
      <c r="J294" s="55"/>
      <c r="K294" s="55"/>
    </row>
    <row r="295" spans="1:11" ht="15.75" thickBot="1">
      <c r="A295" s="45"/>
      <c r="B295" s="45" t="s">
        <v>197</v>
      </c>
      <c r="C295" s="43" t="s">
        <v>198</v>
      </c>
      <c r="H295" s="52"/>
      <c r="I295" s="52"/>
      <c r="J295" s="70">
        <f>+J286+J293</f>
        <v>15769</v>
      </c>
      <c r="K295" s="55"/>
    </row>
    <row r="296" spans="1:11" ht="15.75" thickTop="1">
      <c r="A296" s="45"/>
      <c r="H296" s="48"/>
      <c r="I296" s="48"/>
      <c r="J296" s="48"/>
      <c r="K296" s="48"/>
    </row>
    <row r="297" spans="1:11" ht="15">
      <c r="A297" s="45"/>
      <c r="B297" s="45" t="s">
        <v>199</v>
      </c>
      <c r="C297" s="43" t="s">
        <v>200</v>
      </c>
      <c r="K297" s="48"/>
    </row>
    <row r="298" spans="1:11" ht="15.75" thickBot="1">
      <c r="A298" s="45"/>
      <c r="B298" s="45"/>
      <c r="C298" s="43" t="s">
        <v>201</v>
      </c>
      <c r="H298" s="71"/>
      <c r="I298" s="71" t="s">
        <v>202</v>
      </c>
      <c r="J298" s="70">
        <v>22000</v>
      </c>
      <c r="K298" s="48"/>
    </row>
    <row r="299" spans="1:11" ht="15.75" thickTop="1">
      <c r="A299" s="45"/>
      <c r="B299" s="45"/>
      <c r="H299" s="71"/>
      <c r="I299" s="71"/>
      <c r="J299" s="55"/>
      <c r="K299" s="48"/>
    </row>
    <row r="300" spans="1:11" ht="15.75" thickBot="1">
      <c r="A300" s="45"/>
      <c r="B300" s="45"/>
      <c r="H300" s="71"/>
      <c r="I300" s="71" t="s">
        <v>299</v>
      </c>
      <c r="J300" s="70">
        <v>1000</v>
      </c>
      <c r="K300" s="48"/>
    </row>
    <row r="301" spans="1:11" ht="15.75" thickTop="1">
      <c r="A301" s="45"/>
      <c r="B301" s="45"/>
      <c r="H301" s="71"/>
      <c r="I301" s="71"/>
      <c r="J301" s="55"/>
      <c r="K301" s="48"/>
    </row>
    <row r="302" spans="1:11" ht="15">
      <c r="A302" s="45"/>
      <c r="B302" s="43" t="s">
        <v>251</v>
      </c>
      <c r="I302" s="48"/>
      <c r="K302" s="48"/>
    </row>
    <row r="303" spans="1:11" ht="15">
      <c r="A303" s="45"/>
      <c r="B303" s="43" t="s">
        <v>252</v>
      </c>
      <c r="I303" s="48"/>
      <c r="K303" s="48"/>
    </row>
    <row r="304" spans="1:11" ht="15">
      <c r="A304" s="45"/>
      <c r="I304" s="48"/>
      <c r="K304" s="48"/>
    </row>
    <row r="305" spans="1:11" ht="15">
      <c r="A305" s="45"/>
      <c r="I305" s="48"/>
      <c r="K305" s="48"/>
    </row>
    <row r="306" spans="1:11" ht="17.25">
      <c r="A306" s="45" t="s">
        <v>228</v>
      </c>
      <c r="B306" s="44" t="s">
        <v>203</v>
      </c>
      <c r="G306" s="64"/>
      <c r="I306" s="48"/>
      <c r="K306" s="48"/>
    </row>
    <row r="307" spans="2:11" ht="17.25">
      <c r="B307" s="44"/>
      <c r="G307" s="64"/>
      <c r="I307" s="48"/>
      <c r="K307" s="48"/>
    </row>
    <row r="308" spans="2:11" ht="17.25">
      <c r="B308" s="43" t="s">
        <v>204</v>
      </c>
      <c r="G308" s="64"/>
      <c r="I308" s="48"/>
      <c r="K308" s="48"/>
    </row>
    <row r="309" spans="7:11" ht="16.5" customHeight="1">
      <c r="G309" s="64"/>
      <c r="I309" s="48"/>
      <c r="K309" s="48"/>
    </row>
    <row r="310" spans="7:11" ht="12" customHeight="1">
      <c r="G310" s="64"/>
      <c r="I310" s="48"/>
      <c r="K310" s="48"/>
    </row>
    <row r="311" spans="1:11" ht="17.25">
      <c r="A311" s="45" t="s">
        <v>229</v>
      </c>
      <c r="B311" s="44" t="s">
        <v>205</v>
      </c>
      <c r="H311" s="64"/>
      <c r="I311" s="48"/>
      <c r="K311" s="48"/>
    </row>
    <row r="312" spans="1:11" ht="17.25">
      <c r="A312" s="45"/>
      <c r="B312" s="44"/>
      <c r="H312" s="64"/>
      <c r="I312" s="48" t="s">
        <v>238</v>
      </c>
      <c r="K312" s="48"/>
    </row>
    <row r="313" spans="2:11" ht="17.25">
      <c r="B313" s="43" t="s">
        <v>206</v>
      </c>
      <c r="H313" s="64"/>
      <c r="I313" s="48"/>
      <c r="K313" s="48"/>
    </row>
    <row r="314" spans="8:11" ht="14.25" customHeight="1">
      <c r="H314" s="64"/>
      <c r="I314" s="48"/>
      <c r="K314" s="48"/>
    </row>
    <row r="315" spans="8:11" ht="12" customHeight="1">
      <c r="H315" s="64"/>
      <c r="I315" s="48"/>
      <c r="K315" s="48"/>
    </row>
    <row r="316" spans="1:11" ht="17.25">
      <c r="A316" s="45" t="s">
        <v>230</v>
      </c>
      <c r="B316" s="44" t="s">
        <v>207</v>
      </c>
      <c r="H316" s="64"/>
      <c r="I316" s="48"/>
      <c r="K316" s="48"/>
    </row>
    <row r="317" spans="8:11" ht="17.25">
      <c r="H317" s="64"/>
      <c r="I317" s="48"/>
      <c r="K317" s="48"/>
    </row>
    <row r="318" spans="2:11" ht="17.25">
      <c r="B318" s="43" t="s">
        <v>261</v>
      </c>
      <c r="H318" s="64"/>
      <c r="I318" s="48"/>
      <c r="K318" s="48"/>
    </row>
    <row r="319" spans="2:11" ht="17.25">
      <c r="B319" s="43" t="s">
        <v>253</v>
      </c>
      <c r="H319" s="64"/>
      <c r="I319" s="48"/>
      <c r="K319" s="48"/>
    </row>
    <row r="320" spans="2:11" ht="17.25">
      <c r="B320" s="43" t="s">
        <v>262</v>
      </c>
      <c r="H320" s="64"/>
      <c r="I320" s="48"/>
      <c r="K320" s="48"/>
    </row>
    <row r="321" spans="2:11" ht="17.25">
      <c r="B321" s="43" t="s">
        <v>254</v>
      </c>
      <c r="H321" s="64"/>
      <c r="I321" s="48"/>
      <c r="K321" s="48"/>
    </row>
    <row r="322" spans="1:11" ht="15">
      <c r="A322" s="45"/>
      <c r="I322" s="48"/>
      <c r="K322" s="48"/>
    </row>
    <row r="323" spans="1:11" ht="15">
      <c r="A323" s="45"/>
      <c r="I323" s="48"/>
      <c r="K323" s="48"/>
    </row>
    <row r="324" spans="1:11" ht="17.25">
      <c r="A324" s="45" t="s">
        <v>231</v>
      </c>
      <c r="B324" s="44" t="s">
        <v>208</v>
      </c>
      <c r="H324" s="64"/>
      <c r="K324" s="48"/>
    </row>
    <row r="325" spans="8:11" ht="17.25">
      <c r="H325" s="64"/>
      <c r="I325" s="46" t="s">
        <v>166</v>
      </c>
      <c r="J325" s="46" t="s">
        <v>166</v>
      </c>
      <c r="K325" s="48"/>
    </row>
    <row r="326" spans="1:11" ht="15">
      <c r="A326" s="45"/>
      <c r="B326" s="44"/>
      <c r="I326" s="46" t="s">
        <v>168</v>
      </c>
      <c r="J326" s="46" t="s">
        <v>168</v>
      </c>
      <c r="K326" s="48"/>
    </row>
    <row r="327" spans="1:11" ht="15">
      <c r="A327" s="45"/>
      <c r="I327" s="46" t="s">
        <v>144</v>
      </c>
      <c r="J327" s="46" t="s">
        <v>169</v>
      </c>
      <c r="K327" s="48"/>
    </row>
    <row r="328" spans="1:11" ht="15">
      <c r="A328" s="45"/>
      <c r="I328" s="153">
        <v>37894</v>
      </c>
      <c r="J328" s="153">
        <v>37894</v>
      </c>
      <c r="K328" s="48"/>
    </row>
    <row r="329" spans="1:11" ht="15">
      <c r="A329" s="45"/>
      <c r="K329" s="48"/>
    </row>
    <row r="330" spans="1:12" ht="16.5" thickBot="1">
      <c r="A330" s="45"/>
      <c r="B330" s="43" t="s">
        <v>209</v>
      </c>
      <c r="I330" s="70">
        <v>481</v>
      </c>
      <c r="J330" s="70">
        <v>2819</v>
      </c>
      <c r="K330" s="48"/>
      <c r="L330" s="42"/>
    </row>
    <row r="331" spans="1:11" ht="15.75" thickTop="1">
      <c r="A331" s="45"/>
      <c r="B331" s="44"/>
      <c r="K331" s="48"/>
    </row>
    <row r="332" spans="2:11" ht="15.75" thickBot="1">
      <c r="B332" s="43" t="s">
        <v>210</v>
      </c>
      <c r="I332" s="101">
        <v>250702</v>
      </c>
      <c r="J332" s="101">
        <v>250702</v>
      </c>
      <c r="K332" s="48"/>
    </row>
    <row r="333" ht="15.75" thickTop="1">
      <c r="K333" s="48"/>
    </row>
    <row r="334" spans="2:11" ht="15.75" thickBot="1">
      <c r="B334" s="43" t="s">
        <v>211</v>
      </c>
      <c r="I334" s="94">
        <v>0.19</v>
      </c>
      <c r="J334" s="94">
        <v>1.12</v>
      </c>
      <c r="K334" s="48"/>
    </row>
    <row r="335" spans="9:11" ht="15.75" thickTop="1">
      <c r="I335" s="76"/>
      <c r="J335" s="76"/>
      <c r="K335" s="48"/>
    </row>
    <row r="336" spans="1:11" ht="15">
      <c r="A336" s="45"/>
      <c r="I336" s="48"/>
      <c r="K336" s="48"/>
    </row>
    <row r="337" spans="1:11" ht="15">
      <c r="A337" s="45"/>
      <c r="I337" s="48"/>
      <c r="K337" s="48"/>
    </row>
    <row r="338" spans="1:11" ht="15">
      <c r="A338" s="45"/>
      <c r="I338" s="48"/>
      <c r="K338" s="48"/>
    </row>
    <row r="339" spans="1:11" ht="15">
      <c r="A339" s="45"/>
      <c r="I339" s="48"/>
      <c r="K339" s="48"/>
    </row>
    <row r="340" spans="1:11" ht="15">
      <c r="A340" s="45"/>
      <c r="I340" s="48"/>
      <c r="K340" s="48"/>
    </row>
    <row r="341" spans="1:11" ht="15">
      <c r="A341" s="45"/>
      <c r="I341" s="48"/>
      <c r="K341" s="48"/>
    </row>
    <row r="342" spans="1:11" ht="15">
      <c r="A342" s="45"/>
      <c r="I342" s="48"/>
      <c r="K342" s="48"/>
    </row>
    <row r="343" spans="1:11" ht="15">
      <c r="A343" s="45"/>
      <c r="I343" s="48"/>
      <c r="K343" s="48"/>
    </row>
    <row r="344" spans="1:11" ht="15">
      <c r="A344" s="45"/>
      <c r="I344" s="48"/>
      <c r="K344" s="48"/>
    </row>
    <row r="345" spans="1:11" ht="15">
      <c r="A345" s="45"/>
      <c r="I345" s="48"/>
      <c r="K345" s="48"/>
    </row>
    <row r="346" spans="1:8" ht="15">
      <c r="A346" s="45"/>
      <c r="G346" s="159"/>
      <c r="H346" s="159"/>
    </row>
    <row r="347" spans="1:7" ht="17.25">
      <c r="A347" s="45"/>
      <c r="G347" s="64"/>
    </row>
    <row r="348" ht="17.25">
      <c r="H348" s="64"/>
    </row>
    <row r="349" spans="1:8" s="48" customFormat="1" ht="17.25">
      <c r="A349" s="72"/>
      <c r="B349" s="47"/>
      <c r="H349" s="73"/>
    </row>
    <row r="350" s="48" customFormat="1" ht="17.25">
      <c r="H350" s="73"/>
    </row>
    <row r="351" spans="8:10" s="48" customFormat="1" ht="17.25">
      <c r="H351" s="73"/>
      <c r="I351" s="49"/>
      <c r="J351" s="49"/>
    </row>
    <row r="352" spans="1:10" s="48" customFormat="1" ht="15">
      <c r="A352" s="72"/>
      <c r="B352" s="47"/>
      <c r="I352" s="49"/>
      <c r="J352" s="49"/>
    </row>
    <row r="353" spans="1:10" s="48" customFormat="1" ht="15">
      <c r="A353" s="72"/>
      <c r="I353" s="49"/>
      <c r="J353" s="49"/>
    </row>
    <row r="354" spans="1:10" s="48" customFormat="1" ht="15">
      <c r="A354" s="72"/>
      <c r="I354" s="74"/>
      <c r="J354" s="74"/>
    </row>
    <row r="355" s="48" customFormat="1" ht="15">
      <c r="A355" s="72"/>
    </row>
    <row r="356" spans="1:10" s="48" customFormat="1" ht="15">
      <c r="A356" s="72"/>
      <c r="I356" s="55"/>
      <c r="J356" s="55"/>
    </row>
    <row r="357" spans="1:2" s="48" customFormat="1" ht="15">
      <c r="A357" s="72"/>
      <c r="B357" s="47"/>
    </row>
    <row r="358" spans="9:10" s="48" customFormat="1" ht="15">
      <c r="I358" s="75"/>
      <c r="J358" s="75"/>
    </row>
    <row r="359" s="48" customFormat="1" ht="15"/>
    <row r="360" spans="9:10" s="48" customFormat="1" ht="15">
      <c r="I360" s="76"/>
      <c r="J360" s="76"/>
    </row>
    <row r="361" spans="1:2" s="48" customFormat="1" ht="15">
      <c r="A361" s="72"/>
      <c r="B361" s="47"/>
    </row>
    <row r="362" spans="1:2" s="48" customFormat="1" ht="15">
      <c r="A362" s="72"/>
      <c r="B362" s="47"/>
    </row>
    <row r="363" spans="1:2" s="48" customFormat="1" ht="15">
      <c r="A363" s="72"/>
      <c r="B363" s="47"/>
    </row>
    <row r="364" spans="1:2" s="48" customFormat="1" ht="15">
      <c r="A364" s="72"/>
      <c r="B364" s="47"/>
    </row>
    <row r="365" spans="1:2" s="48" customFormat="1" ht="15">
      <c r="A365" s="72"/>
      <c r="B365" s="47"/>
    </row>
    <row r="366" spans="1:2" s="48" customFormat="1" ht="15">
      <c r="A366" s="72"/>
      <c r="B366" s="47"/>
    </row>
    <row r="367" spans="1:2" s="48" customFormat="1" ht="15">
      <c r="A367" s="72"/>
      <c r="B367" s="47"/>
    </row>
    <row r="368" spans="1:2" s="48" customFormat="1" ht="15">
      <c r="A368" s="72"/>
      <c r="B368" s="47"/>
    </row>
    <row r="369" spans="1:2" s="48" customFormat="1" ht="15">
      <c r="A369" s="72"/>
      <c r="B369" s="47"/>
    </row>
    <row r="370" spans="1:2" s="48" customFormat="1" ht="15">
      <c r="A370" s="72"/>
      <c r="B370" s="47"/>
    </row>
    <row r="371" spans="1:2" s="48" customFormat="1" ht="15">
      <c r="A371" s="72"/>
      <c r="B371" s="47"/>
    </row>
    <row r="372" spans="1:2" s="48" customFormat="1" ht="15">
      <c r="A372" s="72"/>
      <c r="B372" s="47"/>
    </row>
    <row r="373" spans="1:2" s="48" customFormat="1" ht="15">
      <c r="A373" s="72"/>
      <c r="B373" s="47"/>
    </row>
    <row r="374" spans="1:2" s="48" customFormat="1" ht="15">
      <c r="A374" s="72"/>
      <c r="B374" s="47"/>
    </row>
    <row r="375" spans="1:2" s="48" customFormat="1" ht="15">
      <c r="A375" s="72"/>
      <c r="B375" s="47"/>
    </row>
    <row r="376" spans="1:2" s="48" customFormat="1" ht="15">
      <c r="A376" s="72"/>
      <c r="B376" s="47"/>
    </row>
    <row r="377" spans="1:2" s="48" customFormat="1" ht="15">
      <c r="A377" s="72"/>
      <c r="B377" s="47"/>
    </row>
    <row r="378" spans="1:2" s="48" customFormat="1" ht="15">
      <c r="A378" s="72"/>
      <c r="B378" s="47"/>
    </row>
    <row r="379" spans="1:2" s="48" customFormat="1" ht="15">
      <c r="A379" s="72"/>
      <c r="B379" s="47"/>
    </row>
    <row r="380" spans="1:2" s="48" customFormat="1" ht="15">
      <c r="A380" s="72"/>
      <c r="B380" s="47"/>
    </row>
    <row r="381" spans="1:2" s="48" customFormat="1" ht="15">
      <c r="A381" s="72"/>
      <c r="B381" s="47"/>
    </row>
    <row r="382" spans="1:2" s="48" customFormat="1" ht="15">
      <c r="A382" s="72"/>
      <c r="B382" s="47"/>
    </row>
    <row r="383" spans="1:2" s="48" customFormat="1" ht="15">
      <c r="A383" s="72"/>
      <c r="B383" s="47"/>
    </row>
    <row r="384" spans="1:2" s="48" customFormat="1" ht="15">
      <c r="A384" s="72"/>
      <c r="B384" s="47"/>
    </row>
    <row r="385" spans="1:2" s="48" customFormat="1" ht="15">
      <c r="A385" s="72"/>
      <c r="B385" s="47"/>
    </row>
    <row r="386" spans="1:2" s="48" customFormat="1" ht="15">
      <c r="A386" s="72"/>
      <c r="B386" s="47"/>
    </row>
    <row r="387" spans="1:2" s="48" customFormat="1" ht="15">
      <c r="A387" s="72"/>
      <c r="B387" s="47"/>
    </row>
    <row r="388" spans="1:2" s="48" customFormat="1" ht="15">
      <c r="A388" s="72"/>
      <c r="B388" s="47"/>
    </row>
    <row r="389" spans="1:2" s="48" customFormat="1" ht="15">
      <c r="A389" s="72"/>
      <c r="B389" s="47"/>
    </row>
    <row r="390" spans="1:2" s="48" customFormat="1" ht="15">
      <c r="A390" s="72"/>
      <c r="B390" s="47"/>
    </row>
    <row r="391" spans="1:2" s="48" customFormat="1" ht="15">
      <c r="A391" s="72"/>
      <c r="B391" s="47"/>
    </row>
    <row r="392" spans="1:2" s="48" customFormat="1" ht="15">
      <c r="A392" s="72"/>
      <c r="B392" s="47"/>
    </row>
    <row r="393" spans="1:2" s="48" customFormat="1" ht="15">
      <c r="A393" s="72"/>
      <c r="B393" s="47"/>
    </row>
    <row r="394" spans="1:2" s="48" customFormat="1" ht="15">
      <c r="A394" s="72"/>
      <c r="B394" s="47"/>
    </row>
    <row r="395" spans="1:2" s="48" customFormat="1" ht="15">
      <c r="A395" s="72"/>
      <c r="B395" s="47"/>
    </row>
    <row r="396" spans="1:2" s="48" customFormat="1" ht="15">
      <c r="A396" s="72"/>
      <c r="B396" s="47"/>
    </row>
    <row r="397" spans="1:2" s="48" customFormat="1" ht="15">
      <c r="A397" s="72"/>
      <c r="B397" s="47"/>
    </row>
    <row r="398" spans="1:2" s="48" customFormat="1" ht="15">
      <c r="A398" s="72"/>
      <c r="B398" s="47"/>
    </row>
    <row r="399" spans="1:2" s="48" customFormat="1" ht="15">
      <c r="A399" s="72"/>
      <c r="B399" s="47"/>
    </row>
    <row r="400" spans="1:2" s="48" customFormat="1" ht="15">
      <c r="A400" s="72"/>
      <c r="B400" s="47"/>
    </row>
    <row r="401" spans="1:2" s="48" customFormat="1" ht="15">
      <c r="A401" s="72"/>
      <c r="B401" s="47"/>
    </row>
    <row r="402" spans="1:2" s="48" customFormat="1" ht="15">
      <c r="A402" s="72"/>
      <c r="B402" s="47"/>
    </row>
    <row r="403" spans="1:2" s="48" customFormat="1" ht="15">
      <c r="A403" s="72"/>
      <c r="B403" s="47"/>
    </row>
    <row r="404" spans="1:2" s="48" customFormat="1" ht="15">
      <c r="A404" s="72"/>
      <c r="B404" s="47"/>
    </row>
    <row r="405" spans="1:2" s="48" customFormat="1" ht="15">
      <c r="A405" s="72"/>
      <c r="B405" s="47"/>
    </row>
    <row r="406" spans="1:2" s="48" customFormat="1" ht="15">
      <c r="A406" s="72"/>
      <c r="B406" s="47"/>
    </row>
    <row r="407" spans="1:2" s="48" customFormat="1" ht="15">
      <c r="A407" s="72"/>
      <c r="B407" s="47"/>
    </row>
    <row r="408" spans="1:2" s="48" customFormat="1" ht="15">
      <c r="A408" s="72"/>
      <c r="B408" s="47"/>
    </row>
    <row r="409" spans="1:2" s="48" customFormat="1" ht="15">
      <c r="A409" s="72"/>
      <c r="B409" s="47"/>
    </row>
    <row r="410" spans="1:2" s="48" customFormat="1" ht="15">
      <c r="A410" s="72"/>
      <c r="B410" s="47"/>
    </row>
    <row r="411" spans="1:2" s="48" customFormat="1" ht="15">
      <c r="A411" s="72"/>
      <c r="B411" s="47"/>
    </row>
    <row r="412" spans="1:2" s="48" customFormat="1" ht="15">
      <c r="A412" s="72"/>
      <c r="B412" s="47"/>
    </row>
    <row r="413" spans="1:2" s="48" customFormat="1" ht="15">
      <c r="A413" s="72"/>
      <c r="B413" s="47"/>
    </row>
    <row r="414" spans="1:2" s="48" customFormat="1" ht="15">
      <c r="A414" s="72"/>
      <c r="B414" s="47"/>
    </row>
    <row r="415" spans="1:2" s="48" customFormat="1" ht="15">
      <c r="A415" s="72"/>
      <c r="B415" s="47"/>
    </row>
    <row r="416" spans="1:2" s="48" customFormat="1" ht="15">
      <c r="A416" s="72"/>
      <c r="B416" s="47"/>
    </row>
    <row r="417" spans="1:2" s="48" customFormat="1" ht="15">
      <c r="A417" s="72"/>
      <c r="B417" s="47"/>
    </row>
    <row r="418" spans="1:2" s="48" customFormat="1" ht="15">
      <c r="A418" s="72"/>
      <c r="B418" s="47"/>
    </row>
    <row r="419" spans="1:2" s="48" customFormat="1" ht="15">
      <c r="A419" s="72"/>
      <c r="B419" s="47"/>
    </row>
    <row r="420" spans="1:2" s="48" customFormat="1" ht="15">
      <c r="A420" s="72"/>
      <c r="B420" s="47"/>
    </row>
    <row r="421" spans="1:2" s="48" customFormat="1" ht="15">
      <c r="A421" s="72"/>
      <c r="B421" s="47"/>
    </row>
    <row r="422" spans="1:2" s="48" customFormat="1" ht="15">
      <c r="A422" s="72"/>
      <c r="B422" s="47"/>
    </row>
    <row r="423" spans="1:2" s="48" customFormat="1" ht="15">
      <c r="A423" s="72"/>
      <c r="B423" s="47"/>
    </row>
    <row r="424" spans="1:2" s="48" customFormat="1" ht="15">
      <c r="A424" s="72"/>
      <c r="B424" s="47"/>
    </row>
    <row r="425" spans="1:2" s="48" customFormat="1" ht="15">
      <c r="A425" s="72"/>
      <c r="B425" s="47"/>
    </row>
    <row r="426" spans="1:2" s="48" customFormat="1" ht="15">
      <c r="A426" s="72"/>
      <c r="B426" s="47"/>
    </row>
    <row r="427" spans="1:2" s="48" customFormat="1" ht="15">
      <c r="A427" s="72"/>
      <c r="B427" s="47"/>
    </row>
    <row r="428" spans="1:2" s="48" customFormat="1" ht="15">
      <c r="A428" s="72"/>
      <c r="B428" s="47"/>
    </row>
    <row r="429" spans="1:2" s="48" customFormat="1" ht="15">
      <c r="A429" s="72"/>
      <c r="B429" s="47"/>
    </row>
    <row r="430" s="48" customFormat="1" ht="15"/>
    <row r="431" s="48" customFormat="1" ht="15"/>
    <row r="432" s="48" customFormat="1" ht="15"/>
    <row r="433" s="48" customFormat="1" ht="15"/>
    <row r="434" spans="1:2" s="48" customFormat="1" ht="15">
      <c r="A434" s="77"/>
      <c r="B434" s="47"/>
    </row>
    <row r="435" s="48" customFormat="1" ht="15"/>
    <row r="436" s="48" customFormat="1" ht="15"/>
    <row r="437" spans="8:10" s="48" customFormat="1" ht="15">
      <c r="H437" s="65"/>
      <c r="I437" s="49"/>
      <c r="J437" s="49"/>
    </row>
    <row r="438" spans="8:9" s="48" customFormat="1" ht="15">
      <c r="H438" s="66"/>
      <c r="I438" s="49"/>
    </row>
    <row r="439" spans="3:8" s="48" customFormat="1" ht="15">
      <c r="C439" s="47"/>
      <c r="H439" s="66"/>
    </row>
    <row r="440" spans="3:10" s="48" customFormat="1" ht="15">
      <c r="C440" s="72"/>
      <c r="H440" s="52"/>
      <c r="I440" s="55"/>
      <c r="J440" s="55"/>
    </row>
    <row r="441" spans="8:10" s="48" customFormat="1" ht="15">
      <c r="H441" s="52"/>
      <c r="I441" s="55"/>
      <c r="J441" s="55"/>
    </row>
    <row r="442" spans="8:10" s="48" customFormat="1" ht="15">
      <c r="H442" s="52"/>
      <c r="I442" s="55"/>
      <c r="J442" s="55"/>
    </row>
    <row r="443" spans="8:10" s="48" customFormat="1" ht="15">
      <c r="H443" s="52"/>
      <c r="I443" s="55"/>
      <c r="J443" s="55"/>
    </row>
    <row r="444" spans="8:10" s="48" customFormat="1" ht="15">
      <c r="H444" s="66"/>
      <c r="I444" s="55"/>
      <c r="J444" s="55"/>
    </row>
    <row r="445" spans="3:10" s="48" customFormat="1" ht="15">
      <c r="C445" s="72"/>
      <c r="H445" s="52"/>
      <c r="J445" s="55"/>
    </row>
    <row r="446" spans="8:10" s="48" customFormat="1" ht="15">
      <c r="H446" s="52"/>
      <c r="I446" s="55"/>
      <c r="J446" s="55"/>
    </row>
    <row r="447" spans="4:10" s="48" customFormat="1" ht="15">
      <c r="D447" s="72"/>
      <c r="H447" s="52"/>
      <c r="I447" s="55"/>
      <c r="J447" s="55"/>
    </row>
    <row r="448" spans="8:10" s="48" customFormat="1" ht="15">
      <c r="H448" s="52"/>
      <c r="I448" s="55"/>
      <c r="J448" s="55"/>
    </row>
    <row r="449" spans="8:10" s="48" customFormat="1" ht="15">
      <c r="H449" s="52"/>
      <c r="I449" s="55"/>
      <c r="J449" s="55"/>
    </row>
    <row r="450" spans="3:10" s="48" customFormat="1" ht="15">
      <c r="C450" s="47"/>
      <c r="H450" s="52"/>
      <c r="I450" s="55"/>
      <c r="J450" s="55"/>
    </row>
    <row r="451" spans="3:10" s="48" customFormat="1" ht="15">
      <c r="C451" s="72"/>
      <c r="H451" s="52"/>
      <c r="I451" s="55"/>
      <c r="J451" s="55"/>
    </row>
    <row r="452" spans="8:10" s="48" customFormat="1" ht="15">
      <c r="H452" s="52"/>
      <c r="I452" s="55"/>
      <c r="J452" s="55"/>
    </row>
    <row r="453" spans="8:10" s="48" customFormat="1" ht="15">
      <c r="H453" s="52"/>
      <c r="I453" s="55"/>
      <c r="J453" s="55"/>
    </row>
    <row r="454" spans="4:10" s="48" customFormat="1" ht="15">
      <c r="D454" s="72"/>
      <c r="H454" s="52"/>
      <c r="I454" s="55"/>
      <c r="J454" s="55"/>
    </row>
    <row r="455" spans="8:10" s="48" customFormat="1" ht="15">
      <c r="H455" s="52"/>
      <c r="I455" s="55"/>
      <c r="J455" s="55"/>
    </row>
    <row r="456" spans="8:10" s="48" customFormat="1" ht="15">
      <c r="H456" s="52"/>
      <c r="I456" s="55"/>
      <c r="J456" s="55"/>
    </row>
    <row r="457" spans="2:10" s="48" customFormat="1" ht="15">
      <c r="B457" s="72"/>
      <c r="H457" s="52"/>
      <c r="I457" s="55"/>
      <c r="J457" s="55"/>
    </row>
    <row r="458" s="48" customFormat="1" ht="15"/>
    <row r="459" s="48" customFormat="1" ht="15">
      <c r="B459" s="72"/>
    </row>
    <row r="460" spans="2:9" s="48" customFormat="1" ht="15">
      <c r="B460" s="72"/>
      <c r="H460" s="71"/>
      <c r="I460" s="55"/>
    </row>
    <row r="461" s="48" customFormat="1" ht="15"/>
    <row r="462" s="48" customFormat="1" ht="15"/>
    <row r="463" s="48" customFormat="1" ht="15"/>
    <row r="464" s="48" customFormat="1" ht="15"/>
    <row r="465" spans="1:2" s="48" customFormat="1" ht="15">
      <c r="A465" s="72"/>
      <c r="B465" s="47"/>
    </row>
    <row r="466" spans="1:2" s="48" customFormat="1" ht="15">
      <c r="A466" s="72"/>
      <c r="B466" s="47"/>
    </row>
    <row r="467" spans="9:10" s="48" customFormat="1" ht="15">
      <c r="I467" s="66"/>
      <c r="J467" s="66"/>
    </row>
    <row r="468" s="48" customFormat="1" ht="15"/>
    <row r="469" s="48" customFormat="1" ht="15"/>
    <row r="470" spans="1:2" s="48" customFormat="1" ht="15">
      <c r="A470" s="72"/>
      <c r="B470" s="47"/>
    </row>
    <row r="471" spans="1:2" s="48" customFormat="1" ht="15">
      <c r="A471" s="72"/>
      <c r="B471" s="47"/>
    </row>
    <row r="472" s="48" customFormat="1" ht="15"/>
    <row r="473" s="48" customFormat="1" ht="15"/>
    <row r="474" s="48" customFormat="1" ht="15"/>
    <row r="475" spans="1:2" s="48" customFormat="1" ht="15">
      <c r="A475" s="72"/>
      <c r="B475" s="47"/>
    </row>
    <row r="476" s="48" customFormat="1" ht="15"/>
    <row r="477" s="48" customFormat="1" ht="15"/>
    <row r="478" spans="1:2" s="48" customFormat="1" ht="15">
      <c r="A478" s="72"/>
      <c r="B478" s="47"/>
    </row>
    <row r="479" spans="1:2" s="48" customFormat="1" ht="15">
      <c r="A479" s="72"/>
      <c r="B479" s="47"/>
    </row>
    <row r="480" s="48" customFormat="1" ht="15">
      <c r="A480" s="72"/>
    </row>
    <row r="481" s="48" customFormat="1" ht="15">
      <c r="A481" s="72"/>
    </row>
    <row r="482" spans="1:9" s="48" customFormat="1" ht="15">
      <c r="A482" s="72"/>
      <c r="C482" s="47"/>
      <c r="G482" s="49"/>
      <c r="H482" s="49"/>
      <c r="I482" s="49"/>
    </row>
    <row r="483" spans="1:9" s="48" customFormat="1" ht="15">
      <c r="A483" s="72"/>
      <c r="G483" s="49"/>
      <c r="H483" s="49"/>
      <c r="I483" s="49"/>
    </row>
    <row r="484" spans="7:9" s="48" customFormat="1" ht="15">
      <c r="G484" s="49"/>
      <c r="H484" s="49"/>
      <c r="I484" s="49"/>
    </row>
    <row r="485" spans="7:9" s="48" customFormat="1" ht="15">
      <c r="G485" s="49"/>
      <c r="H485" s="49"/>
      <c r="I485" s="49"/>
    </row>
    <row r="486" s="48" customFormat="1" ht="15"/>
    <row r="487" spans="7:9" s="48" customFormat="1" ht="15">
      <c r="G487" s="52"/>
      <c r="H487" s="52"/>
      <c r="I487" s="52"/>
    </row>
    <row r="488" spans="7:9" s="48" customFormat="1" ht="15">
      <c r="G488" s="52"/>
      <c r="H488" s="52"/>
      <c r="I488" s="52"/>
    </row>
    <row r="489" spans="7:9" s="48" customFormat="1" ht="15">
      <c r="G489" s="52"/>
      <c r="H489" s="52"/>
      <c r="I489" s="52"/>
    </row>
    <row r="490" spans="7:9" s="48" customFormat="1" ht="15">
      <c r="G490" s="52"/>
      <c r="H490" s="52"/>
      <c r="I490" s="52"/>
    </row>
    <row r="491" spans="7:9" s="48" customFormat="1" ht="15">
      <c r="G491" s="52"/>
      <c r="H491" s="52"/>
      <c r="I491" s="52"/>
    </row>
    <row r="492" spans="7:9" s="48" customFormat="1" ht="15">
      <c r="G492" s="52"/>
      <c r="H492" s="52"/>
      <c r="I492" s="52"/>
    </row>
    <row r="493" spans="7:9" s="48" customFormat="1" ht="15">
      <c r="G493" s="52"/>
      <c r="H493" s="52"/>
      <c r="I493" s="52"/>
    </row>
    <row r="494" spans="7:9" s="48" customFormat="1" ht="15">
      <c r="G494" s="52"/>
      <c r="H494" s="52"/>
      <c r="I494" s="52"/>
    </row>
    <row r="495" spans="7:10" s="48" customFormat="1" ht="15">
      <c r="G495" s="66"/>
      <c r="H495" s="52"/>
      <c r="I495" s="52"/>
      <c r="J495" s="55"/>
    </row>
    <row r="496" spans="3:10" s="48" customFormat="1" ht="15">
      <c r="C496" s="47"/>
      <c r="G496" s="66"/>
      <c r="H496" s="52"/>
      <c r="I496" s="52"/>
      <c r="J496" s="55"/>
    </row>
    <row r="497" spans="7:9" s="48" customFormat="1" ht="15">
      <c r="G497" s="52"/>
      <c r="H497" s="52"/>
      <c r="I497" s="52"/>
    </row>
    <row r="498" spans="7:9" s="48" customFormat="1" ht="15">
      <c r="G498" s="52"/>
      <c r="H498" s="52"/>
      <c r="I498" s="52"/>
    </row>
    <row r="499" spans="7:9" s="48" customFormat="1" ht="15">
      <c r="G499" s="52"/>
      <c r="H499" s="52"/>
      <c r="I499" s="52"/>
    </row>
    <row r="500" spans="7:9" s="48" customFormat="1" ht="15">
      <c r="G500" s="52"/>
      <c r="H500" s="52"/>
      <c r="I500" s="52"/>
    </row>
    <row r="501" spans="7:9" s="48" customFormat="1" ht="15">
      <c r="G501" s="52"/>
      <c r="H501" s="52"/>
      <c r="I501" s="52"/>
    </row>
    <row r="502" spans="7:10" s="48" customFormat="1" ht="15">
      <c r="G502" s="78"/>
      <c r="H502" s="78"/>
      <c r="I502" s="78"/>
      <c r="J502" s="78"/>
    </row>
    <row r="503" spans="1:2" s="48" customFormat="1" ht="15">
      <c r="A503" s="72"/>
      <c r="B503" s="47"/>
    </row>
    <row r="504" spans="1:10" s="48" customFormat="1" ht="15">
      <c r="A504" s="72"/>
      <c r="I504" s="157"/>
      <c r="J504" s="157"/>
    </row>
    <row r="505" spans="1:10" s="48" customFormat="1" ht="15">
      <c r="A505" s="72"/>
      <c r="I505" s="49"/>
      <c r="J505" s="49"/>
    </row>
    <row r="506" spans="1:10" s="48" customFormat="1" ht="15">
      <c r="A506" s="72"/>
      <c r="I506" s="49"/>
      <c r="J506" s="49"/>
    </row>
    <row r="507" spans="1:10" s="48" customFormat="1" ht="15">
      <c r="A507" s="72"/>
      <c r="I507" s="74"/>
      <c r="J507" s="74"/>
    </row>
    <row r="508" spans="1:10" s="48" customFormat="1" ht="15">
      <c r="A508" s="72"/>
      <c r="I508" s="49"/>
      <c r="J508" s="49"/>
    </row>
    <row r="509" spans="1:10" s="48" customFormat="1" ht="15">
      <c r="A509" s="72"/>
      <c r="I509" s="49"/>
      <c r="J509" s="49"/>
    </row>
    <row r="510" spans="1:10" s="48" customFormat="1" ht="15">
      <c r="A510" s="72"/>
      <c r="I510" s="79"/>
      <c r="J510" s="79"/>
    </row>
    <row r="511" spans="1:10" s="48" customFormat="1" ht="15">
      <c r="A511" s="72"/>
      <c r="I511" s="79"/>
      <c r="J511" s="79"/>
    </row>
    <row r="512" spans="1:10" s="48" customFormat="1" ht="15">
      <c r="A512" s="72"/>
      <c r="I512" s="49"/>
      <c r="J512" s="49"/>
    </row>
    <row r="513" s="48" customFormat="1" ht="15">
      <c r="A513" s="72"/>
    </row>
    <row r="514" s="48" customFormat="1" ht="15">
      <c r="A514" s="72"/>
    </row>
    <row r="515" s="48" customFormat="1" ht="15">
      <c r="A515" s="72"/>
    </row>
    <row r="516" s="48" customFormat="1" ht="15">
      <c r="A516" s="72"/>
    </row>
    <row r="517" s="48" customFormat="1" ht="15">
      <c r="A517" s="72"/>
    </row>
    <row r="518" s="48" customFormat="1" ht="15">
      <c r="A518" s="72"/>
    </row>
    <row r="519" spans="1:2" s="48" customFormat="1" ht="15">
      <c r="A519" s="77"/>
      <c r="B519" s="47"/>
    </row>
    <row r="520" spans="1:2" s="48" customFormat="1" ht="15">
      <c r="A520" s="72"/>
      <c r="B520" s="47"/>
    </row>
    <row r="521" s="48" customFormat="1" ht="15">
      <c r="A521" s="72"/>
    </row>
    <row r="522" s="48" customFormat="1" ht="15">
      <c r="A522" s="72"/>
    </row>
    <row r="523" s="48" customFormat="1" ht="15">
      <c r="A523" s="72"/>
    </row>
    <row r="524" s="48" customFormat="1" ht="15">
      <c r="A524" s="72"/>
    </row>
    <row r="525" s="48" customFormat="1" ht="15">
      <c r="A525" s="72"/>
    </row>
    <row r="526" s="48" customFormat="1" ht="15">
      <c r="A526" s="72"/>
    </row>
    <row r="527" s="48" customFormat="1" ht="15">
      <c r="A527" s="72"/>
    </row>
    <row r="528" s="48" customFormat="1" ht="15">
      <c r="A528" s="72"/>
    </row>
    <row r="529" spans="1:2" s="48" customFormat="1" ht="15">
      <c r="A529" s="72"/>
      <c r="B529" s="47"/>
    </row>
    <row r="530" spans="1:2" s="48" customFormat="1" ht="15">
      <c r="A530" s="72"/>
      <c r="B530" s="47"/>
    </row>
    <row r="531" s="48" customFormat="1" ht="15">
      <c r="A531" s="72"/>
    </row>
    <row r="532" s="48" customFormat="1" ht="15">
      <c r="A532" s="72"/>
    </row>
    <row r="533" s="48" customFormat="1" ht="15">
      <c r="A533" s="72"/>
    </row>
    <row r="534" s="48" customFormat="1" ht="15">
      <c r="A534" s="72"/>
    </row>
    <row r="535" s="48" customFormat="1" ht="15">
      <c r="A535" s="72"/>
    </row>
    <row r="536" spans="1:2" s="48" customFormat="1" ht="15">
      <c r="A536" s="72"/>
      <c r="B536" s="47"/>
    </row>
    <row r="537" spans="1:2" s="48" customFormat="1" ht="15">
      <c r="A537" s="72"/>
      <c r="B537" s="47"/>
    </row>
    <row r="538" s="48" customFormat="1" ht="15"/>
    <row r="539" s="48" customFormat="1" ht="15"/>
    <row r="540" s="48" customFormat="1" ht="15">
      <c r="A540" s="72"/>
    </row>
    <row r="541" spans="1:2" s="48" customFormat="1" ht="15">
      <c r="A541" s="77"/>
      <c r="B541" s="47"/>
    </row>
    <row r="542" s="48" customFormat="1" ht="15">
      <c r="A542" s="72"/>
    </row>
    <row r="543" s="48" customFormat="1" ht="15">
      <c r="A543" s="72"/>
    </row>
    <row r="544" s="48" customFormat="1" ht="15">
      <c r="A544" s="72"/>
    </row>
    <row r="545" s="48" customFormat="1" ht="15">
      <c r="A545" s="72"/>
    </row>
    <row r="546" spans="1:2" s="48" customFormat="1" ht="15">
      <c r="A546" s="72"/>
      <c r="B546" s="47"/>
    </row>
    <row r="547" spans="1:2" s="48" customFormat="1" ht="15">
      <c r="A547" s="72"/>
      <c r="B547" s="47"/>
    </row>
    <row r="548" s="48" customFormat="1" ht="15"/>
    <row r="549" s="48" customFormat="1" ht="15"/>
    <row r="550" spans="1:2" s="48" customFormat="1" ht="15">
      <c r="A550" s="72"/>
      <c r="B550" s="47"/>
    </row>
    <row r="551" s="48" customFormat="1" ht="15"/>
    <row r="552" s="48" customFormat="1" ht="15"/>
    <row r="553" s="48" customFormat="1" ht="15"/>
    <row r="554" s="48" customFormat="1" ht="15"/>
    <row r="555" s="48" customFormat="1" ht="15"/>
    <row r="556" s="48" customFormat="1" ht="15"/>
    <row r="557" s="48" customFormat="1" ht="15"/>
    <row r="558" s="48" customFormat="1" ht="15"/>
    <row r="559" s="48" customFormat="1" ht="15"/>
    <row r="560" s="48" customFormat="1" ht="15"/>
    <row r="561" s="48" customFormat="1" ht="15"/>
    <row r="562" s="48" customFormat="1" ht="15"/>
    <row r="563" s="48" customFormat="1" ht="15"/>
    <row r="564" s="48" customFormat="1" ht="15"/>
    <row r="565" s="48" customFormat="1" ht="15"/>
    <row r="566" s="48" customFormat="1" ht="15"/>
    <row r="567" s="48" customFormat="1" ht="15"/>
    <row r="568" s="48" customFormat="1" ht="15"/>
    <row r="569" s="48" customFormat="1" ht="15"/>
    <row r="570" s="48" customFormat="1" ht="15"/>
    <row r="571" s="48" customFormat="1" ht="15"/>
    <row r="572" s="48" customFormat="1" ht="15"/>
    <row r="573" s="48" customFormat="1" ht="15"/>
    <row r="574" s="48" customFormat="1" ht="15"/>
    <row r="575" s="48" customFormat="1" ht="15"/>
    <row r="576" s="48" customFormat="1" ht="15"/>
    <row r="577" s="48" customFormat="1" ht="15"/>
    <row r="578" s="48" customFormat="1" ht="15"/>
    <row r="579" s="48" customFormat="1" ht="15"/>
    <row r="580" s="48" customFormat="1" ht="15"/>
    <row r="581" spans="1:10" s="48" customFormat="1" ht="15">
      <c r="A581" s="157"/>
      <c r="B581" s="157"/>
      <c r="C581" s="157"/>
      <c r="D581" s="157"/>
      <c r="E581" s="157"/>
      <c r="F581" s="157"/>
      <c r="G581" s="157"/>
      <c r="H581" s="157"/>
      <c r="I581" s="157"/>
      <c r="J581" s="157"/>
    </row>
    <row r="582" s="48" customFormat="1" ht="15"/>
    <row r="583" spans="1:10" s="48" customFormat="1" ht="15">
      <c r="A583" s="157"/>
      <c r="B583" s="157"/>
      <c r="C583" s="157"/>
      <c r="D583" s="157"/>
      <c r="E583" s="157"/>
      <c r="F583" s="157"/>
      <c r="G583" s="157"/>
      <c r="H583" s="157"/>
      <c r="I583" s="157"/>
      <c r="J583" s="157"/>
    </row>
    <row r="584" s="48" customFormat="1" ht="15"/>
    <row r="585" s="48" customFormat="1" ht="15"/>
    <row r="586" s="48" customFormat="1" ht="15"/>
    <row r="587" s="48" customFormat="1" ht="15"/>
    <row r="588" s="48" customFormat="1" ht="15"/>
    <row r="589" s="48" customFormat="1" ht="15"/>
    <row r="590" s="48" customFormat="1" ht="15"/>
    <row r="591" s="48" customFormat="1" ht="15"/>
    <row r="592" s="48" customFormat="1" ht="15"/>
    <row r="593" s="48" customFormat="1" ht="15"/>
    <row r="594" s="48" customFormat="1" ht="15"/>
    <row r="595" s="48" customFormat="1" ht="15"/>
    <row r="596" s="48" customFormat="1" ht="15"/>
    <row r="597" s="48" customFormat="1" ht="15"/>
    <row r="598" s="48" customFormat="1" ht="15"/>
    <row r="599" s="48" customFormat="1" ht="15"/>
    <row r="600" s="48" customFormat="1" ht="15"/>
    <row r="601" s="48" customFormat="1" ht="15"/>
    <row r="602" s="48" customFormat="1" ht="15"/>
    <row r="603" s="48" customFormat="1" ht="15"/>
    <row r="604" s="48" customFormat="1" ht="15"/>
    <row r="605" s="48" customFormat="1" ht="15"/>
    <row r="606" s="48" customFormat="1" ht="15"/>
    <row r="607" s="48" customFormat="1" ht="15"/>
    <row r="608" s="48" customFormat="1" ht="15"/>
    <row r="609" s="48" customFormat="1" ht="15"/>
    <row r="610" s="48" customFormat="1" ht="15"/>
    <row r="611" s="48" customFormat="1" ht="15"/>
    <row r="612" s="48" customFormat="1" ht="15"/>
    <row r="613" s="48" customFormat="1" ht="15"/>
    <row r="614" s="48" customFormat="1" ht="15"/>
    <row r="615" s="48" customFormat="1" ht="15"/>
  </sheetData>
  <mergeCells count="8">
    <mergeCell ref="A583:J583"/>
    <mergeCell ref="A581:J581"/>
    <mergeCell ref="H18:I18"/>
    <mergeCell ref="I504:J504"/>
    <mergeCell ref="J150:K150"/>
    <mergeCell ref="G174:H174"/>
    <mergeCell ref="I174:J174"/>
    <mergeCell ref="G346:H346"/>
  </mergeCells>
  <printOptions/>
  <pageMargins left="0.88" right="0.72" top="0.46" bottom="0.22" header="0.69" footer="0.17"/>
  <pageSetup horizontalDpi="600" verticalDpi="600" orientation="portrait" paperSize="9" scale="68" r:id="rId1"/>
  <rowBreaks count="7" manualBreakCount="7">
    <brk id="69" max="10" man="1"/>
    <brk id="136" max="10" man="1"/>
    <brk id="204" max="10" man="1"/>
    <brk id="269" max="10" man="1"/>
    <brk id="346" min="3" max="11" man="1"/>
    <brk id="474" max="255" man="1"/>
    <brk id="5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Circuit Industry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192.168.100.2</cp:lastModifiedBy>
  <cp:lastPrinted>2003-07-22T08:54:56Z</cp:lastPrinted>
  <dcterms:created xsi:type="dcterms:W3CDTF">2002-11-01T06:22:45Z</dcterms:created>
  <dcterms:modified xsi:type="dcterms:W3CDTF">2003-07-22T09:57:42Z</dcterms:modified>
  <cp:category/>
  <cp:version/>
  <cp:contentType/>
  <cp:contentStatus/>
</cp:coreProperties>
</file>