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4"/>
  </bookViews>
  <sheets>
    <sheet name="P+L" sheetId="1" r:id="rId1"/>
    <sheet name="BS" sheetId="2" r:id="rId2"/>
    <sheet name="Stat. of Equity" sheetId="3" r:id="rId3"/>
    <sheet name="CashFlow" sheetId="4" r:id="rId4"/>
    <sheet name="Notes" sheetId="5" r:id="rId5"/>
  </sheets>
  <definedNames>
    <definedName name="_xlnm.Print_Area" localSheetId="1">'BS'!$A$1:$H$73</definedName>
    <definedName name="_xlnm.Print_Area" localSheetId="3">'CashFlow'!$B$1:$K$65</definedName>
    <definedName name="_xlnm.Print_Area" localSheetId="4">'Notes'!$A$1:$K$284</definedName>
    <definedName name="_xlnm.Print_Area" localSheetId="0">'P+L'!$A$1:$J$57</definedName>
    <definedName name="_xlnm.Print_Area" localSheetId="2">'Stat. of Equity'!$A$1:$I$41</definedName>
    <definedName name="_xlnm.Print_Titles" localSheetId="4">'Notes'!$1:$4</definedName>
  </definedNames>
  <calcPr fullCalcOnLoad="1"/>
</workbook>
</file>

<file path=xl/sharedStrings.xml><?xml version="1.0" encoding="utf-8"?>
<sst xmlns="http://schemas.openxmlformats.org/spreadsheetml/2006/main" count="377" uniqueCount="289">
  <si>
    <t>QUARTERLY REPORT ON CONSOLIDATED RESULTS</t>
  </si>
  <si>
    <t>FOR THE THIRD FINANCIAL QUARTER ENDED 30 SEPTEMBER 2002</t>
  </si>
  <si>
    <t>(The Figures Have Not Been Audited)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</si>
  <si>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</si>
  <si>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</si>
  <si>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</si>
  <si>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</si>
  <si>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</si>
  <si>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</si>
  <si>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</si>
  <si>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</si>
  <si>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</si>
  <si>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(RM '000)</t>
  </si>
  <si>
    <t>Revenue</t>
  </si>
  <si>
    <r>
      <t>GRAND UNITED HOLDINGS BERHAD</t>
    </r>
    <r>
      <rPr>
        <sz val="11"/>
        <rFont val="Arial"/>
        <family val="2"/>
      </rPr>
      <t xml:space="preserve"> (Company No. 4104-W)</t>
    </r>
  </si>
  <si>
    <t>CONDENSED CONSOLIDATED INCOME STATEMENTS FOR THE QUARTER ENDED 30 SEPTEMBER 2002</t>
  </si>
  <si>
    <t>Operating expenses</t>
  </si>
  <si>
    <t>Other operating income</t>
  </si>
  <si>
    <t>Profit from operations</t>
  </si>
  <si>
    <t>Finance costs</t>
  </si>
  <si>
    <t>Share of profits of an associated company</t>
  </si>
  <si>
    <t>Profit before tax</t>
  </si>
  <si>
    <t>Taxation</t>
  </si>
  <si>
    <t>Profit after taxation</t>
  </si>
  <si>
    <t>Minority interest</t>
  </si>
  <si>
    <t>Net profit for the period</t>
  </si>
  <si>
    <t>Earnings per share (sen) :</t>
  </si>
  <si>
    <t xml:space="preserve">(a) </t>
  </si>
  <si>
    <t>Basic</t>
  </si>
  <si>
    <t xml:space="preserve">(b) </t>
  </si>
  <si>
    <t>Diluted *</t>
  </si>
  <si>
    <t>N/A</t>
  </si>
  <si>
    <t>Note : * Fully diluted earnings per share are not presented as there is an anti-dilution efffect.</t>
  </si>
  <si>
    <t>(The Condensed Consolidated Income Statements should be read in conjunction with the Audited Financial Statements</t>
  </si>
  <si>
    <t xml:space="preserve"> for the year ended 31 December 2001)</t>
  </si>
  <si>
    <t>CONDENSED CONSOLIDATED STATEMENT OF CHANGES IN EQUITY FOR THE QUARTER ENDED 30 SEPTEMBER 2002</t>
  </si>
  <si>
    <t xml:space="preserve">Exchange </t>
  </si>
  <si>
    <t>Total</t>
  </si>
  <si>
    <t xml:space="preserve">Share </t>
  </si>
  <si>
    <t xml:space="preserve">Capital </t>
  </si>
  <si>
    <t>Fluctuation</t>
  </si>
  <si>
    <t xml:space="preserve">Retained </t>
  </si>
  <si>
    <t>Shareholders'</t>
  </si>
  <si>
    <t>Reserve</t>
  </si>
  <si>
    <t>Profits</t>
  </si>
  <si>
    <t>Equity</t>
  </si>
  <si>
    <t>RM'000</t>
  </si>
  <si>
    <t>Current Year To Date Ended</t>
  </si>
  <si>
    <t>Balance at 01/01/2002</t>
  </si>
  <si>
    <t>Net gain and losses not recognised in</t>
  </si>
  <si>
    <t>the income statements:</t>
  </si>
  <si>
    <t xml:space="preserve">  Currency translation differences</t>
  </si>
  <si>
    <t>Net profit for the nine months period</t>
  </si>
  <si>
    <t xml:space="preserve">Dividends </t>
  </si>
  <si>
    <t>Balance at 30/09/2002</t>
  </si>
  <si>
    <t xml:space="preserve">Note: There are no comparative figures as this is the first interim financial report prepared in accordance with </t>
  </si>
  <si>
    <t xml:space="preserve">         MASB 26 Interim Financial Reporting.</t>
  </si>
  <si>
    <t xml:space="preserve">(The Condensed Consolidated Statement of Changes In Equity should be read in conjunction with the Audited Financial </t>
  </si>
  <si>
    <t xml:space="preserve"> Statements for the year ended 31 December 2001)</t>
  </si>
  <si>
    <t>CONDENSED CONSOLIDATED CASH FLOW STATEMENT FOR THE QUARTER ENDED 30 SEPTEMBER 2002</t>
  </si>
  <si>
    <t>YEAR TO DATE</t>
  </si>
  <si>
    <t>Operating Activities</t>
  </si>
  <si>
    <t>Net Profit Before Tax</t>
  </si>
  <si>
    <t>Adjustments for :-</t>
  </si>
  <si>
    <t>Depreciation and amortisation</t>
  </si>
  <si>
    <t>Interest expense</t>
  </si>
  <si>
    <t>Interest income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</si>
  <si>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</si>
  <si>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</si>
  <si>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</si>
  <si>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</si>
  <si>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</si>
  <si>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</si>
  <si>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Tax paid</t>
  </si>
  <si>
    <t>Net Cash Flows From Operating Activities</t>
  </si>
  <si>
    <t>Investing Activities</t>
  </si>
  <si>
    <t>Dividends paid</t>
  </si>
  <si>
    <t>Investment in quoted shares</t>
  </si>
  <si>
    <t>Other investments</t>
  </si>
  <si>
    <t>Interest received</t>
  </si>
  <si>
    <t>Net Cash Flows Used In Investing Activities</t>
  </si>
  <si>
    <t>Financing Activities</t>
  </si>
  <si>
    <t>Net repayment of bank borrowings</t>
  </si>
  <si>
    <t>Net Cash Flows Used In Financing Activities</t>
  </si>
  <si>
    <t>Net Change in Cash And Cash Equivalents</t>
  </si>
  <si>
    <t>Cash And Cash Equivalents At Beginning Of Year</t>
  </si>
  <si>
    <t>Cash And Cash Equivalents At End Of Period</t>
  </si>
  <si>
    <t>(The Condensed Consolidated Cash Flow Statement should be read in conjunction with the Audited Financial Statements</t>
  </si>
  <si>
    <t>NOTES</t>
  </si>
  <si>
    <t>1.</t>
  </si>
  <si>
    <t>Accounting Policies and Methods of Computations</t>
  </si>
  <si>
    <t>The interim financial report has been prepared in accordance with MASB 26 "Interim Financial Reporting"</t>
  </si>
  <si>
    <t>and Appendix 9B of the Kuala Lumpur Stock Exchange Listing Requirements. The same accounting</t>
  </si>
  <si>
    <t>policies and methods of computation are followed in the quarterly financial statements as compared</t>
  </si>
  <si>
    <t>with the annual financial statements for the year ended 31 December 2001.</t>
  </si>
  <si>
    <t>2.</t>
  </si>
  <si>
    <t>Declaration of Audit Qualification</t>
  </si>
  <si>
    <t>The preceding annual financial statements of the Group were reported on without any qualification.</t>
  </si>
  <si>
    <t>3.</t>
  </si>
  <si>
    <t>Seasonal or Cyclical Factors</t>
  </si>
  <si>
    <t>The business operations of the Group are not materially affected by any seasonal or cyclical factors.</t>
  </si>
  <si>
    <t>4.</t>
  </si>
  <si>
    <t>Nature and Amount of Items Affecting Assets, Liabilities, Equity, Net Income, or Cash Flows</t>
  </si>
  <si>
    <t>That Are Unusual Because of Their Nature, Size, or Incidence</t>
  </si>
  <si>
    <t>There were no items affecting assets, liabilities, equity, net income, or cash flows that are unusual</t>
  </si>
  <si>
    <t>because of their nature, size, or incidence.</t>
  </si>
  <si>
    <t>5.</t>
  </si>
  <si>
    <t>Change in Estimates of Amounts</t>
  </si>
  <si>
    <t>There were no changes in the estimates of amounts reported in prior interim periods of the current</t>
  </si>
  <si>
    <t>financial year, which have a material effect in the current interim period.</t>
  </si>
  <si>
    <t>6.</t>
  </si>
  <si>
    <t>Issuances, Cancellations, Repurchases, Resale and Repayments of Debt and Equity Securities</t>
  </si>
  <si>
    <t xml:space="preserve">There were no issuances, cancellations, repurchases, resale and repayments of debt and equity </t>
  </si>
  <si>
    <t>securities for the current financial year to date.</t>
  </si>
  <si>
    <t>7.</t>
  </si>
  <si>
    <t>Dividends Paid</t>
  </si>
  <si>
    <t>On 25 May 2002, the Company declared a first interim tax exempt dividend of 1.5 sen per share for</t>
  </si>
  <si>
    <t>the financial year ending 31 December 2002.</t>
  </si>
  <si>
    <t xml:space="preserve">The dividend was paid on 8 July 2002 to the holders of ordinary shares of the capital registered in </t>
  </si>
  <si>
    <t>the Records of Depositors at the close of business on 20 June 2002.</t>
  </si>
  <si>
    <t>8.</t>
  </si>
  <si>
    <t>Segment Revenue and Segment Result</t>
  </si>
  <si>
    <t xml:space="preserve">Group segmental reporting for the financial quarter ended 30 September 2002 was as follows :- </t>
  </si>
  <si>
    <t>Turnover</t>
  </si>
  <si>
    <t>Profit/(Loss)</t>
  </si>
  <si>
    <t xml:space="preserve">Before </t>
  </si>
  <si>
    <t>(RM ' 000)</t>
  </si>
  <si>
    <t xml:space="preserve">Manufacturing </t>
  </si>
  <si>
    <t>Property Development</t>
  </si>
  <si>
    <t xml:space="preserve">Trading </t>
  </si>
  <si>
    <t>Investment Holding</t>
  </si>
  <si>
    <t>Others</t>
  </si>
  <si>
    <t>Associated Company</t>
  </si>
  <si>
    <t>TOTAL</t>
  </si>
  <si>
    <t>9.</t>
  </si>
  <si>
    <t>Valuations of Property, Plant and Equipment</t>
  </si>
  <si>
    <t>The valuations of property, plant and equipment have been brought forward without any amendment</t>
  </si>
  <si>
    <t>from the previous annual financial statements.</t>
  </si>
  <si>
    <t>10.</t>
  </si>
  <si>
    <t>Material Events Subsequent to the End of the Interim Period That Have Not Been Reflected in the</t>
  </si>
  <si>
    <t>Financial Statements</t>
  </si>
  <si>
    <t>There were no material events subsequent to the end of the interim period that have not been reflected</t>
  </si>
  <si>
    <t>in the financial statements for the interim period.</t>
  </si>
  <si>
    <t>11.</t>
  </si>
  <si>
    <t>Changes in the Composition of the Group</t>
  </si>
  <si>
    <t>There were no changes in the composition of the Group during the interim period under review.</t>
  </si>
  <si>
    <t>12.</t>
  </si>
  <si>
    <t>Changes in Contingent Liabilities or Contingent Assets</t>
  </si>
  <si>
    <t>(a)</t>
  </si>
  <si>
    <t>Contingent Liabilities</t>
  </si>
  <si>
    <t>Quarter</t>
  </si>
  <si>
    <t>Financial Year</t>
  </si>
  <si>
    <t>Ended</t>
  </si>
  <si>
    <t xml:space="preserve">Guarantees given to bankers in respect of </t>
  </si>
  <si>
    <t>facilities granted to subsidiary companies</t>
  </si>
  <si>
    <t>(b)</t>
  </si>
  <si>
    <t>Contingent Assets</t>
  </si>
  <si>
    <t xml:space="preserve">There were no contingent assets as at the end of the current quarter or last annual balance sheet </t>
  </si>
  <si>
    <t>date.</t>
  </si>
  <si>
    <t>13.</t>
  </si>
  <si>
    <t>Review of the Performance</t>
  </si>
  <si>
    <t xml:space="preserve">For the nine months to 30 September 2002, the Group turned in a profit before tax of RM 15.7 million,  </t>
  </si>
  <si>
    <t xml:space="preserve">up 1.29% from RM 15.5 million in contrast to a 2.15% drop in revenue to RM 173.3 million as </t>
  </si>
  <si>
    <t>compared with RM 177.1 million recorded in the previous year corresponding period.</t>
  </si>
  <si>
    <t>The Group attributed the higher profit before tax to rising contribution from its electronic division.</t>
  </si>
  <si>
    <t>14.</t>
  </si>
  <si>
    <t>Material Changes in the Quarterly Results Compared to the Results of the Preceding Quarter</t>
  </si>
  <si>
    <t xml:space="preserve">Current </t>
  </si>
  <si>
    <t>Preceding</t>
  </si>
  <si>
    <t>Consolidated Profit Before Tax</t>
  </si>
  <si>
    <t>For the current quarter under review, revenue surged by 6.64% to RM 64.2 million as compared to</t>
  </si>
  <si>
    <t>RM 60.2 million registered in the preceding quarter.</t>
  </si>
  <si>
    <t xml:space="preserve">In tandem with the improvement in revenue, the Group managed to generate a 5.77% growth in its  </t>
  </si>
  <si>
    <t>profit before tax from RM 5.2 million to RM 5.5 million during the current reporting quarter.</t>
  </si>
  <si>
    <t>15.</t>
  </si>
  <si>
    <t>Prospects for the Current Financial Year</t>
  </si>
  <si>
    <t>Despite the economic uncertainties ahead,  the Group is confident of delivering a sustainable earnings</t>
  </si>
  <si>
    <t>growth for Year 2002 by remaining focus on its core businesses.</t>
  </si>
  <si>
    <t>16.</t>
  </si>
  <si>
    <t>Variance from Profit Forecast and Profit Guarantee</t>
  </si>
  <si>
    <t>The Group neither made any profit forecast nor issued any profit guarantee.</t>
  </si>
  <si>
    <t>17.</t>
  </si>
  <si>
    <t>Taxation comprises :-</t>
  </si>
  <si>
    <t>Individual Quarter</t>
  </si>
  <si>
    <t>Cumulative Quarter</t>
  </si>
  <si>
    <t>Current</t>
  </si>
  <si>
    <t xml:space="preserve">Preceding </t>
  </si>
  <si>
    <t>Year</t>
  </si>
  <si>
    <t>To Date</t>
  </si>
  <si>
    <t>Deferred Taxation</t>
  </si>
  <si>
    <t>Current Taxation</t>
  </si>
  <si>
    <t>(Under)/over provision in prior years</t>
  </si>
  <si>
    <t>The Group's effective tax rates are lower than the statutory tax rate mainly because:</t>
  </si>
  <si>
    <t xml:space="preserve">(i) </t>
  </si>
  <si>
    <t>business loss of certain subsidiaries were being disallowed to set-off against the Group's income</t>
  </si>
  <si>
    <t xml:space="preserve">    </t>
  </si>
  <si>
    <t>in the absence of group relief;</t>
  </si>
  <si>
    <t xml:space="preserve">(ii) </t>
  </si>
  <si>
    <t>the associated company is exempted from tax under the foreign country's regulations.</t>
  </si>
  <si>
    <t>18.</t>
  </si>
  <si>
    <t>Sale of Unquoted Investments and / or Properties</t>
  </si>
  <si>
    <t>There were no sale of unquoted investments and / or properties for the current quarter and financial</t>
  </si>
  <si>
    <t>year to date.</t>
  </si>
  <si>
    <t>19.</t>
  </si>
  <si>
    <t>Purchase and Disposal of Quoted Securities</t>
  </si>
  <si>
    <t>RM '000</t>
  </si>
  <si>
    <t>(i)</t>
  </si>
  <si>
    <t>Total purchases</t>
  </si>
  <si>
    <t>(ii)</t>
  </si>
  <si>
    <t>Total disposals (net book value)</t>
  </si>
  <si>
    <t>(iii)</t>
  </si>
  <si>
    <t>Total profit/(loss) on disposal</t>
  </si>
  <si>
    <t>Investment in quoted securities as at 30 September 2002 were as follows :-</t>
  </si>
  <si>
    <t>RM ' 000</t>
  </si>
  <si>
    <t>Cost</t>
  </si>
  <si>
    <t>Net Book Value</t>
  </si>
  <si>
    <t>Market Value</t>
  </si>
  <si>
    <t>20.</t>
  </si>
  <si>
    <t>Status of Corporate Proposals</t>
  </si>
  <si>
    <t>There were no corporate proposals announced but not completed as at the date of this annoucement.</t>
  </si>
  <si>
    <t>21.</t>
  </si>
  <si>
    <t>Group Borrowings and Debt Securities</t>
  </si>
  <si>
    <t>The Group's borrowings and debt securities as at 30 September 2002 were as follows :-</t>
  </si>
  <si>
    <t>Short Term Borrowings</t>
  </si>
  <si>
    <t>-Unsecured</t>
  </si>
  <si>
    <t>Bank overdrafts</t>
  </si>
  <si>
    <t>Portion of long term loans payable within</t>
  </si>
  <si>
    <t>12 months</t>
  </si>
  <si>
    <t>-Secured</t>
  </si>
  <si>
    <t>Portion of term loans payable within</t>
  </si>
  <si>
    <t>Long Term Borrowings</t>
  </si>
  <si>
    <t>Long term loans</t>
  </si>
  <si>
    <t>(c)</t>
  </si>
  <si>
    <t>Total Borrowings</t>
  </si>
  <si>
    <t>(d)</t>
  </si>
  <si>
    <t xml:space="preserve">Debt/Borrowings in foreign currency (included in (a) </t>
  </si>
  <si>
    <t>above)</t>
  </si>
  <si>
    <t>RMB '000</t>
  </si>
  <si>
    <t>USD '000</t>
  </si>
  <si>
    <t>The unsecured bank loans for the subsidiaries are guaranteed by the corporate guarantee issued</t>
  </si>
  <si>
    <t>by the ultimate holding company.</t>
  </si>
  <si>
    <t>22.</t>
  </si>
  <si>
    <t>Off Balance Sheet Financial Instruments</t>
  </si>
  <si>
    <t>The Group does not have any financial instruments with off balance sheet risk as at to date.</t>
  </si>
  <si>
    <t>23.</t>
  </si>
  <si>
    <t>Changes in Material Litigation</t>
  </si>
  <si>
    <t>The Group is not engaged in any material litigation as at to date.</t>
  </si>
  <si>
    <t>24.</t>
  </si>
  <si>
    <t>Dividend</t>
  </si>
  <si>
    <t>25.</t>
  </si>
  <si>
    <t>Earnings Per Share</t>
  </si>
  <si>
    <t>Net profit attributable to shareholders for the period (RM '000)</t>
  </si>
  <si>
    <t>Number of ordinary shares in issue ( '000)</t>
  </si>
  <si>
    <t>Basic earnings per share (sen)</t>
  </si>
  <si>
    <r>
      <t>GRAND UNITED HOLDINGS BERHAD</t>
    </r>
    <r>
      <rPr>
        <sz val="12"/>
        <rFont val="Arial"/>
        <family val="2"/>
      </rPr>
      <t xml:space="preserve"> (Company No. 4104-W)</t>
    </r>
  </si>
  <si>
    <t>CONDENSED CONSOLIDATED BALANCE SHEETS AS AT 30 SEPTEMBER 2002</t>
  </si>
  <si>
    <t>(UNAUDITED)</t>
  </si>
  <si>
    <t>(AUDITED)</t>
  </si>
  <si>
    <t>AS AT</t>
  </si>
  <si>
    <t>END OF</t>
  </si>
  <si>
    <t>PRECEDING</t>
  </si>
  <si>
    <t>FINANCIAL</t>
  </si>
  <si>
    <t>YEAR END</t>
  </si>
  <si>
    <t>31/12/2001</t>
  </si>
  <si>
    <t>Property, Plant &amp; Equipment</t>
  </si>
  <si>
    <t>Investment in Associated Company</t>
  </si>
  <si>
    <t>Other Investments</t>
  </si>
  <si>
    <t>Intangible Asset</t>
  </si>
  <si>
    <t>Property Development - Non Current</t>
  </si>
  <si>
    <t>Current Assets</t>
  </si>
  <si>
    <t>Inventories</t>
  </si>
  <si>
    <t>Property Development - Current Portion</t>
  </si>
  <si>
    <t>Trade and Other Receivables</t>
  </si>
  <si>
    <t>Deposits</t>
  </si>
  <si>
    <t>Cash and Bank Balances</t>
  </si>
  <si>
    <t>Current Liabilities</t>
  </si>
  <si>
    <t>Trade and Other Payables</t>
  </si>
  <si>
    <t>Provision for Taxation</t>
  </si>
  <si>
    <t xml:space="preserve">Net Current Assets </t>
  </si>
  <si>
    <t>Share Capital</t>
  </si>
  <si>
    <t>Reserves</t>
  </si>
  <si>
    <t>Shareholders' Funds</t>
  </si>
  <si>
    <t>Minority Interests</t>
  </si>
  <si>
    <t>Long Term And Deferred Liabilities</t>
  </si>
  <si>
    <t>Borrowings</t>
  </si>
  <si>
    <t xml:space="preserve">(The Condensed Consolidated Balance Sheets should be read in conjunction with the Audited Financial Statements </t>
  </si>
  <si>
    <t>Net Tangible Assets Per Share (sen)</t>
  </si>
  <si>
    <t xml:space="preserve"> under review.</t>
  </si>
  <si>
    <t>The Board of Directors does not recommend any interim dividend payment for the financial quarter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</si>
</sst>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General_)"/>
    <numFmt numFmtId="168" formatCode="dd\-mmm\-yy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0.00000000000"/>
    <numFmt numFmtId="180" formatCode="0.00000"/>
    <numFmt numFmtId="181" formatCode="0.0000"/>
    <numFmt numFmtId="182" formatCode="0.000"/>
    <numFmt numFmtId="183" formatCode="m/d/yy"/>
    <numFmt numFmtId="184" formatCode="mm/dd/yy"/>
    <numFmt numFmtId="185" formatCode="_(* #,##0.0_);_(* \(#,##0.0\);_(* &quot;-&quot;?_);_(@_)"/>
    <numFmt numFmtId="186" formatCode="_(* #,##0.00000000_);_(* \(#,##0.00000000\);_(* &quot;-&quot;??_);_(@_)"/>
    <numFmt numFmtId="187" formatCode="_(* #,##0.000000000_);_(* \(#,##0.000000000\);_(* &quot;-&quot;??_);_(@_)"/>
    <numFmt numFmtId="188" formatCode="_(* #,##0.0000000000_);_(* \(#,##0.0000000000\);_(* &quot;-&quot;??_);_(@_)"/>
    <numFmt numFmtId="189" formatCode="&quot;RM&quot;#,##0;\-&quot;RM&quot;#,##0"/>
    <numFmt numFmtId="190" formatCode="&quot;RM&quot;#,##0;[Red]\-&quot;RM&quot;#,##0"/>
    <numFmt numFmtId="191" formatCode="&quot;RM&quot;#,##0.00;\-&quot;RM&quot;#,##0.00"/>
    <numFmt numFmtId="192" formatCode="&quot;RM&quot;#,##0.00;[Red]\-&quot;RM&quot;#,##0.00"/>
    <numFmt numFmtId="193" formatCode="_-&quot;RM&quot;* #,##0_-;\-&quot;RM&quot;* #,##0_-;_-&quot;RM&quot;* &quot;-&quot;_-;_-@_-"/>
    <numFmt numFmtId="194" formatCode="_-* #,##0_-;\-* #,##0_-;_-* &quot;-&quot;_-;_-@_-"/>
    <numFmt numFmtId="195" formatCode="_-&quot;RM&quot;* #,##0.00_-;\-&quot;RM&quot;* #,##0.00_-;_-&quot;RM&quot;* &quot;-&quot;??_-;_-@_-"/>
    <numFmt numFmtId="196" formatCode="_-* #,##0.00_-;\-* #,##0.00_-;_-* &quot;-&quot;??_-;_-@_-"/>
    <numFmt numFmtId="197" formatCode="m/d"/>
    <numFmt numFmtId="198" formatCode="mmmmm"/>
    <numFmt numFmtId="199" formatCode="#,##0.0"/>
    <numFmt numFmtId="200" formatCode="[$-409]dddd\,\ mmmm\ dd\,\ yyyy"/>
    <numFmt numFmtId="201" formatCode="dd/mm/yy"/>
    <numFmt numFmtId="202" formatCode="dd/mm/yyyy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5" fontId="0" fillId="0" borderId="1" xfId="15" applyNumberFormat="1" applyFill="1" applyBorder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1" xfId="15" applyNumberFormat="1" applyFont="1" applyBorder="1" applyAlignment="1">
      <alignment horizontal="center"/>
    </xf>
    <xf numFmtId="165" fontId="0" fillId="0" borderId="0" xfId="15" applyNumberFormat="1" applyFill="1" applyAlignment="1">
      <alignment/>
    </xf>
    <xf numFmtId="165" fontId="0" fillId="0" borderId="0" xfId="15" applyNumberFormat="1" applyFill="1" applyBorder="1" applyAlignment="1">
      <alignment horizontal="center"/>
    </xf>
    <xf numFmtId="165" fontId="0" fillId="0" borderId="0" xfId="15" applyNumberFormat="1" applyBorder="1" applyAlignment="1">
      <alignment horizontal="center"/>
    </xf>
    <xf numFmtId="165" fontId="0" fillId="0" borderId="0" xfId="15" applyNumberFormat="1" applyFill="1" applyBorder="1" applyAlignment="1">
      <alignment/>
    </xf>
    <xf numFmtId="165" fontId="0" fillId="0" borderId="0" xfId="15" applyNumberFormat="1" applyFont="1" applyBorder="1" applyAlignment="1">
      <alignment horizontal="center"/>
    </xf>
    <xf numFmtId="43" fontId="0" fillId="0" borderId="0" xfId="15" applyFill="1" applyBorder="1" applyAlignment="1">
      <alignment/>
    </xf>
    <xf numFmtId="43" fontId="0" fillId="0" borderId="0" xfId="15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165" fontId="6" fillId="0" borderId="0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165" fontId="7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Fill="1" applyAlignment="1">
      <alignment horizontal="center"/>
    </xf>
    <xf numFmtId="165" fontId="9" fillId="0" borderId="0" xfId="15" applyNumberFormat="1" applyFont="1" applyFill="1" applyBorder="1" applyAlignment="1">
      <alignment horizontal="center"/>
    </xf>
    <xf numFmtId="165" fontId="0" fillId="0" borderId="2" xfId="15" applyNumberFormat="1" applyBorder="1" applyAlignment="1">
      <alignment/>
    </xf>
    <xf numFmtId="165" fontId="0" fillId="0" borderId="2" xfId="15" applyNumberFormat="1" applyFill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2" xfId="15" applyNumberFormat="1" applyFill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Font="1" applyFill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Fill="1" applyBorder="1" applyAlignment="1">
      <alignment/>
    </xf>
    <xf numFmtId="0" fontId="0" fillId="0" borderId="0" xfId="0" applyAlignment="1" quotePrefix="1">
      <alignment/>
    </xf>
    <xf numFmtId="165" fontId="0" fillId="0" borderId="3" xfId="15" applyNumberFormat="1" applyBorder="1" applyAlignment="1">
      <alignment/>
    </xf>
    <xf numFmtId="165" fontId="0" fillId="0" borderId="3" xfId="15" applyNumberFormat="1" applyFill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165" fontId="0" fillId="0" borderId="3" xfId="15" applyNumberFormat="1" applyFill="1" applyBorder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Fill="1" applyBorder="1" applyAlignment="1">
      <alignment horizontal="center"/>
    </xf>
    <xf numFmtId="43" fontId="0" fillId="0" borderId="0" xfId="15" applyNumberFormat="1" applyBorder="1" applyAlignment="1">
      <alignment horizontal="center"/>
    </xf>
    <xf numFmtId="43" fontId="0" fillId="0" borderId="0" xfId="15" applyNumberFormat="1" applyFill="1" applyBorder="1" applyAlignment="1">
      <alignment/>
    </xf>
    <xf numFmtId="165" fontId="0" fillId="0" borderId="0" xfId="15" applyNumberFormat="1" applyFont="1" applyFill="1" applyBorder="1" applyAlignment="1">
      <alignment horizontal="right"/>
    </xf>
    <xf numFmtId="165" fontId="8" fillId="0" borderId="0" xfId="15" applyNumberFormat="1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3" fontId="0" fillId="0" borderId="0" xfId="15" applyFill="1" applyBorder="1" applyAlignment="1">
      <alignment horizontal="center"/>
    </xf>
    <xf numFmtId="43" fontId="0" fillId="0" borderId="0" xfId="15" applyNumberFormat="1" applyFont="1" applyBorder="1" applyAlignment="1">
      <alignment horizontal="center"/>
    </xf>
    <xf numFmtId="43" fontId="0" fillId="0" borderId="0" xfId="15" applyBorder="1" applyAlignment="1">
      <alignment horizontal="center"/>
    </xf>
    <xf numFmtId="43" fontId="0" fillId="0" borderId="0" xfId="15" applyFont="1" applyFill="1" applyBorder="1" applyAlignment="1">
      <alignment horizontal="right"/>
    </xf>
    <xf numFmtId="43" fontId="0" fillId="0" borderId="0" xfId="15" applyFont="1" applyFill="1" applyBorder="1" applyAlignment="1">
      <alignment/>
    </xf>
    <xf numFmtId="165" fontId="6" fillId="0" borderId="0" xfId="15" applyNumberFormat="1" applyFont="1" applyBorder="1" applyAlignment="1">
      <alignment/>
    </xf>
    <xf numFmtId="0" fontId="8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165" fontId="3" fillId="0" borderId="0" xfId="15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15" applyNumberFormat="1" applyFont="1" applyFill="1" applyAlignment="1">
      <alignment horizontal="center"/>
    </xf>
    <xf numFmtId="165" fontId="3" fillId="0" borderId="0" xfId="15" applyNumberFormat="1" applyFont="1" applyFill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165" fontId="3" fillId="0" borderId="0" xfId="15" applyNumberFormat="1" applyFont="1" applyFill="1" applyBorder="1" applyAlignment="1">
      <alignment/>
    </xf>
    <xf numFmtId="165" fontId="11" fillId="0" borderId="0" xfId="15" applyNumberFormat="1" applyFont="1" applyFill="1" applyBorder="1" applyAlignment="1">
      <alignment horizontal="center"/>
    </xf>
    <xf numFmtId="165" fontId="3" fillId="0" borderId="1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/>
    </xf>
    <xf numFmtId="0" fontId="3" fillId="0" borderId="0" xfId="0" applyFont="1" applyAlignment="1" quotePrefix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5" fontId="3" fillId="0" borderId="1" xfId="15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>
      <alignment/>
    </xf>
    <xf numFmtId="43" fontId="3" fillId="0" borderId="0" xfId="15" applyFont="1" applyFill="1" applyBorder="1" applyAlignment="1">
      <alignment horizontal="center"/>
    </xf>
    <xf numFmtId="43" fontId="3" fillId="0" borderId="0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3" fillId="0" borderId="0" xfId="15" applyFont="1" applyFill="1" applyBorder="1" applyAlignment="1">
      <alignment horizontal="right"/>
    </xf>
    <xf numFmtId="165" fontId="3" fillId="0" borderId="0" xfId="15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65" fontId="13" fillId="0" borderId="0" xfId="15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 quotePrefix="1">
      <alignment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65" fontId="14" fillId="0" borderId="0" xfId="15" applyNumberFormat="1" applyFont="1" applyAlignment="1">
      <alignment/>
    </xf>
    <xf numFmtId="165" fontId="14" fillId="0" borderId="0" xfId="15" applyNumberFormat="1" applyFont="1" applyFill="1" applyAlignment="1">
      <alignment/>
    </xf>
    <xf numFmtId="165" fontId="14" fillId="0" borderId="0" xfId="15" applyNumberFormat="1" applyFont="1" applyFill="1" applyBorder="1" applyAlignment="1">
      <alignment/>
    </xf>
    <xf numFmtId="165" fontId="14" fillId="0" borderId="2" xfId="15" applyNumberFormat="1" applyFont="1" applyFill="1" applyBorder="1" applyAlignment="1">
      <alignment/>
    </xf>
    <xf numFmtId="165" fontId="14" fillId="0" borderId="4" xfId="15" applyNumberFormat="1" applyFont="1" applyFill="1" applyBorder="1" applyAlignment="1">
      <alignment/>
    </xf>
    <xf numFmtId="165" fontId="14" fillId="0" borderId="3" xfId="15" applyNumberFormat="1" applyFont="1" applyBorder="1" applyAlignment="1" quotePrefix="1">
      <alignment horizontal="center"/>
    </xf>
    <xf numFmtId="165" fontId="14" fillId="0" borderId="0" xfId="15" applyNumberFormat="1" applyFont="1" applyBorder="1" applyAlignment="1">
      <alignment/>
    </xf>
    <xf numFmtId="165" fontId="14" fillId="0" borderId="2" xfId="15" applyNumberFormat="1" applyFont="1" applyBorder="1" applyAlignment="1">
      <alignment/>
    </xf>
    <xf numFmtId="165" fontId="14" fillId="0" borderId="4" xfId="15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165" fontId="14" fillId="0" borderId="2" xfId="15" applyNumberFormat="1" applyFont="1" applyFill="1" applyBorder="1" applyAlignment="1">
      <alignment/>
    </xf>
    <xf numFmtId="165" fontId="14" fillId="0" borderId="4" xfId="15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65" fontId="17" fillId="0" borderId="0" xfId="15" applyNumberFormat="1" applyFont="1" applyFill="1" applyAlignment="1">
      <alignment horizontal="center"/>
    </xf>
    <xf numFmtId="165" fontId="17" fillId="0" borderId="0" xfId="15" applyNumberFormat="1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2" xfId="0" applyFont="1" applyBorder="1" applyAlignment="1">
      <alignment horizontal="center"/>
    </xf>
    <xf numFmtId="165" fontId="14" fillId="0" borderId="5" xfId="15" applyNumberFormat="1" applyFont="1" applyBorder="1" applyAlignment="1">
      <alignment/>
    </xf>
    <xf numFmtId="165" fontId="14" fillId="0" borderId="3" xfId="15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3" fontId="14" fillId="0" borderId="3" xfId="0" applyNumberFormat="1" applyFont="1" applyBorder="1" applyAlignment="1">
      <alignment/>
    </xf>
    <xf numFmtId="43" fontId="14" fillId="0" borderId="3" xfId="0" applyNumberFormat="1" applyFont="1" applyBorder="1" applyAlignment="1">
      <alignment/>
    </xf>
    <xf numFmtId="0" fontId="14" fillId="0" borderId="0" xfId="0" applyFont="1" applyBorder="1" applyAlignment="1" quotePrefix="1">
      <alignment/>
    </xf>
    <xf numFmtId="165" fontId="17" fillId="0" borderId="0" xfId="15" applyNumberFormat="1" applyFont="1" applyFill="1" applyBorder="1" applyAlignment="1">
      <alignment/>
    </xf>
    <xf numFmtId="14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0" fontId="14" fillId="2" borderId="0" xfId="0" applyFont="1" applyFill="1" applyBorder="1" applyAlignment="1" quotePrefix="1">
      <alignment/>
    </xf>
    <xf numFmtId="165" fontId="14" fillId="0" borderId="0" xfId="0" applyNumberFormat="1" applyFont="1" applyBorder="1" applyAlignment="1">
      <alignment/>
    </xf>
    <xf numFmtId="165" fontId="14" fillId="0" borderId="0" xfId="15" applyNumberFormat="1" applyFont="1" applyBorder="1" applyAlignment="1">
      <alignment horizontal="center"/>
    </xf>
    <xf numFmtId="165" fontId="0" fillId="0" borderId="0" xfId="15" applyNumberFormat="1" applyFont="1" applyAlignment="1">
      <alignment horizontal="right"/>
    </xf>
    <xf numFmtId="0" fontId="18" fillId="0" borderId="0" xfId="0" applyFont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8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8" xfId="15" applyNumberFormat="1" applyFill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2" xfId="15" applyNumberFormat="1" applyBorder="1" applyAlignment="1">
      <alignment/>
    </xf>
    <xf numFmtId="0" fontId="19" fillId="0" borderId="0" xfId="0" applyFont="1" applyAlignment="1">
      <alignment/>
    </xf>
    <xf numFmtId="202" fontId="0" fillId="0" borderId="0" xfId="0" applyNumberFormat="1" applyFont="1" applyFill="1" applyAlignment="1" quotePrefix="1">
      <alignment horizontal="center"/>
    </xf>
    <xf numFmtId="202" fontId="0" fillId="0" borderId="0" xfId="0" applyNumberFormat="1" applyFont="1" applyAlignment="1">
      <alignment horizontal="center"/>
    </xf>
    <xf numFmtId="202" fontId="0" fillId="0" borderId="0" xfId="0" applyNumberFormat="1" applyFont="1" applyFill="1" applyAlignment="1">
      <alignment horizontal="center"/>
    </xf>
    <xf numFmtId="202" fontId="0" fillId="0" borderId="0" xfId="0" applyNumberFormat="1" applyAlignment="1">
      <alignment horizontal="center"/>
    </xf>
    <xf numFmtId="202" fontId="8" fillId="0" borderId="0" xfId="0" applyNumberFormat="1" applyFont="1" applyAlignment="1" quotePrefix="1">
      <alignment/>
    </xf>
    <xf numFmtId="202" fontId="3" fillId="0" borderId="0" xfId="15" applyNumberFormat="1" applyFont="1" applyFill="1" applyAlignment="1">
      <alignment horizontal="center"/>
    </xf>
    <xf numFmtId="202" fontId="1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7"/>
  <sheetViews>
    <sheetView showGridLines="0" workbookViewId="0" topLeftCell="E1">
      <selection activeCell="E15" sqref="E15"/>
    </sheetView>
  </sheetViews>
  <sheetFormatPr defaultColWidth="9.140625" defaultRowHeight="12.75"/>
  <cols>
    <col min="1" max="4" width="3.7109375" style="0" customWidth="1"/>
    <col min="5" max="5" width="21.7109375" style="0" customWidth="1"/>
    <col min="6" max="6" width="18.7109375" style="31" customWidth="1"/>
    <col min="7" max="7" width="16.7109375" style="2" customWidth="1"/>
    <col min="8" max="8" width="2.00390625" style="2" customWidth="1"/>
    <col min="9" max="9" width="17.421875" style="0" customWidth="1"/>
    <col min="10" max="10" width="16.8515625" style="2" customWidth="1"/>
    <col min="11" max="11" width="17.421875" style="0" customWidth="1"/>
  </cols>
  <sheetData>
    <row r="1" spans="1:6" ht="20.25">
      <c r="A1" s="1" t="s">
        <v>14</v>
      </c>
      <c r="B1" s="26"/>
      <c r="C1" s="26"/>
      <c r="D1" s="26"/>
      <c r="E1" s="26"/>
      <c r="F1" s="27"/>
    </row>
    <row r="2" spans="1:10" s="3" customFormat="1" ht="12.75">
      <c r="A2" s="3" t="s">
        <v>0</v>
      </c>
      <c r="F2" s="28"/>
      <c r="G2" s="29"/>
      <c r="H2" s="29"/>
      <c r="J2" s="29"/>
    </row>
    <row r="3" spans="1:10" s="3" customFormat="1" ht="12.75">
      <c r="A3" s="3" t="s">
        <v>1</v>
      </c>
      <c r="F3" s="28"/>
      <c r="G3" s="29"/>
      <c r="H3" s="29"/>
      <c r="J3" s="29"/>
    </row>
    <row r="4" spans="1:10" s="3" customFormat="1" ht="12.75">
      <c r="A4" s="3" t="s">
        <v>2</v>
      </c>
      <c r="F4" s="28"/>
      <c r="G4" s="29"/>
      <c r="H4" s="29"/>
      <c r="J4" s="29"/>
    </row>
    <row r="5" spans="1:10" s="3" customFormat="1" ht="12.75">
      <c r="A5" s="30"/>
      <c r="F5" s="28"/>
      <c r="G5" s="29"/>
      <c r="H5" s="29"/>
      <c r="J5" s="29"/>
    </row>
    <row r="6" spans="6:10" s="3" customFormat="1" ht="12.75">
      <c r="F6" s="28"/>
      <c r="G6" s="29"/>
      <c r="H6" s="29"/>
      <c r="J6" s="29"/>
    </row>
    <row r="7" spans="1:11" ht="12.75">
      <c r="A7" s="30" t="s">
        <v>15</v>
      </c>
      <c r="G7" s="4"/>
      <c r="H7" s="4"/>
      <c r="I7" s="5"/>
      <c r="J7" s="4"/>
      <c r="K7" s="5"/>
    </row>
    <row r="8" spans="1:11" ht="12.75">
      <c r="A8" s="3"/>
      <c r="G8" s="4"/>
      <c r="H8" s="4"/>
      <c r="I8" s="5"/>
      <c r="J8" s="4"/>
      <c r="K8" s="5"/>
    </row>
    <row r="9" spans="1:11" ht="12.75">
      <c r="A9" s="3"/>
      <c r="G9" s="4"/>
      <c r="H9" s="4"/>
      <c r="I9" s="5"/>
      <c r="J9" s="4"/>
      <c r="K9" s="5"/>
    </row>
    <row r="10" spans="7:11" ht="12.75">
      <c r="G10" s="158"/>
      <c r="H10" s="158"/>
      <c r="I10" s="158"/>
      <c r="J10" s="158"/>
      <c r="K10" s="158"/>
    </row>
    <row r="11" spans="6:11" ht="12.75">
      <c r="F11" s="158" t="s">
        <v>3</v>
      </c>
      <c r="G11" s="158"/>
      <c r="H11" s="6"/>
      <c r="I11" s="158" t="s">
        <v>4</v>
      </c>
      <c r="J11" s="158"/>
      <c r="K11" s="7"/>
    </row>
    <row r="12" spans="6:11" ht="12.75">
      <c r="F12" s="32" t="s">
        <v>5</v>
      </c>
      <c r="G12" s="6" t="s">
        <v>6</v>
      </c>
      <c r="H12" s="6"/>
      <c r="I12" s="7" t="s">
        <v>5</v>
      </c>
      <c r="J12" s="6" t="s">
        <v>6</v>
      </c>
      <c r="K12" s="6"/>
    </row>
    <row r="13" spans="6:11" ht="12.75">
      <c r="F13" s="32" t="s">
        <v>7</v>
      </c>
      <c r="G13" s="6" t="s">
        <v>8</v>
      </c>
      <c r="H13" s="6"/>
      <c r="I13" s="7" t="s">
        <v>7</v>
      </c>
      <c r="J13" s="6" t="s">
        <v>8</v>
      </c>
      <c r="K13" s="9"/>
    </row>
    <row r="14" spans="6:11" ht="12.75">
      <c r="F14" s="32" t="s">
        <v>9</v>
      </c>
      <c r="G14" s="6" t="s">
        <v>9</v>
      </c>
      <c r="H14" s="6"/>
      <c r="I14" s="7" t="s">
        <v>10</v>
      </c>
      <c r="J14" s="6" t="s">
        <v>11</v>
      </c>
      <c r="K14" s="6"/>
    </row>
    <row r="15" spans="6:11" ht="12.75">
      <c r="F15" s="151">
        <v>37529</v>
      </c>
      <c r="G15" s="152">
        <v>37164</v>
      </c>
      <c r="H15" s="9"/>
      <c r="I15" s="153">
        <v>37529</v>
      </c>
      <c r="J15" s="152">
        <v>37164</v>
      </c>
      <c r="K15" s="5"/>
    </row>
    <row r="16" spans="6:11" ht="12.75">
      <c r="F16" s="32" t="s">
        <v>12</v>
      </c>
      <c r="G16" s="6" t="s">
        <v>12</v>
      </c>
      <c r="H16" s="6"/>
      <c r="I16" s="7" t="s">
        <v>12</v>
      </c>
      <c r="J16" s="6" t="s">
        <v>12</v>
      </c>
      <c r="K16" s="5"/>
    </row>
    <row r="17" spans="7:11" ht="12.75">
      <c r="G17" s="14"/>
      <c r="H17" s="14"/>
      <c r="I17" s="15"/>
      <c r="J17" s="16"/>
      <c r="K17" s="15"/>
    </row>
    <row r="18" spans="7:11" ht="12.75">
      <c r="G18" s="14"/>
      <c r="H18" s="14"/>
      <c r="I18" s="15"/>
      <c r="J18" s="16"/>
      <c r="K18" s="15"/>
    </row>
    <row r="19" spans="1:11" ht="12.75">
      <c r="A19" t="s">
        <v>13</v>
      </c>
      <c r="F19" s="31">
        <v>64237</v>
      </c>
      <c r="G19" s="14">
        <v>58500</v>
      </c>
      <c r="H19" s="14"/>
      <c r="I19" s="15">
        <v>173309</v>
      </c>
      <c r="J19" s="16">
        <v>177054</v>
      </c>
      <c r="K19" s="17"/>
    </row>
    <row r="20" spans="7:11" ht="12.75">
      <c r="G20" s="14"/>
      <c r="H20" s="14"/>
      <c r="I20" s="15"/>
      <c r="J20" s="16"/>
      <c r="K20" s="15"/>
    </row>
    <row r="21" spans="1:11" ht="12.75">
      <c r="A21" t="s">
        <v>16</v>
      </c>
      <c r="F21" s="33">
        <v>-60560</v>
      </c>
      <c r="G21" s="33">
        <v>-55353</v>
      </c>
      <c r="H21" s="33"/>
      <c r="I21" s="33">
        <v>-162893</v>
      </c>
      <c r="J21" s="33">
        <v>-166889</v>
      </c>
      <c r="K21" s="17"/>
    </row>
    <row r="22" spans="7:11" ht="12.75">
      <c r="G22" s="14"/>
      <c r="H22" s="14"/>
      <c r="I22" s="15"/>
      <c r="J22" s="16"/>
      <c r="K22" s="15"/>
    </row>
    <row r="23" spans="1:11" ht="12.75">
      <c r="A23" t="s">
        <v>17</v>
      </c>
      <c r="B23" s="3"/>
      <c r="F23" s="31">
        <v>426</v>
      </c>
      <c r="G23" s="14">
        <v>407</v>
      </c>
      <c r="H23" s="14"/>
      <c r="I23" s="15">
        <v>1322</v>
      </c>
      <c r="J23" s="16">
        <v>1137</v>
      </c>
      <c r="K23" s="15"/>
    </row>
    <row r="24" spans="6:11" ht="12.75">
      <c r="F24" s="34"/>
      <c r="G24" s="35"/>
      <c r="H24" s="14"/>
      <c r="I24" s="36"/>
      <c r="J24" s="37"/>
      <c r="K24" s="15"/>
    </row>
    <row r="25" spans="7:11" ht="12.75">
      <c r="G25" s="14"/>
      <c r="H25" s="14"/>
      <c r="I25" s="15"/>
      <c r="J25" s="16"/>
      <c r="K25" s="15"/>
    </row>
    <row r="26" spans="1:11" ht="12.75">
      <c r="A26" t="s">
        <v>18</v>
      </c>
      <c r="F26" s="14">
        <f>SUM(F19:F23)</f>
        <v>4103</v>
      </c>
      <c r="G26" s="14">
        <f>SUM(G19:G23)</f>
        <v>3554</v>
      </c>
      <c r="H26" s="14"/>
      <c r="I26" s="14">
        <f>SUM(I19:I23)</f>
        <v>11738</v>
      </c>
      <c r="J26" s="14">
        <f>SUM(J19:J23)</f>
        <v>11302</v>
      </c>
      <c r="K26" s="17"/>
    </row>
    <row r="27" spans="7:11" ht="12.75">
      <c r="G27" s="14"/>
      <c r="H27" s="14"/>
      <c r="I27" s="15"/>
      <c r="J27" s="16"/>
      <c r="K27" s="17"/>
    </row>
    <row r="28" spans="1:11" ht="12.75">
      <c r="A28" t="s">
        <v>19</v>
      </c>
      <c r="F28" s="31">
        <v>-263</v>
      </c>
      <c r="G28" s="14">
        <v>-333</v>
      </c>
      <c r="H28" s="14"/>
      <c r="I28" s="15">
        <v>-824</v>
      </c>
      <c r="J28" s="16">
        <v>-1148</v>
      </c>
      <c r="K28" s="15"/>
    </row>
    <row r="29" spans="2:11" ht="12.75">
      <c r="B29" s="3"/>
      <c r="G29" s="14"/>
      <c r="H29" s="14"/>
      <c r="I29" s="15"/>
      <c r="J29" s="16"/>
      <c r="K29" s="17"/>
    </row>
    <row r="30" spans="1:11" ht="12.75">
      <c r="A30" t="s">
        <v>20</v>
      </c>
      <c r="F30" s="31">
        <v>1703</v>
      </c>
      <c r="G30" s="14">
        <v>1566</v>
      </c>
      <c r="H30" s="14"/>
      <c r="I30" s="15">
        <v>4829</v>
      </c>
      <c r="J30" s="16">
        <v>5325</v>
      </c>
      <c r="K30" s="15"/>
    </row>
    <row r="31" spans="6:11" ht="12.75">
      <c r="F31" s="34"/>
      <c r="G31" s="35"/>
      <c r="H31" s="14"/>
      <c r="I31" s="36"/>
      <c r="J31" s="37"/>
      <c r="K31" s="17"/>
    </row>
    <row r="32" spans="7:11" ht="12.75">
      <c r="G32" s="14"/>
      <c r="H32" s="14"/>
      <c r="I32" s="15"/>
      <c r="J32" s="16"/>
      <c r="K32" s="15"/>
    </row>
    <row r="33" spans="1:11" ht="12.75">
      <c r="A33" t="s">
        <v>21</v>
      </c>
      <c r="F33" s="14">
        <f>SUM(F26:F30)</f>
        <v>5543</v>
      </c>
      <c r="G33" s="14">
        <f>SUM(G26:G30)</f>
        <v>4787</v>
      </c>
      <c r="H33" s="14"/>
      <c r="I33" s="14">
        <f>SUM(I26:I30)</f>
        <v>15743</v>
      </c>
      <c r="J33" s="14">
        <f>SUM(J26:J30)</f>
        <v>15479</v>
      </c>
      <c r="K33" s="15"/>
    </row>
    <row r="34" spans="7:11" ht="12.75">
      <c r="G34" s="14"/>
      <c r="H34" s="14"/>
      <c r="I34" s="14"/>
      <c r="J34" s="14"/>
      <c r="K34" s="14"/>
    </row>
    <row r="35" spans="1:11" ht="12.75">
      <c r="A35" t="s">
        <v>22</v>
      </c>
      <c r="F35" s="31">
        <v>-1356</v>
      </c>
      <c r="G35" s="14">
        <v>-523</v>
      </c>
      <c r="H35" s="14"/>
      <c r="I35" s="15">
        <v>-3866</v>
      </c>
      <c r="J35" s="16">
        <v>-1382</v>
      </c>
      <c r="K35" s="15"/>
    </row>
    <row r="36" spans="2:11" ht="12.75">
      <c r="B36" s="3"/>
      <c r="F36" s="34"/>
      <c r="G36" s="35"/>
      <c r="H36" s="14"/>
      <c r="I36" s="36"/>
      <c r="J36" s="37"/>
      <c r="K36" s="15"/>
    </row>
    <row r="37" spans="7:11" ht="12.75">
      <c r="G37" s="14"/>
      <c r="H37" s="14"/>
      <c r="I37" s="15"/>
      <c r="J37" s="16"/>
      <c r="K37" s="17"/>
    </row>
    <row r="38" spans="1:11" ht="12.75">
      <c r="A38" t="s">
        <v>23</v>
      </c>
      <c r="F38" s="14">
        <f>SUM(F33:F37)</f>
        <v>4187</v>
      </c>
      <c r="G38" s="14">
        <f>SUM(G33:G37)</f>
        <v>4264</v>
      </c>
      <c r="H38" s="14"/>
      <c r="I38" s="14">
        <f>SUM(I33:I37)</f>
        <v>11877</v>
      </c>
      <c r="J38" s="14">
        <f>SUM(J33:J37)</f>
        <v>14097</v>
      </c>
      <c r="K38" s="15"/>
    </row>
    <row r="39" spans="7:11" ht="12.75">
      <c r="G39" s="14"/>
      <c r="H39" s="14"/>
      <c r="I39" s="15"/>
      <c r="J39" s="16"/>
      <c r="K39" s="15"/>
    </row>
    <row r="40" spans="1:11" ht="12.75">
      <c r="A40" t="s">
        <v>24</v>
      </c>
      <c r="F40" s="31">
        <v>0</v>
      </c>
      <c r="G40" s="14">
        <v>0</v>
      </c>
      <c r="H40" s="14"/>
      <c r="I40" s="14">
        <v>0</v>
      </c>
      <c r="J40" s="16">
        <v>0</v>
      </c>
      <c r="K40" s="38"/>
    </row>
    <row r="41" spans="6:11" ht="12.75">
      <c r="F41" s="34"/>
      <c r="G41" s="35"/>
      <c r="H41" s="14"/>
      <c r="I41" s="36"/>
      <c r="J41" s="37"/>
      <c r="K41" s="15"/>
    </row>
    <row r="42" spans="6:11" s="3" customFormat="1" ht="12.75">
      <c r="F42" s="28"/>
      <c r="G42" s="39"/>
      <c r="H42" s="39"/>
      <c r="I42" s="40"/>
      <c r="J42" s="41"/>
      <c r="K42" s="40"/>
    </row>
    <row r="43" spans="1:11" ht="12.75">
      <c r="A43" t="s">
        <v>25</v>
      </c>
      <c r="F43" s="14">
        <f>SUM(F38:F42)</f>
        <v>4187</v>
      </c>
      <c r="G43" s="14">
        <f>SUM(G38:G42)</f>
        <v>4264</v>
      </c>
      <c r="H43" s="14"/>
      <c r="I43" s="14">
        <f>SUM(I38:I42)</f>
        <v>11877</v>
      </c>
      <c r="J43" s="14">
        <f>SUM(J38:J42)</f>
        <v>14097</v>
      </c>
      <c r="K43" s="15"/>
    </row>
    <row r="44" spans="2:11" ht="13.5" thickBot="1">
      <c r="B44" s="42"/>
      <c r="F44" s="43"/>
      <c r="G44" s="44"/>
      <c r="H44" s="14"/>
      <c r="I44" s="45"/>
      <c r="J44" s="46"/>
      <c r="K44" s="15"/>
    </row>
    <row r="45" spans="7:11" ht="13.5" thickTop="1">
      <c r="G45" s="14"/>
      <c r="H45" s="14"/>
      <c r="I45" s="14"/>
      <c r="J45" s="16"/>
      <c r="K45" s="38"/>
    </row>
    <row r="46" spans="1:11" ht="12.75">
      <c r="A46" t="s">
        <v>26</v>
      </c>
      <c r="G46" s="14"/>
      <c r="H46" s="14"/>
      <c r="I46" s="15"/>
      <c r="J46" s="16"/>
      <c r="K46" s="15"/>
    </row>
    <row r="47" spans="7:11" ht="12.75">
      <c r="G47" s="14"/>
      <c r="H47" s="14"/>
      <c r="I47" s="15"/>
      <c r="J47" s="16"/>
      <c r="K47" s="17"/>
    </row>
    <row r="48" spans="1:11" ht="12.75">
      <c r="A48" t="s">
        <v>27</v>
      </c>
      <c r="B48" t="s">
        <v>28</v>
      </c>
      <c r="F48" s="47">
        <v>1.67</v>
      </c>
      <c r="G48" s="48">
        <v>1.7</v>
      </c>
      <c r="H48" s="48"/>
      <c r="I48" s="49">
        <v>4.74</v>
      </c>
      <c r="J48" s="50">
        <v>5.62</v>
      </c>
      <c r="K48" s="17"/>
    </row>
    <row r="49" spans="7:11" ht="12.75">
      <c r="G49" s="14"/>
      <c r="H49" s="14"/>
      <c r="I49" s="15"/>
      <c r="J49" s="16"/>
      <c r="K49" s="17"/>
    </row>
    <row r="50" spans="1:11" ht="12.75">
      <c r="A50" t="s">
        <v>29</v>
      </c>
      <c r="B50" t="s">
        <v>30</v>
      </c>
      <c r="F50" s="51" t="s">
        <v>31</v>
      </c>
      <c r="G50" s="51" t="s">
        <v>31</v>
      </c>
      <c r="H50" s="51"/>
      <c r="I50" s="51" t="s">
        <v>31</v>
      </c>
      <c r="J50" s="51" t="s">
        <v>31</v>
      </c>
      <c r="K50" s="17"/>
    </row>
    <row r="51" spans="6:11" ht="12.75">
      <c r="F51" s="51"/>
      <c r="G51" s="51"/>
      <c r="H51" s="51"/>
      <c r="I51" s="51"/>
      <c r="J51" s="51"/>
      <c r="K51" s="17"/>
    </row>
    <row r="52" spans="6:11" ht="12.75">
      <c r="F52" s="51"/>
      <c r="G52" s="51"/>
      <c r="H52" s="51"/>
      <c r="I52" s="51"/>
      <c r="J52" s="51"/>
      <c r="K52" s="17"/>
    </row>
    <row r="53" spans="1:11" ht="12.75">
      <c r="A53" t="s">
        <v>32</v>
      </c>
      <c r="G53" s="14"/>
      <c r="H53" s="14"/>
      <c r="I53" s="15"/>
      <c r="J53" s="16"/>
      <c r="K53" s="15"/>
    </row>
    <row r="54" spans="7:11" ht="12.75">
      <c r="G54" s="14"/>
      <c r="H54" s="14"/>
      <c r="I54" s="15"/>
      <c r="J54" s="16"/>
      <c r="K54" s="15"/>
    </row>
    <row r="55" spans="7:11" ht="12.75">
      <c r="G55" s="14"/>
      <c r="H55" s="14"/>
      <c r="I55" s="15"/>
      <c r="J55" s="16"/>
      <c r="K55" s="15"/>
    </row>
    <row r="56" spans="1:11" ht="12.75">
      <c r="A56" s="30" t="s">
        <v>33</v>
      </c>
      <c r="B56" s="30"/>
      <c r="C56" s="30"/>
      <c r="D56" s="30"/>
      <c r="E56" s="30"/>
      <c r="F56" s="52"/>
      <c r="G56" s="14"/>
      <c r="H56" s="14"/>
      <c r="I56" s="14"/>
      <c r="J56" s="14"/>
      <c r="K56" s="14"/>
    </row>
    <row r="57" spans="1:11" ht="12.75">
      <c r="A57" s="30" t="s">
        <v>34</v>
      </c>
      <c r="B57" s="30"/>
      <c r="C57" s="30"/>
      <c r="D57" s="30"/>
      <c r="E57" s="30"/>
      <c r="F57" s="52"/>
      <c r="G57" s="53"/>
      <c r="H57" s="53"/>
      <c r="I57" s="54"/>
      <c r="J57" s="22"/>
      <c r="K57" s="54"/>
    </row>
    <row r="58" spans="7:11" ht="12.75">
      <c r="G58" s="22"/>
      <c r="H58" s="22"/>
      <c r="I58" s="21"/>
      <c r="J58" s="22"/>
      <c r="K58" s="21"/>
    </row>
    <row r="59" spans="7:11" ht="12.75">
      <c r="G59" s="159"/>
      <c r="H59" s="159"/>
      <c r="I59" s="159"/>
      <c r="J59" s="159"/>
      <c r="K59" s="159"/>
    </row>
    <row r="60" spans="7:11" ht="12.75">
      <c r="G60" s="53"/>
      <c r="H60" s="53"/>
      <c r="I60" s="54"/>
      <c r="J60" s="53"/>
      <c r="K60" s="54"/>
    </row>
    <row r="61" spans="7:11" ht="12.75">
      <c r="G61" s="53"/>
      <c r="H61" s="53"/>
      <c r="I61" s="54"/>
      <c r="J61" s="53"/>
      <c r="K61" s="54"/>
    </row>
    <row r="62" spans="7:11" ht="12.75">
      <c r="G62" s="53"/>
      <c r="H62" s="53"/>
      <c r="I62" s="54"/>
      <c r="J62" s="53"/>
      <c r="K62" s="54"/>
    </row>
    <row r="63" spans="7:11" ht="12.75">
      <c r="G63" s="55"/>
      <c r="H63" s="55"/>
      <c r="I63" s="56"/>
      <c r="J63" s="55"/>
      <c r="K63" s="56"/>
    </row>
    <row r="64" spans="7:11" ht="12.75">
      <c r="G64" s="53"/>
      <c r="H64" s="53"/>
      <c r="I64" s="54"/>
      <c r="J64" s="53"/>
      <c r="K64" s="54"/>
    </row>
    <row r="65" spans="7:11" ht="12.75">
      <c r="G65" s="22"/>
      <c r="H65" s="22"/>
      <c r="I65" s="21"/>
      <c r="J65" s="22"/>
      <c r="K65" s="21"/>
    </row>
    <row r="66" spans="7:11" ht="12.75">
      <c r="G66" s="22"/>
      <c r="H66" s="22"/>
      <c r="I66" s="21"/>
      <c r="J66" s="22"/>
      <c r="K66" s="21"/>
    </row>
    <row r="67" spans="7:11" ht="12.75">
      <c r="G67" s="14"/>
      <c r="H67" s="14"/>
      <c r="I67" s="15"/>
      <c r="J67" s="16"/>
      <c r="K67" s="17"/>
    </row>
    <row r="68" spans="7:11" ht="12.75">
      <c r="G68" s="14"/>
      <c r="H68" s="14"/>
      <c r="I68" s="15"/>
      <c r="J68" s="16"/>
      <c r="K68" s="15"/>
    </row>
    <row r="69" spans="7:11" ht="12.75">
      <c r="G69" s="14"/>
      <c r="H69" s="14"/>
      <c r="I69" s="15"/>
      <c r="J69" s="16"/>
      <c r="K69" s="17"/>
    </row>
    <row r="70" spans="7:11" ht="12.75">
      <c r="G70" s="14"/>
      <c r="H70" s="14"/>
      <c r="I70" s="15"/>
      <c r="J70" s="16"/>
      <c r="K70" s="15"/>
    </row>
    <row r="71" spans="7:11" ht="12.75">
      <c r="G71" s="14"/>
      <c r="H71" s="14"/>
      <c r="I71" s="15"/>
      <c r="J71" s="16"/>
      <c r="K71" s="15"/>
    </row>
    <row r="72" spans="7:11" ht="12.75">
      <c r="G72" s="14"/>
      <c r="H72" s="14"/>
      <c r="I72" s="15"/>
      <c r="J72" s="16"/>
      <c r="K72" s="17"/>
    </row>
    <row r="73" spans="7:11" ht="12.75">
      <c r="G73" s="14"/>
      <c r="H73" s="14"/>
      <c r="I73" s="15"/>
      <c r="J73" s="16"/>
      <c r="K73" s="15"/>
    </row>
    <row r="74" spans="7:11" ht="12.75">
      <c r="G74" s="14"/>
      <c r="H74" s="14"/>
      <c r="I74" s="15"/>
      <c r="J74" s="16"/>
      <c r="K74" s="15"/>
    </row>
    <row r="75" spans="7:11" ht="12.75">
      <c r="G75" s="14"/>
      <c r="H75" s="14"/>
      <c r="I75" s="14"/>
      <c r="J75" s="16"/>
      <c r="K75" s="15"/>
    </row>
    <row r="76" spans="7:11" ht="12.75">
      <c r="G76" s="22"/>
      <c r="H76" s="22"/>
      <c r="I76" s="54"/>
      <c r="J76" s="22"/>
      <c r="K76" s="54"/>
    </row>
    <row r="77" spans="7:11" ht="12.75">
      <c r="G77" s="22"/>
      <c r="H77" s="22"/>
      <c r="I77" s="54"/>
      <c r="J77" s="22"/>
      <c r="K77" s="54"/>
    </row>
    <row r="78" spans="7:11" ht="12.75">
      <c r="G78" s="22"/>
      <c r="H78" s="22"/>
      <c r="I78" s="54"/>
      <c r="J78" s="22"/>
      <c r="K78" s="54"/>
    </row>
    <row r="79" spans="7:11" ht="12.75">
      <c r="G79" s="22"/>
      <c r="H79" s="22"/>
      <c r="I79" s="54"/>
      <c r="J79" s="22"/>
      <c r="K79" s="54"/>
    </row>
    <row r="80" spans="7:11" ht="12.75">
      <c r="G80" s="22"/>
      <c r="H80" s="22"/>
      <c r="I80" s="54"/>
      <c r="J80" s="22"/>
      <c r="K80" s="54"/>
    </row>
    <row r="81" spans="6:11" ht="12.75">
      <c r="F81" s="13"/>
      <c r="G81" s="22"/>
      <c r="H81" s="22"/>
      <c r="I81" s="53"/>
      <c r="J81" s="22"/>
      <c r="K81" s="54"/>
    </row>
    <row r="82" spans="6:11" ht="12.75">
      <c r="F82" s="13"/>
      <c r="G82" s="22"/>
      <c r="H82" s="22"/>
      <c r="I82" s="53"/>
      <c r="J82" s="22"/>
      <c r="K82" s="54"/>
    </row>
    <row r="83" spans="7:11" ht="12.75">
      <c r="G83" s="18"/>
      <c r="H83" s="18"/>
      <c r="I83" s="57"/>
      <c r="J83" s="50"/>
      <c r="K83" s="58"/>
    </row>
    <row r="84" spans="7:11" ht="12.75">
      <c r="G84" s="18"/>
      <c r="H84" s="18"/>
      <c r="I84" s="59"/>
      <c r="J84" s="18"/>
      <c r="K84" s="59"/>
    </row>
    <row r="85" spans="6:11" ht="12.75">
      <c r="F85" s="13"/>
      <c r="G85" s="60"/>
      <c r="H85" s="60"/>
      <c r="I85" s="60"/>
      <c r="J85" s="60"/>
      <c r="K85" s="60"/>
    </row>
    <row r="86" spans="7:11" ht="12.75">
      <c r="G86" s="22"/>
      <c r="H86" s="22"/>
      <c r="I86" s="21"/>
      <c r="J86" s="22"/>
      <c r="K86" s="21"/>
    </row>
    <row r="87" spans="6:11" ht="12.75">
      <c r="F87" s="13"/>
      <c r="G87" s="22"/>
      <c r="H87" s="22"/>
      <c r="I87" s="21"/>
      <c r="J87" s="22"/>
      <c r="K87" s="21"/>
    </row>
    <row r="88" spans="6:11" ht="12.75">
      <c r="F88" s="13"/>
      <c r="G88" s="18"/>
      <c r="H88" s="18"/>
      <c r="I88" s="18"/>
      <c r="J88" s="61"/>
      <c r="K88" s="18"/>
    </row>
    <row r="89" spans="6:11" ht="12.75">
      <c r="F89" s="13"/>
      <c r="G89" s="22"/>
      <c r="H89" s="22"/>
      <c r="I89" s="21"/>
      <c r="J89" s="22"/>
      <c r="K89" s="21"/>
    </row>
    <row r="90" spans="6:11" ht="12.75">
      <c r="F90" s="13"/>
      <c r="G90" s="22"/>
      <c r="H90" s="22"/>
      <c r="I90" s="21"/>
      <c r="J90" s="22"/>
      <c r="K90" s="21"/>
    </row>
    <row r="91" spans="6:11" ht="12.75">
      <c r="F91" s="13"/>
      <c r="G91" s="22"/>
      <c r="H91" s="22"/>
      <c r="I91" s="21"/>
      <c r="J91" s="22"/>
      <c r="K91" s="21"/>
    </row>
    <row r="92" spans="6:11" ht="12.75">
      <c r="F92" s="13"/>
      <c r="G92" s="22"/>
      <c r="H92" s="22"/>
      <c r="I92" s="21"/>
      <c r="J92" s="22"/>
      <c r="K92" s="21"/>
    </row>
    <row r="93" spans="6:11" ht="12.75">
      <c r="F93" s="13"/>
      <c r="G93" s="22"/>
      <c r="H93" s="22"/>
      <c r="I93" s="21"/>
      <c r="J93" s="22"/>
      <c r="K93" s="21"/>
    </row>
    <row r="94" spans="6:11" ht="12.75">
      <c r="F94" s="13"/>
      <c r="G94" s="22"/>
      <c r="H94" s="22"/>
      <c r="I94" s="21"/>
      <c r="J94" s="22"/>
      <c r="K94" s="21"/>
    </row>
    <row r="95" spans="6:11" ht="12.75">
      <c r="F95" s="13"/>
      <c r="G95" s="22"/>
      <c r="H95" s="22"/>
      <c r="I95" s="21"/>
      <c r="J95" s="22"/>
      <c r="K95" s="21"/>
    </row>
    <row r="96" spans="6:11" ht="12.75">
      <c r="F96" s="13"/>
      <c r="G96" s="22"/>
      <c r="H96" s="22"/>
      <c r="I96" s="21"/>
      <c r="J96" s="22"/>
      <c r="K96" s="21"/>
    </row>
    <row r="97" spans="2:11" ht="12.75">
      <c r="B97" s="3"/>
      <c r="F97" s="13"/>
      <c r="G97" s="18"/>
      <c r="H97" s="18"/>
      <c r="I97" s="19"/>
      <c r="J97" s="18"/>
      <c r="K97" s="19"/>
    </row>
    <row r="98" spans="6:11" ht="12.75">
      <c r="F98" s="13"/>
      <c r="G98" s="18"/>
      <c r="H98" s="18"/>
      <c r="I98" s="19"/>
      <c r="J98" s="18"/>
      <c r="K98" s="19"/>
    </row>
    <row r="99" spans="6:11" ht="12.75">
      <c r="F99" s="13"/>
      <c r="G99" s="18"/>
      <c r="H99" s="18"/>
      <c r="I99" s="19"/>
      <c r="J99" s="18"/>
      <c r="K99" s="19"/>
    </row>
    <row r="100" spans="6:11" ht="12.75">
      <c r="F100" s="13"/>
      <c r="G100" s="18"/>
      <c r="H100" s="18"/>
      <c r="I100" s="19"/>
      <c r="J100" s="18"/>
      <c r="K100" s="19"/>
    </row>
    <row r="101" spans="6:11" ht="12.75">
      <c r="F101" s="13"/>
      <c r="G101" s="18"/>
      <c r="H101" s="18"/>
      <c r="I101" s="19"/>
      <c r="J101" s="18"/>
      <c r="K101" s="19"/>
    </row>
    <row r="102" spans="6:11" ht="12.75">
      <c r="F102" s="13"/>
      <c r="G102" s="18"/>
      <c r="H102" s="18"/>
      <c r="I102" s="19"/>
      <c r="J102" s="18"/>
      <c r="K102" s="19"/>
    </row>
    <row r="103" spans="6:11" ht="12.75">
      <c r="F103" s="13"/>
      <c r="G103" s="18"/>
      <c r="H103" s="18"/>
      <c r="I103" s="19"/>
      <c r="J103" s="18"/>
      <c r="K103" s="19"/>
    </row>
    <row r="104" spans="6:11" ht="12.75">
      <c r="F104" s="13"/>
      <c r="G104" s="22"/>
      <c r="H104" s="22"/>
      <c r="I104" s="21"/>
      <c r="J104" s="22"/>
      <c r="K104" s="21"/>
    </row>
    <row r="105" spans="2:11" ht="12.75">
      <c r="B105" s="20"/>
      <c r="C105" s="21"/>
      <c r="D105" s="21"/>
      <c r="E105" s="21"/>
      <c r="F105" s="16"/>
      <c r="G105" s="22"/>
      <c r="H105" s="22"/>
      <c r="I105" s="21"/>
      <c r="J105" s="22"/>
      <c r="K105" s="21"/>
    </row>
    <row r="106" spans="2:11" ht="12.75">
      <c r="B106" s="21"/>
      <c r="C106" s="21"/>
      <c r="D106" s="21"/>
      <c r="E106" s="21"/>
      <c r="F106" s="16"/>
      <c r="G106" s="22"/>
      <c r="H106" s="22"/>
      <c r="I106" s="21"/>
      <c r="J106" s="22"/>
      <c r="K106" s="21"/>
    </row>
    <row r="107" spans="2:11" ht="12.75">
      <c r="B107" s="23"/>
      <c r="C107" s="23"/>
      <c r="D107" s="23"/>
      <c r="E107" s="23"/>
      <c r="F107" s="62"/>
      <c r="G107" s="24"/>
      <c r="H107" s="24"/>
      <c r="I107" s="21"/>
      <c r="J107" s="22"/>
      <c r="K107" s="21"/>
    </row>
    <row r="108" spans="2:11" ht="12.75">
      <c r="B108" s="23"/>
      <c r="C108" s="23"/>
      <c r="D108" s="23"/>
      <c r="E108" s="23"/>
      <c r="F108" s="62"/>
      <c r="G108" s="24"/>
      <c r="H108" s="24"/>
      <c r="I108" s="21"/>
      <c r="J108" s="22"/>
      <c r="K108" s="21"/>
    </row>
    <row r="109" spans="2:11" ht="12.75">
      <c r="B109" s="23"/>
      <c r="C109" s="23"/>
      <c r="D109" s="23"/>
      <c r="E109" s="23"/>
      <c r="F109" s="62"/>
      <c r="G109" s="24"/>
      <c r="H109" s="24"/>
      <c r="I109" s="21"/>
      <c r="J109" s="22"/>
      <c r="K109" s="21"/>
    </row>
    <row r="110" spans="2:11" ht="12.75">
      <c r="B110" s="23"/>
      <c r="C110" s="23"/>
      <c r="D110" s="23"/>
      <c r="E110" s="23"/>
      <c r="F110" s="62"/>
      <c r="G110" s="24"/>
      <c r="H110" s="24"/>
      <c r="I110" s="21"/>
      <c r="J110" s="22"/>
      <c r="K110" s="21"/>
    </row>
    <row r="111" spans="2:11" ht="12.75">
      <c r="B111" s="23"/>
      <c r="C111" s="23"/>
      <c r="D111" s="23"/>
      <c r="E111" s="23"/>
      <c r="F111" s="62"/>
      <c r="G111" s="24"/>
      <c r="H111" s="24"/>
      <c r="I111" s="21"/>
      <c r="J111" s="22"/>
      <c r="K111" s="21"/>
    </row>
    <row r="112" spans="2:11" ht="12.75">
      <c r="B112" s="23"/>
      <c r="C112" s="23"/>
      <c r="D112" s="23"/>
      <c r="E112" s="23"/>
      <c r="F112" s="62"/>
      <c r="G112" s="25"/>
      <c r="H112" s="25"/>
      <c r="I112" s="21"/>
      <c r="J112" s="22"/>
      <c r="K112" s="21"/>
    </row>
    <row r="113" spans="7:11" ht="12.75">
      <c r="G113" s="22"/>
      <c r="H113" s="22"/>
      <c r="I113" s="21"/>
      <c r="J113" s="22"/>
      <c r="K113" s="21"/>
    </row>
    <row r="114" spans="7:11" ht="12.75">
      <c r="G114" s="22"/>
      <c r="H114" s="22"/>
      <c r="I114" s="21"/>
      <c r="J114" s="22"/>
      <c r="K114" s="21"/>
    </row>
    <row r="115" spans="7:11" ht="12.75">
      <c r="G115" s="22"/>
      <c r="H115" s="22"/>
      <c r="I115" s="21"/>
      <c r="J115" s="22"/>
      <c r="K115" s="21"/>
    </row>
    <row r="116" spans="7:11" ht="12.75">
      <c r="G116" s="22"/>
      <c r="H116" s="22"/>
      <c r="I116" s="21"/>
      <c r="J116" s="22"/>
      <c r="K116" s="21"/>
    </row>
    <row r="117" spans="7:11" ht="12.75">
      <c r="G117" s="22"/>
      <c r="H117" s="22"/>
      <c r="I117" s="21"/>
      <c r="J117" s="22"/>
      <c r="K117" s="21"/>
    </row>
  </sheetData>
  <mergeCells count="6">
    <mergeCell ref="G10:I10"/>
    <mergeCell ref="J10:K10"/>
    <mergeCell ref="G59:I59"/>
    <mergeCell ref="J59:K59"/>
    <mergeCell ref="F11:G11"/>
    <mergeCell ref="I11:J11"/>
  </mergeCells>
  <printOptions/>
  <pageMargins left="0.53" right="0.24" top="1" bottom="0.63" header="0.5" footer="0.5"/>
  <pageSetup fitToHeight="1" fitToWidth="1" horizontalDpi="600" verticalDpi="600" orientation="portrait" paperSize="9" scale="89" r:id="rId1"/>
  <headerFooter alignWithMargins="0">
    <oddFooter>&amp;C
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workbookViewId="0" topLeftCell="A67">
      <selection activeCell="E82" sqref="E82"/>
    </sheetView>
  </sheetViews>
  <sheetFormatPr defaultColWidth="9.140625" defaultRowHeight="12.75"/>
  <cols>
    <col min="1" max="1" width="3.140625" style="0" customWidth="1"/>
    <col min="2" max="2" width="5.421875" style="0" customWidth="1"/>
    <col min="3" max="3" width="37.8515625" style="0" customWidth="1"/>
    <col min="4" max="4" width="24.421875" style="0" customWidth="1"/>
    <col min="5" max="6" width="16.28125" style="0" customWidth="1"/>
  </cols>
  <sheetData>
    <row r="1" spans="1:2" ht="20.25">
      <c r="A1" s="1" t="s">
        <v>14</v>
      </c>
      <c r="B1" s="26"/>
    </row>
    <row r="2" s="3" customFormat="1" ht="12.75">
      <c r="A2" s="3" t="s">
        <v>0</v>
      </c>
    </row>
    <row r="3" s="3" customFormat="1" ht="12.75">
      <c r="A3" s="3" t="s">
        <v>1</v>
      </c>
    </row>
    <row r="4" s="3" customFormat="1" ht="12.75"/>
    <row r="5" spans="1:2" ht="12.75" customHeight="1">
      <c r="A5" s="1"/>
      <c r="B5" s="26"/>
    </row>
    <row r="6" spans="1:2" ht="12" customHeight="1">
      <c r="A6" s="3"/>
      <c r="B6" s="3"/>
    </row>
    <row r="7" ht="12.75">
      <c r="A7" s="30" t="s">
        <v>255</v>
      </c>
    </row>
    <row r="8" ht="12.75">
      <c r="A8" s="3"/>
    </row>
    <row r="9" ht="12.75">
      <c r="A9" s="3"/>
    </row>
    <row r="10" spans="5:6" ht="12.75">
      <c r="E10" s="5" t="s">
        <v>256</v>
      </c>
      <c r="F10" s="5" t="s">
        <v>257</v>
      </c>
    </row>
    <row r="11" spans="5:6" ht="12.75">
      <c r="E11" s="5" t="s">
        <v>258</v>
      </c>
      <c r="F11" s="5" t="s">
        <v>258</v>
      </c>
    </row>
    <row r="12" spans="5:6" ht="12.75">
      <c r="E12" s="5" t="s">
        <v>259</v>
      </c>
      <c r="F12" s="5" t="s">
        <v>260</v>
      </c>
    </row>
    <row r="13" spans="5:6" ht="12.75">
      <c r="E13" s="5" t="s">
        <v>5</v>
      </c>
      <c r="F13" s="5" t="s">
        <v>261</v>
      </c>
    </row>
    <row r="14" spans="5:6" ht="12.75">
      <c r="E14" s="5" t="s">
        <v>9</v>
      </c>
      <c r="F14" s="5" t="s">
        <v>262</v>
      </c>
    </row>
    <row r="15" spans="5:6" ht="12.75">
      <c r="E15" s="154">
        <v>37529</v>
      </c>
      <c r="F15" s="154" t="s">
        <v>263</v>
      </c>
    </row>
    <row r="16" spans="5:6" ht="12.75">
      <c r="E16" s="5" t="s">
        <v>12</v>
      </c>
      <c r="F16" s="5" t="s">
        <v>12</v>
      </c>
    </row>
    <row r="18" spans="1:6" ht="12.75">
      <c r="A18" t="s">
        <v>264</v>
      </c>
      <c r="E18" s="31">
        <v>123513</v>
      </c>
      <c r="F18" s="31">
        <v>127782</v>
      </c>
    </row>
    <row r="19" spans="5:6" ht="12.75">
      <c r="E19" s="31"/>
      <c r="F19" s="31"/>
    </row>
    <row r="20" spans="1:6" ht="12.75">
      <c r="A20" t="s">
        <v>265</v>
      </c>
      <c r="E20" s="31">
        <v>24479</v>
      </c>
      <c r="F20" s="139">
        <v>19650</v>
      </c>
    </row>
    <row r="21" spans="5:6" ht="12.75">
      <c r="E21" s="31"/>
      <c r="F21" s="31"/>
    </row>
    <row r="22" spans="1:6" ht="12.75">
      <c r="A22" t="s">
        <v>266</v>
      </c>
      <c r="E22" s="31">
        <v>16258</v>
      </c>
      <c r="F22" s="31">
        <v>16341</v>
      </c>
    </row>
    <row r="23" spans="5:6" ht="12.75">
      <c r="E23" s="31"/>
      <c r="F23" s="31"/>
    </row>
    <row r="24" spans="1:6" ht="12.75">
      <c r="A24" t="s">
        <v>267</v>
      </c>
      <c r="E24" s="31">
        <v>30767</v>
      </c>
      <c r="F24" s="31">
        <v>32158</v>
      </c>
    </row>
    <row r="25" spans="5:6" ht="12.75">
      <c r="E25" s="31"/>
      <c r="F25" s="31"/>
    </row>
    <row r="26" spans="1:6" ht="12.75">
      <c r="A26" t="s">
        <v>268</v>
      </c>
      <c r="E26" s="31">
        <v>70485</v>
      </c>
      <c r="F26" s="31">
        <v>72156</v>
      </c>
    </row>
    <row r="27" spans="5:6" ht="12.75">
      <c r="E27" s="31"/>
      <c r="F27" s="31"/>
    </row>
    <row r="28" spans="1:6" ht="12.75">
      <c r="A28" t="s">
        <v>269</v>
      </c>
      <c r="E28" s="31"/>
      <c r="F28" s="31"/>
    </row>
    <row r="29" spans="5:6" ht="13.5" thickBot="1">
      <c r="E29" s="31"/>
      <c r="F29" s="31"/>
    </row>
    <row r="30" spans="2:6" ht="12.75">
      <c r="B30" s="140" t="s">
        <v>270</v>
      </c>
      <c r="D30" s="140"/>
      <c r="E30" s="141">
        <v>40653</v>
      </c>
      <c r="F30" s="142">
        <v>36134</v>
      </c>
    </row>
    <row r="31" spans="2:6" ht="12.75">
      <c r="B31" s="140" t="s">
        <v>271</v>
      </c>
      <c r="D31" s="140"/>
      <c r="E31" s="143">
        <v>15932</v>
      </c>
      <c r="F31" s="144">
        <v>15587</v>
      </c>
    </row>
    <row r="32" spans="2:6" ht="12.75">
      <c r="B32" s="140" t="s">
        <v>272</v>
      </c>
      <c r="D32" s="140"/>
      <c r="E32" s="145">
        <v>69893</v>
      </c>
      <c r="F32" s="144">
        <v>60566</v>
      </c>
    </row>
    <row r="33" spans="2:6" ht="12.75">
      <c r="B33" s="140" t="s">
        <v>273</v>
      </c>
      <c r="D33" s="140"/>
      <c r="E33" s="143">
        <v>37894</v>
      </c>
      <c r="F33" s="144">
        <v>33194</v>
      </c>
    </row>
    <row r="34" spans="2:6" ht="13.5" thickBot="1">
      <c r="B34" s="140" t="s">
        <v>274</v>
      </c>
      <c r="D34" s="140"/>
      <c r="E34" s="146">
        <v>6659</v>
      </c>
      <c r="F34" s="147">
        <v>7441</v>
      </c>
    </row>
    <row r="35" spans="2:6" ht="12.75">
      <c r="B35" s="140"/>
      <c r="D35" s="140"/>
      <c r="E35" s="38"/>
      <c r="F35" s="38"/>
    </row>
    <row r="36" spans="2:6" ht="13.5" thickBot="1">
      <c r="B36" s="140"/>
      <c r="D36" s="140"/>
      <c r="E36" s="148">
        <f>SUM(E30:E35)</f>
        <v>171031</v>
      </c>
      <c r="F36" s="148">
        <f>SUM(F30:F35)</f>
        <v>152922</v>
      </c>
    </row>
    <row r="37" spans="5:6" ht="12.75">
      <c r="E37" s="31"/>
      <c r="F37" s="31"/>
    </row>
    <row r="38" spans="1:6" ht="12.75">
      <c r="A38" t="s">
        <v>275</v>
      </c>
      <c r="E38" s="31"/>
      <c r="F38" s="31"/>
    </row>
    <row r="39" spans="5:6" ht="13.5" thickBot="1">
      <c r="E39" s="31"/>
      <c r="F39" s="31"/>
    </row>
    <row r="40" spans="2:6" ht="12.75">
      <c r="B40" s="140" t="s">
        <v>223</v>
      </c>
      <c r="D40" s="140"/>
      <c r="E40" s="141">
        <v>18453</v>
      </c>
      <c r="F40" s="142">
        <v>18615</v>
      </c>
    </row>
    <row r="41" spans="2:6" ht="12.75">
      <c r="B41" s="140" t="s">
        <v>276</v>
      </c>
      <c r="C41" s="30"/>
      <c r="D41" s="140"/>
      <c r="E41" s="145">
        <v>41612</v>
      </c>
      <c r="F41" s="144">
        <v>35084</v>
      </c>
    </row>
    <row r="42" spans="2:6" ht="12.75">
      <c r="B42" s="140" t="s">
        <v>277</v>
      </c>
      <c r="D42" s="140"/>
      <c r="E42" s="143">
        <v>1262</v>
      </c>
      <c r="F42" s="144">
        <v>1172</v>
      </c>
    </row>
    <row r="43" spans="2:6" ht="13.5" thickBot="1">
      <c r="B43" s="140" t="s">
        <v>189</v>
      </c>
      <c r="D43" s="140"/>
      <c r="E43" s="143">
        <v>342</v>
      </c>
      <c r="F43" s="144">
        <v>342</v>
      </c>
    </row>
    <row r="44" spans="2:6" ht="12.75">
      <c r="B44" s="140"/>
      <c r="D44" s="140"/>
      <c r="E44" s="149"/>
      <c r="F44" s="149"/>
    </row>
    <row r="45" spans="2:6" ht="13.5" thickBot="1">
      <c r="B45" s="140"/>
      <c r="D45" s="140"/>
      <c r="E45" s="148">
        <f>SUM(E40:E44)</f>
        <v>61669</v>
      </c>
      <c r="F45" s="148">
        <f>SUM(F40:F44)</f>
        <v>55213</v>
      </c>
    </row>
    <row r="46" spans="5:6" ht="12.75">
      <c r="E46" s="31"/>
      <c r="F46" s="31"/>
    </row>
    <row r="47" spans="1:6" ht="13.5" thickBot="1">
      <c r="A47" t="s">
        <v>278</v>
      </c>
      <c r="E47" s="148">
        <f>+E36-E45</f>
        <v>109362</v>
      </c>
      <c r="F47" s="148">
        <f>+F36-F45</f>
        <v>97709</v>
      </c>
    </row>
    <row r="48" spans="5:6" ht="12.75">
      <c r="E48" s="38"/>
      <c r="F48" s="38"/>
    </row>
    <row r="49" spans="5:6" ht="13.5" thickBot="1">
      <c r="E49" s="43">
        <f>SUM(E18:E26)+E47</f>
        <v>374864</v>
      </c>
      <c r="F49" s="43">
        <f>SUM(F18:F26)+F47</f>
        <v>365796</v>
      </c>
    </row>
    <row r="50" spans="5:6" ht="13.5" thickTop="1">
      <c r="E50" s="31"/>
      <c r="F50" s="31"/>
    </row>
    <row r="51" spans="1:6" ht="12.75">
      <c r="A51" t="s">
        <v>279</v>
      </c>
      <c r="E51" s="31">
        <v>250702</v>
      </c>
      <c r="F51" s="31">
        <v>250702</v>
      </c>
    </row>
    <row r="52" spans="1:6" ht="13.5" thickBot="1">
      <c r="A52" t="s">
        <v>280</v>
      </c>
      <c r="E52" s="148">
        <f>1221+36996+1543+81965</f>
        <v>121725</v>
      </c>
      <c r="F52" s="148">
        <f>38217+73849+1626</f>
        <v>113692</v>
      </c>
    </row>
    <row r="53" spans="5:6" ht="12.75">
      <c r="E53" s="38"/>
      <c r="F53" s="38"/>
    </row>
    <row r="54" spans="1:6" ht="12.75">
      <c r="A54" t="s">
        <v>281</v>
      </c>
      <c r="E54" s="38">
        <f>+E51+E52</f>
        <v>372427</v>
      </c>
      <c r="F54" s="38">
        <f>+F51+F52</f>
        <v>364394</v>
      </c>
    </row>
    <row r="55" spans="5:6" ht="12.75">
      <c r="E55" s="38"/>
      <c r="F55" s="38"/>
    </row>
    <row r="56" spans="1:6" ht="12.75">
      <c r="A56" t="s">
        <v>282</v>
      </c>
      <c r="E56" s="31">
        <v>0</v>
      </c>
      <c r="F56" s="31">
        <v>0</v>
      </c>
    </row>
    <row r="57" spans="5:6" ht="12.75">
      <c r="E57" s="31"/>
      <c r="F57" s="31"/>
    </row>
    <row r="58" spans="1:6" ht="12.75">
      <c r="A58" t="s">
        <v>283</v>
      </c>
      <c r="E58" s="31"/>
      <c r="F58" s="31"/>
    </row>
    <row r="59" spans="5:6" ht="13.5" thickBot="1">
      <c r="E59" s="31"/>
      <c r="F59" s="31"/>
    </row>
    <row r="60" spans="1:6" ht="12.75">
      <c r="A60" t="s">
        <v>284</v>
      </c>
      <c r="E60" s="141">
        <v>800</v>
      </c>
      <c r="F60" s="142">
        <v>1250</v>
      </c>
    </row>
    <row r="61" spans="1:6" ht="13.5" thickBot="1">
      <c r="A61" t="s">
        <v>189</v>
      </c>
      <c r="E61" s="146">
        <v>1637</v>
      </c>
      <c r="F61" s="147">
        <v>152</v>
      </c>
    </row>
    <row r="62" spans="5:6" ht="12.75">
      <c r="E62" s="38"/>
      <c r="F62" s="38"/>
    </row>
    <row r="63" spans="5:6" ht="13.5" thickBot="1">
      <c r="E63" s="148">
        <f>SUM(E60:E61)</f>
        <v>2437</v>
      </c>
      <c r="F63" s="148">
        <f>SUM(F60:F61)</f>
        <v>1402</v>
      </c>
    </row>
    <row r="64" spans="5:6" ht="12.75">
      <c r="E64" s="31"/>
      <c r="F64" s="31"/>
    </row>
    <row r="65" spans="5:6" ht="13.5" thickBot="1">
      <c r="E65" s="43">
        <f>E54+E56+E63</f>
        <v>374864</v>
      </c>
      <c r="F65" s="43">
        <f>F54+F56+F63</f>
        <v>365796</v>
      </c>
    </row>
    <row r="66" ht="13.5" thickTop="1">
      <c r="F66" s="31"/>
    </row>
    <row r="67" spans="1:6" ht="13.5" thickBot="1">
      <c r="A67" t="s">
        <v>286</v>
      </c>
      <c r="E67" s="148">
        <v>136</v>
      </c>
      <c r="F67" s="148">
        <v>133</v>
      </c>
    </row>
    <row r="68" spans="5:6" ht="12.75">
      <c r="E68" s="38"/>
      <c r="F68" s="38"/>
    </row>
    <row r="69" spans="5:6" ht="12.75">
      <c r="E69" s="38"/>
      <c r="F69" s="38"/>
    </row>
    <row r="70" ht="12.75">
      <c r="F70" s="31"/>
    </row>
    <row r="71" spans="1:6" ht="12.75">
      <c r="A71" s="150"/>
      <c r="F71" s="31"/>
    </row>
    <row r="72" spans="1:4" ht="12.75">
      <c r="A72" s="30" t="s">
        <v>285</v>
      </c>
      <c r="B72" s="30"/>
      <c r="C72" s="30"/>
      <c r="D72" s="30"/>
    </row>
    <row r="73" spans="1:4" ht="12.75">
      <c r="A73" s="30" t="s">
        <v>34</v>
      </c>
      <c r="B73" s="30"/>
      <c r="C73" s="30"/>
      <c r="D73" s="30"/>
    </row>
  </sheetData>
  <printOptions/>
  <pageMargins left="0.75" right="0.75" top="0.73" bottom="0.25" header="0.25" footer="0.2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8"/>
  <sheetViews>
    <sheetView showGridLines="0" workbookViewId="0" topLeftCell="A9">
      <selection activeCell="A29" sqref="A29"/>
    </sheetView>
  </sheetViews>
  <sheetFormatPr defaultColWidth="9.140625" defaultRowHeight="12.75"/>
  <cols>
    <col min="1" max="1" width="11.421875" style="0" customWidth="1"/>
    <col min="2" max="3" width="3.7109375" style="0" customWidth="1"/>
    <col min="4" max="4" width="19.28125" style="0" customWidth="1"/>
    <col min="5" max="5" width="14.7109375" style="2" customWidth="1"/>
    <col min="6" max="7" width="12.8515625" style="0" customWidth="1"/>
    <col min="8" max="8" width="15.00390625" style="0" customWidth="1"/>
    <col min="9" max="9" width="12.7109375" style="0" customWidth="1"/>
  </cols>
  <sheetData>
    <row r="1" spans="1:4" ht="20.25">
      <c r="A1" s="1" t="s">
        <v>14</v>
      </c>
      <c r="B1" s="26"/>
      <c r="C1" s="26"/>
      <c r="D1" s="26"/>
    </row>
    <row r="2" spans="1:5" s="3" customFormat="1" ht="12.75">
      <c r="A2" s="3" t="s">
        <v>0</v>
      </c>
      <c r="E2" s="29"/>
    </row>
    <row r="3" spans="1:5" s="3" customFormat="1" ht="12.75">
      <c r="A3" s="3" t="s">
        <v>1</v>
      </c>
      <c r="E3" s="29"/>
    </row>
    <row r="4" spans="1:5" s="3" customFormat="1" ht="12.75">
      <c r="A4" s="3" t="s">
        <v>2</v>
      </c>
      <c r="E4" s="29"/>
    </row>
    <row r="5" spans="1:5" s="3" customFormat="1" ht="12.75">
      <c r="A5" s="30"/>
      <c r="E5" s="29"/>
    </row>
    <row r="6" s="3" customFormat="1" ht="12.75">
      <c r="E6" s="29"/>
    </row>
    <row r="7" spans="1:8" ht="12.75">
      <c r="A7" s="30" t="s">
        <v>35</v>
      </c>
      <c r="E7" s="4"/>
      <c r="F7" s="5"/>
      <c r="G7" s="5"/>
      <c r="H7" s="5"/>
    </row>
    <row r="8" spans="1:8" ht="12.75">
      <c r="A8" s="3"/>
      <c r="E8" s="4"/>
      <c r="F8" s="5"/>
      <c r="G8" s="5"/>
      <c r="H8" s="5"/>
    </row>
    <row r="9" spans="5:8" ht="12.75">
      <c r="E9" s="7"/>
      <c r="F9" s="6"/>
      <c r="G9" s="6"/>
      <c r="H9" s="7"/>
    </row>
    <row r="10" spans="5:9" ht="12.75">
      <c r="E10" s="7"/>
      <c r="F10" s="9"/>
      <c r="G10" s="9" t="s">
        <v>36</v>
      </c>
      <c r="H10" s="63"/>
      <c r="I10" s="5" t="s">
        <v>37</v>
      </c>
    </row>
    <row r="11" spans="5:9" ht="12.75">
      <c r="E11" s="8" t="s">
        <v>38</v>
      </c>
      <c r="F11" s="6" t="s">
        <v>39</v>
      </c>
      <c r="G11" s="6" t="s">
        <v>40</v>
      </c>
      <c r="H11" s="9" t="s">
        <v>41</v>
      </c>
      <c r="I11" s="5" t="s">
        <v>42</v>
      </c>
    </row>
    <row r="12" spans="5:9" ht="12.75">
      <c r="E12" s="7" t="s">
        <v>39</v>
      </c>
      <c r="F12" s="5" t="s">
        <v>43</v>
      </c>
      <c r="G12" s="5" t="s">
        <v>43</v>
      </c>
      <c r="H12" s="6" t="s">
        <v>44</v>
      </c>
      <c r="I12" s="6" t="s">
        <v>45</v>
      </c>
    </row>
    <row r="13" spans="5:9" ht="12.75">
      <c r="E13" s="4" t="s">
        <v>46</v>
      </c>
      <c r="F13" s="4" t="s">
        <v>46</v>
      </c>
      <c r="G13" s="4" t="s">
        <v>46</v>
      </c>
      <c r="H13" s="4" t="s">
        <v>46</v>
      </c>
      <c r="I13" s="4" t="s">
        <v>46</v>
      </c>
    </row>
    <row r="14" spans="5:8" ht="12.75">
      <c r="E14" s="14"/>
      <c r="F14" s="15"/>
      <c r="G14" s="15"/>
      <c r="H14" s="15"/>
    </row>
    <row r="15" spans="1:8" ht="12.75">
      <c r="A15" s="30" t="s">
        <v>47</v>
      </c>
      <c r="E15" s="14"/>
      <c r="F15" s="15"/>
      <c r="G15" s="15"/>
      <c r="H15" s="17"/>
    </row>
    <row r="16" spans="1:8" ht="12.75">
      <c r="A16" s="155">
        <v>37529</v>
      </c>
      <c r="E16" s="14"/>
      <c r="F16" s="15"/>
      <c r="G16" s="15"/>
      <c r="H16" s="15"/>
    </row>
    <row r="18" spans="1:9" ht="12.75">
      <c r="A18" t="s">
        <v>48</v>
      </c>
      <c r="E18" s="33">
        <v>250702</v>
      </c>
      <c r="F18" s="15">
        <v>38217</v>
      </c>
      <c r="G18" s="15">
        <v>1626</v>
      </c>
      <c r="H18" s="17">
        <f>70737+3112</f>
        <v>73849</v>
      </c>
      <c r="I18" s="64">
        <f>SUM(E18:H18)</f>
        <v>364394</v>
      </c>
    </row>
    <row r="19" spans="5:8" ht="12.75">
      <c r="E19" s="14"/>
      <c r="F19" s="15"/>
      <c r="G19" s="15"/>
      <c r="H19" s="15"/>
    </row>
    <row r="20" spans="1:8" ht="12.75">
      <c r="A20" t="s">
        <v>49</v>
      </c>
      <c r="B20" s="3"/>
      <c r="E20" s="14"/>
      <c r="F20" s="15"/>
      <c r="G20" s="15"/>
      <c r="H20" s="15"/>
    </row>
    <row r="21" spans="1:8" ht="12.75">
      <c r="A21" t="s">
        <v>50</v>
      </c>
      <c r="E21" s="14"/>
      <c r="F21" s="15"/>
      <c r="G21" s="15"/>
      <c r="H21" s="15"/>
    </row>
    <row r="22" spans="1:9" ht="12.75">
      <c r="A22" t="s">
        <v>51</v>
      </c>
      <c r="E22" s="14">
        <v>0</v>
      </c>
      <c r="F22" s="15">
        <v>0</v>
      </c>
      <c r="G22" s="15">
        <f>-82-1</f>
        <v>-83</v>
      </c>
      <c r="H22" s="15">
        <v>0</v>
      </c>
      <c r="I22" s="64">
        <f>SUM(E22:H22)</f>
        <v>-83</v>
      </c>
    </row>
    <row r="23" spans="5:8" ht="12.75">
      <c r="E23" s="14"/>
      <c r="F23" s="15"/>
      <c r="G23" s="15"/>
      <c r="H23" s="15"/>
    </row>
    <row r="24" spans="1:9" ht="12.75">
      <c r="A24" t="s">
        <v>52</v>
      </c>
      <c r="E24" s="14">
        <v>0</v>
      </c>
      <c r="F24" s="15">
        <v>0</v>
      </c>
      <c r="G24" s="15">
        <v>0</v>
      </c>
      <c r="H24" s="15">
        <v>11877</v>
      </c>
      <c r="I24" s="64">
        <f>SUM(E24:H24)</f>
        <v>11877</v>
      </c>
    </row>
    <row r="25" spans="5:8" ht="12.75">
      <c r="E25" s="14"/>
      <c r="F25" s="15"/>
      <c r="G25" s="15"/>
      <c r="H25" s="15"/>
    </row>
    <row r="26" spans="1:9" ht="12.75">
      <c r="A26" t="s">
        <v>53</v>
      </c>
      <c r="E26" s="14">
        <v>0</v>
      </c>
      <c r="F26" s="15">
        <v>0</v>
      </c>
      <c r="G26" s="15">
        <v>0</v>
      </c>
      <c r="H26" s="15">
        <v>-3761</v>
      </c>
      <c r="I26" s="64">
        <f>SUM(E26:H26)</f>
        <v>-3761</v>
      </c>
    </row>
    <row r="27" spans="5:9" ht="13.5" thickBot="1">
      <c r="E27" s="10"/>
      <c r="F27" s="11"/>
      <c r="G27" s="11"/>
      <c r="H27" s="11"/>
      <c r="I27" s="65"/>
    </row>
    <row r="28" spans="5:8" ht="12.75">
      <c r="E28" s="14"/>
      <c r="F28" s="15"/>
      <c r="G28" s="15"/>
      <c r="H28" s="15"/>
    </row>
    <row r="29" spans="1:9" ht="12.75">
      <c r="A29" t="s">
        <v>54</v>
      </c>
      <c r="E29" s="14">
        <f>SUM(E18:E28)</f>
        <v>250702</v>
      </c>
      <c r="F29" s="14">
        <f>SUM(F18:F28)</f>
        <v>38217</v>
      </c>
      <c r="G29" s="14">
        <f>SUM(G18:G28)</f>
        <v>1543</v>
      </c>
      <c r="H29" s="14">
        <f>SUM(H18:H28)</f>
        <v>81965</v>
      </c>
      <c r="I29" s="14">
        <f>SUM(I18:I28)</f>
        <v>372427</v>
      </c>
    </row>
    <row r="30" spans="5:9" ht="13.5" thickBot="1">
      <c r="E30" s="10"/>
      <c r="F30" s="11"/>
      <c r="G30" s="11"/>
      <c r="H30" s="12"/>
      <c r="I30" s="65"/>
    </row>
    <row r="31" spans="5:8" ht="12.75">
      <c r="E31" s="14"/>
      <c r="F31" s="15"/>
      <c r="G31" s="15"/>
      <c r="H31" s="17"/>
    </row>
    <row r="32" spans="5:8" ht="12.75">
      <c r="E32" s="14"/>
      <c r="F32" s="15"/>
      <c r="G32" s="15"/>
      <c r="H32" s="15"/>
    </row>
    <row r="33" spans="2:8" ht="12.75">
      <c r="B33" s="3"/>
      <c r="E33" s="14"/>
      <c r="F33" s="15"/>
      <c r="G33" s="15"/>
      <c r="H33" s="17"/>
    </row>
    <row r="34" spans="5:8" ht="12.75">
      <c r="E34" s="14"/>
      <c r="F34" s="15"/>
      <c r="G34" s="15"/>
      <c r="H34" s="15"/>
    </row>
    <row r="35" spans="5:8" ht="12.75">
      <c r="E35" s="14"/>
      <c r="F35" s="15"/>
      <c r="G35" s="15"/>
      <c r="H35" s="17"/>
    </row>
    <row r="36" spans="1:8" ht="12.75">
      <c r="A36" t="s">
        <v>55</v>
      </c>
      <c r="E36" s="14"/>
      <c r="F36" s="15"/>
      <c r="G36" s="15"/>
      <c r="H36" s="15"/>
    </row>
    <row r="37" spans="1:8" ht="12.75">
      <c r="A37" t="s">
        <v>56</v>
      </c>
      <c r="E37" s="14"/>
      <c r="F37" s="15"/>
      <c r="G37" s="15"/>
      <c r="H37" s="15"/>
    </row>
    <row r="38" spans="5:8" ht="12.75">
      <c r="E38" s="14"/>
      <c r="F38" s="15"/>
      <c r="G38" s="15"/>
      <c r="H38" s="15"/>
    </row>
    <row r="39" spans="1:8" ht="12.75">
      <c r="A39" s="30" t="s">
        <v>57</v>
      </c>
      <c r="E39" s="14"/>
      <c r="F39" s="14"/>
      <c r="G39" s="14"/>
      <c r="H39" s="14"/>
    </row>
    <row r="40" spans="1:8" ht="12.75">
      <c r="A40" s="30" t="s">
        <v>58</v>
      </c>
      <c r="E40" s="14"/>
      <c r="F40" s="15"/>
      <c r="G40" s="15"/>
      <c r="H40" s="15"/>
    </row>
    <row r="41" spans="1:8" ht="12.75">
      <c r="A41" s="30"/>
      <c r="B41" s="3"/>
      <c r="E41" s="14"/>
      <c r="F41" s="15"/>
      <c r="G41" s="15"/>
      <c r="H41" s="15"/>
    </row>
    <row r="42" spans="5:8" ht="12.75">
      <c r="E42" s="14"/>
      <c r="F42" s="15"/>
      <c r="G42" s="15"/>
      <c r="H42" s="17"/>
    </row>
    <row r="43" spans="5:8" ht="12.75">
      <c r="E43" s="14"/>
      <c r="F43" s="15"/>
      <c r="G43" s="15"/>
      <c r="H43" s="15"/>
    </row>
    <row r="44" spans="5:8" ht="12.75">
      <c r="E44" s="14"/>
      <c r="F44" s="15"/>
      <c r="G44" s="15"/>
      <c r="H44" s="15"/>
    </row>
    <row r="45" spans="5:8" ht="12.75">
      <c r="E45" s="14"/>
      <c r="F45" s="14"/>
      <c r="G45" s="14"/>
      <c r="H45" s="38"/>
    </row>
    <row r="46" spans="5:8" ht="12.75">
      <c r="E46" s="14"/>
      <c r="F46" s="15"/>
      <c r="G46" s="15"/>
      <c r="H46" s="15"/>
    </row>
    <row r="47" spans="5:8" s="3" customFormat="1" ht="12.75">
      <c r="E47" s="39"/>
      <c r="F47" s="40"/>
      <c r="G47" s="40"/>
      <c r="H47" s="40"/>
    </row>
    <row r="48" spans="5:8" ht="12.75">
      <c r="E48" s="14"/>
      <c r="F48" s="15"/>
      <c r="G48" s="15"/>
      <c r="H48" s="15"/>
    </row>
    <row r="49" spans="1:8" ht="12.75">
      <c r="A49" s="30"/>
      <c r="B49" s="42"/>
      <c r="E49" s="14"/>
      <c r="F49" s="15"/>
      <c r="G49" s="15"/>
      <c r="H49" s="15"/>
    </row>
    <row r="50" spans="5:8" ht="12.75">
      <c r="E50" s="14"/>
      <c r="F50" s="14"/>
      <c r="G50" s="14"/>
      <c r="H50" s="38"/>
    </row>
    <row r="51" spans="5:8" ht="12.75">
      <c r="E51" s="14"/>
      <c r="F51" s="15"/>
      <c r="G51" s="15"/>
      <c r="H51" s="15"/>
    </row>
    <row r="52" spans="5:8" ht="12.75">
      <c r="E52" s="14"/>
      <c r="F52" s="15"/>
      <c r="G52" s="15"/>
      <c r="H52" s="17"/>
    </row>
    <row r="53" spans="5:8" ht="12.75">
      <c r="E53" s="14"/>
      <c r="F53" s="15"/>
      <c r="G53" s="15"/>
      <c r="H53" s="17"/>
    </row>
    <row r="54" spans="5:8" ht="12.75">
      <c r="E54" s="14"/>
      <c r="F54" s="15"/>
      <c r="G54" s="15"/>
      <c r="H54" s="17"/>
    </row>
    <row r="55" spans="5:8" ht="12.75">
      <c r="E55" s="14"/>
      <c r="F55" s="15"/>
      <c r="G55" s="15"/>
      <c r="H55" s="17"/>
    </row>
    <row r="56" spans="5:8" ht="12.75">
      <c r="E56" s="14"/>
      <c r="F56" s="15"/>
      <c r="G56" s="15"/>
      <c r="H56" s="15"/>
    </row>
    <row r="57" spans="1:8" ht="12.75">
      <c r="A57" s="3"/>
      <c r="B57" s="3"/>
      <c r="C57" s="3"/>
      <c r="D57" s="3"/>
      <c r="E57" s="14"/>
      <c r="F57" s="14"/>
      <c r="G57" s="14"/>
      <c r="H57" s="14"/>
    </row>
    <row r="58" spans="1:8" ht="12.75">
      <c r="A58" s="3"/>
      <c r="B58" s="3"/>
      <c r="C58" s="3"/>
      <c r="D58" s="3"/>
      <c r="E58" s="53"/>
      <c r="F58" s="54"/>
      <c r="G58" s="54"/>
      <c r="H58" s="54"/>
    </row>
    <row r="59" spans="1:8" ht="12.75">
      <c r="A59" s="3"/>
      <c r="B59" s="3"/>
      <c r="C59" s="3"/>
      <c r="D59" s="3"/>
      <c r="E59" s="22"/>
      <c r="F59" s="21"/>
      <c r="G59" s="21"/>
      <c r="H59" s="21"/>
    </row>
    <row r="60" spans="1:8" ht="12.75">
      <c r="A60" s="3"/>
      <c r="B60" s="3"/>
      <c r="C60" s="3"/>
      <c r="D60" s="3"/>
      <c r="E60" s="159"/>
      <c r="F60" s="159"/>
      <c r="G60" s="54"/>
      <c r="H60" s="54"/>
    </row>
    <row r="61" spans="1:8" ht="12.75">
      <c r="A61" s="3"/>
      <c r="B61" s="3"/>
      <c r="C61" s="3"/>
      <c r="D61" s="3"/>
      <c r="E61" s="53"/>
      <c r="F61" s="54"/>
      <c r="G61" s="54"/>
      <c r="H61" s="54"/>
    </row>
    <row r="62" spans="1:8" ht="12.75">
      <c r="A62" s="3"/>
      <c r="B62" s="3"/>
      <c r="C62" s="3"/>
      <c r="D62" s="3"/>
      <c r="E62" s="53"/>
      <c r="F62" s="54"/>
      <c r="G62" s="54"/>
      <c r="H62" s="54"/>
    </row>
    <row r="63" spans="5:8" ht="12.75">
      <c r="E63" s="53"/>
      <c r="F63" s="54"/>
      <c r="G63" s="54"/>
      <c r="H63" s="54"/>
    </row>
    <row r="64" spans="5:8" ht="12.75">
      <c r="E64" s="55"/>
      <c r="F64" s="56"/>
      <c r="G64" s="56"/>
      <c r="H64" s="56"/>
    </row>
    <row r="65" spans="5:8" ht="12.75">
      <c r="E65" s="53"/>
      <c r="F65" s="54"/>
      <c r="G65" s="54"/>
      <c r="H65" s="54"/>
    </row>
    <row r="66" spans="5:8" ht="12.75">
      <c r="E66" s="22"/>
      <c r="F66" s="21"/>
      <c r="G66" s="21"/>
      <c r="H66" s="21"/>
    </row>
    <row r="67" spans="1:8" ht="12.75">
      <c r="A67" s="30"/>
      <c r="E67" s="22"/>
      <c r="F67" s="21"/>
      <c r="G67" s="21"/>
      <c r="H67" s="21"/>
    </row>
    <row r="68" spans="1:8" ht="12.75">
      <c r="A68" s="30"/>
      <c r="E68" s="14"/>
      <c r="F68" s="15"/>
      <c r="G68" s="15"/>
      <c r="H68" s="17"/>
    </row>
    <row r="69" spans="5:8" ht="12.75">
      <c r="E69" s="14"/>
      <c r="F69" s="15"/>
      <c r="G69" s="15"/>
      <c r="H69" s="15"/>
    </row>
    <row r="70" spans="5:8" ht="12.75">
      <c r="E70" s="14"/>
      <c r="F70" s="15"/>
      <c r="G70" s="15"/>
      <c r="H70" s="17"/>
    </row>
    <row r="71" spans="5:8" ht="12.75">
      <c r="E71" s="14"/>
      <c r="F71" s="15"/>
      <c r="G71" s="15"/>
      <c r="H71" s="15"/>
    </row>
    <row r="72" spans="5:8" ht="12.75">
      <c r="E72" s="14"/>
      <c r="F72" s="15"/>
      <c r="G72" s="15"/>
      <c r="H72" s="15"/>
    </row>
    <row r="73" spans="5:8" ht="12.75">
      <c r="E73" s="14"/>
      <c r="F73" s="15"/>
      <c r="G73" s="15"/>
      <c r="H73" s="17"/>
    </row>
    <row r="74" spans="5:8" ht="12.75">
      <c r="E74" s="14"/>
      <c r="F74" s="15"/>
      <c r="G74" s="15"/>
      <c r="H74" s="15"/>
    </row>
    <row r="75" spans="5:8" ht="12.75">
      <c r="E75" s="14"/>
      <c r="F75" s="15"/>
      <c r="G75" s="15"/>
      <c r="H75" s="15"/>
    </row>
    <row r="76" spans="5:8" ht="12.75">
      <c r="E76" s="14"/>
      <c r="F76" s="14"/>
      <c r="G76" s="14"/>
      <c r="H76" s="15"/>
    </row>
    <row r="77" spans="5:8" ht="12.75">
      <c r="E77" s="22"/>
      <c r="F77" s="54"/>
      <c r="G77" s="54"/>
      <c r="H77" s="54"/>
    </row>
    <row r="78" spans="5:8" ht="12.75">
      <c r="E78" s="22"/>
      <c r="F78" s="54"/>
      <c r="G78" s="54"/>
      <c r="H78" s="54"/>
    </row>
    <row r="79" spans="5:8" ht="12.75">
      <c r="E79" s="22"/>
      <c r="F79" s="54"/>
      <c r="G79" s="54"/>
      <c r="H79" s="54"/>
    </row>
    <row r="80" spans="5:8" ht="12.75">
      <c r="E80" s="22"/>
      <c r="F80" s="54"/>
      <c r="G80" s="54"/>
      <c r="H80" s="54"/>
    </row>
    <row r="81" spans="5:8" ht="12.75">
      <c r="E81" s="22"/>
      <c r="F81" s="54"/>
      <c r="G81" s="54"/>
      <c r="H81" s="54"/>
    </row>
    <row r="82" spans="4:8" ht="12.75">
      <c r="D82" s="2"/>
      <c r="E82" s="22"/>
      <c r="F82" s="53"/>
      <c r="G82" s="53"/>
      <c r="H82" s="54"/>
    </row>
    <row r="83" spans="4:8" ht="12.75">
      <c r="D83" s="2"/>
      <c r="E83" s="22"/>
      <c r="F83" s="53"/>
      <c r="G83" s="53"/>
      <c r="H83" s="54"/>
    </row>
    <row r="84" spans="5:8" ht="12.75">
      <c r="E84" s="18"/>
      <c r="F84" s="57"/>
      <c r="G84" s="57"/>
      <c r="H84" s="58"/>
    </row>
    <row r="85" spans="5:8" ht="12.75">
      <c r="E85" s="18"/>
      <c r="F85" s="59"/>
      <c r="G85" s="59"/>
      <c r="H85" s="59"/>
    </row>
    <row r="86" spans="4:8" ht="12.75">
      <c r="D86" s="2"/>
      <c r="E86" s="60"/>
      <c r="F86" s="60"/>
      <c r="G86" s="60"/>
      <c r="H86" s="60"/>
    </row>
    <row r="87" spans="5:8" ht="12.75">
      <c r="E87" s="22"/>
      <c r="F87" s="21"/>
      <c r="G87" s="21"/>
      <c r="H87" s="21"/>
    </row>
    <row r="88" spans="4:8" ht="12.75">
      <c r="D88" s="2"/>
      <c r="E88" s="22"/>
      <c r="F88" s="21"/>
      <c r="G88" s="21"/>
      <c r="H88" s="21"/>
    </row>
    <row r="89" spans="4:8" ht="12.75">
      <c r="D89" s="2"/>
      <c r="E89" s="18"/>
      <c r="F89" s="18"/>
      <c r="G89" s="18"/>
      <c r="H89" s="18"/>
    </row>
    <row r="90" spans="4:8" ht="12.75">
      <c r="D90" s="2"/>
      <c r="E90" s="22"/>
      <c r="F90" s="21"/>
      <c r="G90" s="21"/>
      <c r="H90" s="21"/>
    </row>
    <row r="91" spans="4:8" ht="12.75">
      <c r="D91" s="2"/>
      <c r="E91" s="22"/>
      <c r="F91" s="21"/>
      <c r="G91" s="21"/>
      <c r="H91" s="21"/>
    </row>
    <row r="92" spans="4:8" ht="12.75">
      <c r="D92" s="2"/>
      <c r="E92" s="22"/>
      <c r="F92" s="21"/>
      <c r="G92" s="21"/>
      <c r="H92" s="21"/>
    </row>
    <row r="93" spans="4:8" ht="12.75">
      <c r="D93" s="2"/>
      <c r="E93" s="22"/>
      <c r="F93" s="21"/>
      <c r="G93" s="21"/>
      <c r="H93" s="21"/>
    </row>
    <row r="94" spans="4:8" ht="12.75">
      <c r="D94" s="2"/>
      <c r="E94" s="22"/>
      <c r="F94" s="21"/>
      <c r="G94" s="21"/>
      <c r="H94" s="21"/>
    </row>
    <row r="95" spans="4:8" ht="12.75">
      <c r="D95" s="2"/>
      <c r="E95" s="22"/>
      <c r="F95" s="21"/>
      <c r="G95" s="21"/>
      <c r="H95" s="21"/>
    </row>
    <row r="96" spans="4:8" ht="12.75">
      <c r="D96" s="2"/>
      <c r="E96" s="22"/>
      <c r="F96" s="21"/>
      <c r="G96" s="21"/>
      <c r="H96" s="21"/>
    </row>
    <row r="97" spans="4:8" ht="12.75">
      <c r="D97" s="2"/>
      <c r="E97" s="22"/>
      <c r="F97" s="21"/>
      <c r="G97" s="21"/>
      <c r="H97" s="21"/>
    </row>
    <row r="98" spans="2:8" ht="12.75">
      <c r="B98" s="3"/>
      <c r="D98" s="2"/>
      <c r="E98" s="18"/>
      <c r="F98" s="19"/>
      <c r="G98" s="19"/>
      <c r="H98" s="19"/>
    </row>
    <row r="99" spans="4:8" ht="12.75">
      <c r="D99" s="2"/>
      <c r="E99" s="18"/>
      <c r="F99" s="19"/>
      <c r="G99" s="19"/>
      <c r="H99" s="19"/>
    </row>
    <row r="100" spans="4:8" ht="12.75">
      <c r="D100" s="2"/>
      <c r="E100" s="18"/>
      <c r="F100" s="19"/>
      <c r="G100" s="19"/>
      <c r="H100" s="19"/>
    </row>
    <row r="101" spans="4:8" ht="12.75">
      <c r="D101" s="2"/>
      <c r="E101" s="18"/>
      <c r="F101" s="19"/>
      <c r="G101" s="19"/>
      <c r="H101" s="19"/>
    </row>
    <row r="102" spans="4:8" ht="12.75">
      <c r="D102" s="2"/>
      <c r="E102" s="18"/>
      <c r="F102" s="19"/>
      <c r="G102" s="19"/>
      <c r="H102" s="19"/>
    </row>
    <row r="103" spans="4:8" ht="12.75">
      <c r="D103" s="2"/>
      <c r="E103" s="18"/>
      <c r="F103" s="19"/>
      <c r="G103" s="19"/>
      <c r="H103" s="19"/>
    </row>
    <row r="104" spans="4:8" ht="12.75">
      <c r="D104" s="2"/>
      <c r="E104" s="18"/>
      <c r="F104" s="19"/>
      <c r="G104" s="19"/>
      <c r="H104" s="19"/>
    </row>
    <row r="105" spans="4:8" ht="12.75">
      <c r="D105" s="2"/>
      <c r="E105" s="22"/>
      <c r="F105" s="21"/>
      <c r="G105" s="21"/>
      <c r="H105" s="21"/>
    </row>
    <row r="106" spans="2:8" ht="12.75">
      <c r="B106" s="20"/>
      <c r="C106" s="21"/>
      <c r="D106" s="22"/>
      <c r="E106" s="22"/>
      <c r="F106" s="21"/>
      <c r="G106" s="21"/>
      <c r="H106" s="21"/>
    </row>
    <row r="107" spans="2:8" ht="12.75">
      <c r="B107" s="21"/>
      <c r="C107" s="21"/>
      <c r="D107" s="22"/>
      <c r="E107" s="22"/>
      <c r="F107" s="21"/>
      <c r="G107" s="21"/>
      <c r="H107" s="21"/>
    </row>
    <row r="108" spans="2:8" ht="12.75">
      <c r="B108" s="23"/>
      <c r="C108" s="23"/>
      <c r="D108" s="23"/>
      <c r="E108" s="24"/>
      <c r="F108" s="21"/>
      <c r="G108" s="21"/>
      <c r="H108" s="21"/>
    </row>
    <row r="109" spans="2:8" ht="12.75">
      <c r="B109" s="23"/>
      <c r="C109" s="23"/>
      <c r="D109" s="23"/>
      <c r="E109" s="24"/>
      <c r="F109" s="21"/>
      <c r="G109" s="21"/>
      <c r="H109" s="21"/>
    </row>
    <row r="110" spans="2:8" ht="12.75">
      <c r="B110" s="23"/>
      <c r="C110" s="23"/>
      <c r="D110" s="23"/>
      <c r="E110" s="24"/>
      <c r="F110" s="21"/>
      <c r="G110" s="21"/>
      <c r="H110" s="21"/>
    </row>
    <row r="111" spans="2:8" ht="12.75">
      <c r="B111" s="23"/>
      <c r="C111" s="23"/>
      <c r="D111" s="23"/>
      <c r="E111" s="24"/>
      <c r="F111" s="21"/>
      <c r="G111" s="21"/>
      <c r="H111" s="21"/>
    </row>
    <row r="112" spans="2:8" ht="12.75">
      <c r="B112" s="23"/>
      <c r="C112" s="23"/>
      <c r="D112" s="23"/>
      <c r="E112" s="24"/>
      <c r="F112" s="21"/>
      <c r="G112" s="21"/>
      <c r="H112" s="21"/>
    </row>
    <row r="113" spans="2:8" ht="12.75">
      <c r="B113" s="23"/>
      <c r="C113" s="23"/>
      <c r="D113" s="23"/>
      <c r="E113" s="25"/>
      <c r="F113" s="21"/>
      <c r="G113" s="21"/>
      <c r="H113" s="21"/>
    </row>
    <row r="114" spans="5:8" ht="12.75">
      <c r="E114" s="22"/>
      <c r="F114" s="21"/>
      <c r="G114" s="21"/>
      <c r="H114" s="21"/>
    </row>
    <row r="115" spans="5:8" ht="12.75">
      <c r="E115" s="22"/>
      <c r="F115" s="21"/>
      <c r="G115" s="21"/>
      <c r="H115" s="21"/>
    </row>
    <row r="116" spans="5:8" ht="12.75">
      <c r="E116" s="22"/>
      <c r="F116" s="21"/>
      <c r="G116" s="21"/>
      <c r="H116" s="21"/>
    </row>
    <row r="117" spans="5:8" ht="12.75">
      <c r="E117" s="22"/>
      <c r="F117" s="21"/>
      <c r="G117" s="21"/>
      <c r="H117" s="21"/>
    </row>
    <row r="118" spans="5:8" ht="12.75">
      <c r="E118" s="22"/>
      <c r="F118" s="21"/>
      <c r="G118" s="21"/>
      <c r="H118" s="21"/>
    </row>
  </sheetData>
  <mergeCells count="1">
    <mergeCell ref="E60:F60"/>
  </mergeCells>
  <printOptions/>
  <pageMargins left="0.75" right="0.75" top="0.73" bottom="0.25" header="0.25" footer="0.2"/>
  <pageSetup fitToHeight="1" fitToWidth="1" horizontalDpi="600" verticalDpi="600" orientation="portrait" paperSize="9" scale="82" r:id="rId1"/>
  <rowBreaks count="1" manualBreakCount="1">
    <brk id="5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5"/>
  <sheetViews>
    <sheetView showGridLines="0" workbookViewId="0" topLeftCell="F41">
      <selection activeCell="H50" sqref="H50"/>
    </sheetView>
  </sheetViews>
  <sheetFormatPr defaultColWidth="9.140625" defaultRowHeight="12.75"/>
  <cols>
    <col min="1" max="1" width="7.57421875" style="66" customWidth="1"/>
    <col min="2" max="4" width="3.7109375" style="66" customWidth="1"/>
    <col min="5" max="5" width="34.140625" style="66" customWidth="1"/>
    <col min="6" max="6" width="14.7109375" style="68" customWidth="1"/>
    <col min="7" max="7" width="17.421875" style="66" customWidth="1"/>
    <col min="8" max="8" width="14.7109375" style="69" customWidth="1"/>
    <col min="9" max="9" width="19.140625" style="66" customWidth="1"/>
    <col min="10" max="16384" width="9.140625" style="66" customWidth="1"/>
  </cols>
  <sheetData>
    <row r="1" ht="15">
      <c r="B1" s="67" t="s">
        <v>14</v>
      </c>
    </row>
    <row r="2" ht="14.25">
      <c r="B2" s="3" t="s">
        <v>0</v>
      </c>
    </row>
    <row r="3" ht="14.25">
      <c r="B3" s="3" t="s">
        <v>1</v>
      </c>
    </row>
    <row r="4" ht="14.25">
      <c r="B4" s="3" t="s">
        <v>2</v>
      </c>
    </row>
    <row r="6" spans="2:9" ht="15">
      <c r="B6" s="67" t="s">
        <v>59</v>
      </c>
      <c r="F6" s="70"/>
      <c r="G6" s="71"/>
      <c r="H6" s="72"/>
      <c r="I6" s="71"/>
    </row>
    <row r="7" spans="6:9" ht="14.25">
      <c r="F7" s="70"/>
      <c r="G7" s="71"/>
      <c r="H7" s="72"/>
      <c r="I7" s="71"/>
    </row>
    <row r="8" spans="6:9" ht="14.25">
      <c r="F8" s="70"/>
      <c r="G8" s="71"/>
      <c r="H8" s="72" t="s">
        <v>5</v>
      </c>
      <c r="I8" s="70"/>
    </row>
    <row r="9" spans="6:9" ht="14.25">
      <c r="F9" s="70"/>
      <c r="G9" s="71"/>
      <c r="H9" s="72" t="s">
        <v>60</v>
      </c>
      <c r="I9" s="71"/>
    </row>
    <row r="10" spans="6:9" ht="14.25">
      <c r="F10" s="70"/>
      <c r="G10" s="71"/>
      <c r="H10" s="156">
        <v>37529</v>
      </c>
      <c r="I10" s="71"/>
    </row>
    <row r="11" spans="6:9" ht="14.25">
      <c r="F11" s="70"/>
      <c r="G11" s="71"/>
      <c r="H11" s="72" t="s">
        <v>12</v>
      </c>
      <c r="I11" s="71"/>
    </row>
    <row r="12" spans="2:9" ht="15">
      <c r="B12" s="67" t="s">
        <v>61</v>
      </c>
      <c r="F12" s="73"/>
      <c r="G12" s="74"/>
      <c r="H12" s="75"/>
      <c r="I12" s="74"/>
    </row>
    <row r="13" spans="6:9" ht="14.25">
      <c r="F13" s="73"/>
      <c r="G13" s="74"/>
      <c r="H13" s="75"/>
      <c r="I13" s="74"/>
    </row>
    <row r="14" spans="2:9" ht="14.25">
      <c r="B14" s="66" t="s">
        <v>62</v>
      </c>
      <c r="F14" s="76"/>
      <c r="G14" s="74"/>
      <c r="H14" s="75">
        <v>15743</v>
      </c>
      <c r="I14" s="74"/>
    </row>
    <row r="15" spans="2:9" ht="14.25">
      <c r="B15" s="66" t="s">
        <v>63</v>
      </c>
      <c r="F15" s="73"/>
      <c r="G15" s="74"/>
      <c r="H15" s="75"/>
      <c r="I15" s="74"/>
    </row>
    <row r="16" spans="3:9" ht="14.25">
      <c r="C16" s="66" t="s">
        <v>64</v>
      </c>
      <c r="F16" s="73"/>
      <c r="G16" s="74"/>
      <c r="H16" s="75">
        <v>9411</v>
      </c>
      <c r="I16" s="74"/>
    </row>
    <row r="17" spans="3:9" ht="14.25">
      <c r="C17" s="66" t="s">
        <v>65</v>
      </c>
      <c r="F17" s="73"/>
      <c r="G17" s="74"/>
      <c r="H17" s="75">
        <v>824</v>
      </c>
      <c r="I17" s="74"/>
    </row>
    <row r="18" spans="3:9" ht="14.25">
      <c r="C18" s="66" t="s">
        <v>66</v>
      </c>
      <c r="F18" s="73"/>
      <c r="G18" s="74"/>
      <c r="H18" s="75">
        <v>-772</v>
      </c>
      <c r="I18" s="74"/>
    </row>
    <row r="19" spans="3:9" ht="14.25">
      <c r="C19" s="66" t="s">
        <v>67</v>
      </c>
      <c r="F19" s="73"/>
      <c r="G19" s="74"/>
      <c r="H19" s="75">
        <v>-127</v>
      </c>
      <c r="I19" s="74"/>
    </row>
    <row r="20" spans="3:9" ht="14.25">
      <c r="C20" s="66" t="s">
        <v>20</v>
      </c>
      <c r="F20" s="73"/>
      <c r="G20" s="74"/>
      <c r="H20" s="75">
        <v>-4829</v>
      </c>
      <c r="I20" s="74"/>
    </row>
    <row r="21" spans="6:9" ht="15" thickBot="1">
      <c r="F21" s="73"/>
      <c r="G21" s="74"/>
      <c r="H21" s="77"/>
      <c r="I21" s="74"/>
    </row>
    <row r="22" spans="6:9" ht="14.25">
      <c r="F22" s="73"/>
      <c r="G22" s="74"/>
      <c r="H22" s="75"/>
      <c r="I22" s="74"/>
    </row>
    <row r="23" spans="2:9" ht="14.25">
      <c r="B23" s="66" t="s">
        <v>68</v>
      </c>
      <c r="F23" s="73"/>
      <c r="G23" s="74"/>
      <c r="H23" s="75">
        <f>SUM(H14:H21)</f>
        <v>20250</v>
      </c>
      <c r="I23" s="74"/>
    </row>
    <row r="24" spans="6:9" ht="14.25">
      <c r="F24" s="73"/>
      <c r="G24" s="74"/>
      <c r="H24" s="75"/>
      <c r="I24" s="74"/>
    </row>
    <row r="25" spans="2:9" ht="14.25">
      <c r="B25" s="66" t="s">
        <v>69</v>
      </c>
      <c r="F25" s="73"/>
      <c r="G25" s="74"/>
      <c r="H25" s="75"/>
      <c r="I25" s="74"/>
    </row>
    <row r="26" spans="3:9" ht="14.25">
      <c r="C26" s="66" t="s">
        <v>70</v>
      </c>
      <c r="F26" s="73"/>
      <c r="G26" s="74"/>
      <c r="H26" s="75">
        <v>-12057</v>
      </c>
      <c r="I26" s="74"/>
    </row>
    <row r="27" spans="3:9" ht="14.25">
      <c r="C27" s="66" t="s">
        <v>71</v>
      </c>
      <c r="F27" s="73"/>
      <c r="G27" s="74"/>
      <c r="H27" s="75">
        <v>6546</v>
      </c>
      <c r="I27" s="74"/>
    </row>
    <row r="28" spans="3:9" ht="14.25">
      <c r="C28" s="66" t="s">
        <v>72</v>
      </c>
      <c r="F28" s="73"/>
      <c r="G28" s="74"/>
      <c r="H28" s="75">
        <v>-842</v>
      </c>
      <c r="I28" s="74"/>
    </row>
    <row r="29" spans="3:9" ht="14.25">
      <c r="C29" s="66" t="s">
        <v>73</v>
      </c>
      <c r="F29" s="73"/>
      <c r="G29" s="74"/>
      <c r="H29" s="75">
        <v>-2641</v>
      </c>
      <c r="I29" s="74"/>
    </row>
    <row r="30" spans="6:9" ht="15" thickBot="1">
      <c r="F30" s="73"/>
      <c r="G30" s="74"/>
      <c r="H30" s="77"/>
      <c r="I30" s="74"/>
    </row>
    <row r="31" spans="6:9" ht="14.25">
      <c r="F31" s="73"/>
      <c r="G31" s="74"/>
      <c r="H31" s="75"/>
      <c r="I31" s="74"/>
    </row>
    <row r="32" spans="2:9" ht="14.25">
      <c r="B32" s="66" t="s">
        <v>74</v>
      </c>
      <c r="F32" s="73"/>
      <c r="G32" s="73"/>
      <c r="H32" s="73">
        <f>SUM(H23:H30)</f>
        <v>11256</v>
      </c>
      <c r="I32" s="73"/>
    </row>
    <row r="33" spans="6:9" ht="15" thickBot="1">
      <c r="F33" s="73"/>
      <c r="G33" s="74"/>
      <c r="H33" s="77"/>
      <c r="I33" s="74"/>
    </row>
    <row r="34" spans="6:9" ht="14.25">
      <c r="F34" s="73"/>
      <c r="G34" s="74"/>
      <c r="H34" s="75"/>
      <c r="I34" s="74"/>
    </row>
    <row r="35" spans="2:9" ht="15">
      <c r="B35" s="67" t="s">
        <v>75</v>
      </c>
      <c r="F35" s="73"/>
      <c r="G35" s="74"/>
      <c r="H35" s="75"/>
      <c r="I35" s="74"/>
    </row>
    <row r="36" spans="6:9" ht="14.25">
      <c r="F36" s="73"/>
      <c r="G36" s="74"/>
      <c r="H36" s="75"/>
      <c r="I36" s="74"/>
    </row>
    <row r="37" spans="2:9" ht="14.25">
      <c r="B37" s="66" t="s">
        <v>76</v>
      </c>
      <c r="F37" s="73"/>
      <c r="G37" s="74"/>
      <c r="H37" s="75">
        <v>-3761</v>
      </c>
      <c r="I37" s="74"/>
    </row>
    <row r="38" spans="2:9" ht="14.25">
      <c r="B38" s="66" t="s">
        <v>77</v>
      </c>
      <c r="F38" s="73"/>
      <c r="G38" s="74"/>
      <c r="H38" s="75">
        <v>-3</v>
      </c>
      <c r="I38" s="78"/>
    </row>
    <row r="39" spans="2:9" ht="14.25">
      <c r="B39" s="66" t="s">
        <v>78</v>
      </c>
      <c r="F39" s="73"/>
      <c r="G39" s="73"/>
      <c r="H39" s="75">
        <v>-3736</v>
      </c>
      <c r="I39" s="78"/>
    </row>
    <row r="40" spans="2:9" ht="14.25">
      <c r="B40" s="66" t="s">
        <v>79</v>
      </c>
      <c r="F40" s="73"/>
      <c r="G40" s="73"/>
      <c r="H40" s="75">
        <v>774</v>
      </c>
      <c r="I40" s="78"/>
    </row>
    <row r="41" spans="6:9" ht="15" thickBot="1">
      <c r="F41" s="73"/>
      <c r="G41" s="73"/>
      <c r="H41" s="77"/>
      <c r="I41" s="74"/>
    </row>
    <row r="42" spans="6:9" ht="14.25">
      <c r="F42" s="73"/>
      <c r="G42" s="74"/>
      <c r="H42" s="75"/>
      <c r="I42" s="74"/>
    </row>
    <row r="43" spans="2:9" ht="14.25">
      <c r="B43" s="66" t="s">
        <v>80</v>
      </c>
      <c r="F43" s="73"/>
      <c r="G43" s="74"/>
      <c r="H43" s="75">
        <f>SUM(H37:H42)</f>
        <v>-6726</v>
      </c>
      <c r="I43" s="74"/>
    </row>
    <row r="44" spans="6:9" ht="15" thickBot="1">
      <c r="F44" s="73"/>
      <c r="G44" s="74"/>
      <c r="H44" s="77"/>
      <c r="I44" s="74"/>
    </row>
    <row r="45" spans="2:9" ht="15">
      <c r="B45" s="67" t="s">
        <v>81</v>
      </c>
      <c r="C45" s="79"/>
      <c r="F45" s="73"/>
      <c r="G45" s="74"/>
      <c r="H45" s="75"/>
      <c r="I45" s="74"/>
    </row>
    <row r="46" spans="6:9" ht="14.25">
      <c r="F46" s="73"/>
      <c r="G46" s="73"/>
      <c r="H46" s="75"/>
      <c r="I46" s="78"/>
    </row>
    <row r="47" spans="2:9" ht="14.25">
      <c r="B47" s="66" t="s">
        <v>82</v>
      </c>
      <c r="F47" s="73"/>
      <c r="G47" s="74"/>
      <c r="H47" s="75">
        <v>-234</v>
      </c>
      <c r="I47" s="74"/>
    </row>
    <row r="48" spans="6:9" ht="15" thickBot="1">
      <c r="F48" s="73"/>
      <c r="G48" s="74"/>
      <c r="H48" s="77"/>
      <c r="I48" s="74"/>
    </row>
    <row r="49" spans="6:9" ht="14.25">
      <c r="F49" s="73"/>
      <c r="G49" s="74"/>
      <c r="H49" s="75"/>
      <c r="I49" s="74"/>
    </row>
    <row r="50" spans="2:9" ht="14.25">
      <c r="B50" s="66" t="s">
        <v>83</v>
      </c>
      <c r="F50" s="73"/>
      <c r="G50" s="74"/>
      <c r="H50" s="75">
        <f>SUM(H47:H49)</f>
        <v>-234</v>
      </c>
      <c r="I50" s="74"/>
    </row>
    <row r="51" spans="6:9" ht="15" thickBot="1">
      <c r="F51" s="73"/>
      <c r="G51" s="74"/>
      <c r="H51" s="77"/>
      <c r="I51" s="74"/>
    </row>
    <row r="52" spans="6:9" ht="14.25">
      <c r="F52" s="73"/>
      <c r="G52" s="74"/>
      <c r="H52" s="75"/>
      <c r="I52" s="74"/>
    </row>
    <row r="53" spans="2:9" ht="14.25">
      <c r="B53" s="66" t="s">
        <v>84</v>
      </c>
      <c r="F53" s="73"/>
      <c r="G53" s="73"/>
      <c r="H53" s="73">
        <f>H32+H43+H50</f>
        <v>4296</v>
      </c>
      <c r="I53" s="73"/>
    </row>
    <row r="54" spans="6:9" ht="14.25">
      <c r="F54" s="80"/>
      <c r="G54" s="81"/>
      <c r="H54" s="75"/>
      <c r="I54" s="81"/>
    </row>
    <row r="55" spans="2:9" ht="14.25">
      <c r="B55" s="66" t="s">
        <v>85</v>
      </c>
      <c r="F55" s="82"/>
      <c r="G55" s="83"/>
      <c r="H55" s="75">
        <v>39743</v>
      </c>
      <c r="I55" s="83"/>
    </row>
    <row r="56" spans="6:9" ht="15" thickBot="1">
      <c r="F56" s="82"/>
      <c r="G56" s="83"/>
      <c r="H56" s="77"/>
      <c r="I56" s="83"/>
    </row>
    <row r="57" ht="14.25">
      <c r="I57" s="81"/>
    </row>
    <row r="58" spans="2:9" ht="14.25">
      <c r="B58" s="66" t="s">
        <v>86</v>
      </c>
      <c r="F58" s="80"/>
      <c r="G58" s="84"/>
      <c r="H58" s="73">
        <f>SUM(H53:H55)</f>
        <v>44039</v>
      </c>
      <c r="I58" s="81"/>
    </row>
    <row r="59" spans="6:9" ht="15" thickBot="1">
      <c r="F59" s="80"/>
      <c r="G59" s="81"/>
      <c r="H59" s="85"/>
      <c r="I59" s="81"/>
    </row>
    <row r="60" spans="6:9" ht="14.25">
      <c r="F60" s="80"/>
      <c r="G60" s="81"/>
      <c r="H60" s="73"/>
      <c r="I60" s="81"/>
    </row>
    <row r="61" spans="2:9" ht="14.25">
      <c r="B61" s="66" t="s">
        <v>55</v>
      </c>
      <c r="F61" s="86"/>
      <c r="G61" s="87"/>
      <c r="H61" s="73"/>
      <c r="I61" s="87"/>
    </row>
    <row r="62" spans="2:9" ht="14.25">
      <c r="B62" s="66" t="s">
        <v>56</v>
      </c>
      <c r="F62" s="80"/>
      <c r="G62" s="81"/>
      <c r="H62" s="73"/>
      <c r="I62" s="81"/>
    </row>
    <row r="63" spans="6:9" ht="14.25">
      <c r="F63" s="82"/>
      <c r="G63" s="83"/>
      <c r="H63" s="75"/>
      <c r="I63" s="83"/>
    </row>
    <row r="64" spans="2:9" ht="15">
      <c r="B64" s="67" t="s">
        <v>87</v>
      </c>
      <c r="F64" s="82"/>
      <c r="G64" s="83"/>
      <c r="H64" s="75"/>
      <c r="I64" s="83"/>
    </row>
    <row r="65" spans="2:9" ht="15">
      <c r="B65" s="67" t="s">
        <v>34</v>
      </c>
      <c r="F65" s="73"/>
      <c r="G65" s="74"/>
      <c r="H65" s="75"/>
      <c r="I65" s="74"/>
    </row>
    <row r="66" spans="6:9" ht="14.25">
      <c r="F66" s="73"/>
      <c r="G66" s="74"/>
      <c r="H66" s="75"/>
      <c r="I66" s="74"/>
    </row>
    <row r="67" spans="6:9" ht="14.25">
      <c r="F67" s="73"/>
      <c r="G67" s="74"/>
      <c r="H67" s="75"/>
      <c r="I67" s="74"/>
    </row>
    <row r="68" spans="6:9" ht="14.25">
      <c r="F68" s="73"/>
      <c r="G68" s="74"/>
      <c r="H68" s="75"/>
      <c r="I68" s="74"/>
    </row>
    <row r="69" spans="6:9" ht="14.25">
      <c r="F69" s="73"/>
      <c r="G69" s="74"/>
      <c r="H69" s="75"/>
      <c r="I69" s="74"/>
    </row>
    <row r="70" spans="6:9" ht="14.25">
      <c r="F70" s="73"/>
      <c r="G70" s="74"/>
      <c r="H70" s="75"/>
      <c r="I70" s="74"/>
    </row>
    <row r="71" spans="6:9" ht="14.25">
      <c r="F71" s="73"/>
      <c r="G71" s="74"/>
      <c r="H71" s="75"/>
      <c r="I71" s="74"/>
    </row>
    <row r="72" spans="6:9" ht="14.25">
      <c r="F72" s="73"/>
      <c r="G72" s="74"/>
      <c r="H72" s="75"/>
      <c r="I72" s="74"/>
    </row>
    <row r="73" spans="6:9" ht="14.25">
      <c r="F73" s="73"/>
      <c r="G73" s="73"/>
      <c r="H73" s="75"/>
      <c r="I73" s="74"/>
    </row>
    <row r="74" spans="6:9" ht="14.25">
      <c r="F74" s="82"/>
      <c r="G74" s="81"/>
      <c r="H74" s="75"/>
      <c r="I74" s="81"/>
    </row>
    <row r="75" spans="6:9" ht="14.25">
      <c r="F75" s="82"/>
      <c r="G75" s="81"/>
      <c r="H75" s="75"/>
      <c r="I75" s="81"/>
    </row>
    <row r="76" spans="6:9" ht="14.25">
      <c r="F76" s="82"/>
      <c r="G76" s="81"/>
      <c r="H76" s="75"/>
      <c r="I76" s="81"/>
    </row>
    <row r="77" spans="6:9" ht="14.25">
      <c r="F77" s="82"/>
      <c r="G77" s="81"/>
      <c r="H77" s="75"/>
      <c r="I77" s="81"/>
    </row>
    <row r="78" spans="6:9" ht="14.25">
      <c r="F78" s="82"/>
      <c r="G78" s="81"/>
      <c r="H78" s="75"/>
      <c r="I78" s="81"/>
    </row>
    <row r="79" spans="5:9" ht="14.25">
      <c r="E79" s="68"/>
      <c r="F79" s="82"/>
      <c r="G79" s="80"/>
      <c r="H79" s="75"/>
      <c r="I79" s="81"/>
    </row>
    <row r="80" spans="5:9" ht="14.25">
      <c r="E80" s="68"/>
      <c r="F80" s="82"/>
      <c r="G80" s="80"/>
      <c r="H80" s="75"/>
      <c r="I80" s="81"/>
    </row>
    <row r="81" spans="6:9" ht="14.25">
      <c r="F81" s="88"/>
      <c r="G81" s="89"/>
      <c r="H81" s="75"/>
      <c r="I81" s="90"/>
    </row>
    <row r="82" spans="6:9" ht="14.25">
      <c r="F82" s="88"/>
      <c r="G82" s="91"/>
      <c r="H82" s="75"/>
      <c r="I82" s="91"/>
    </row>
    <row r="83" spans="5:9" ht="14.25">
      <c r="E83" s="68"/>
      <c r="F83" s="92"/>
      <c r="G83" s="92"/>
      <c r="H83" s="93"/>
      <c r="I83" s="92"/>
    </row>
    <row r="84" spans="6:9" ht="14.25">
      <c r="F84" s="82"/>
      <c r="G84" s="83"/>
      <c r="H84" s="75"/>
      <c r="I84" s="83"/>
    </row>
    <row r="85" spans="5:9" ht="14.25">
      <c r="E85" s="68"/>
      <c r="F85" s="82"/>
      <c r="G85" s="83"/>
      <c r="H85" s="75"/>
      <c r="I85" s="83"/>
    </row>
    <row r="86" spans="5:9" ht="14.25">
      <c r="E86" s="68"/>
      <c r="F86" s="88"/>
      <c r="G86" s="88"/>
      <c r="H86" s="75"/>
      <c r="I86" s="88"/>
    </row>
    <row r="87" spans="5:9" ht="14.25">
      <c r="E87" s="68"/>
      <c r="F87" s="82"/>
      <c r="G87" s="83"/>
      <c r="H87" s="75"/>
      <c r="I87" s="83"/>
    </row>
    <row r="88" spans="5:9" ht="14.25">
      <c r="E88" s="68"/>
      <c r="F88" s="82"/>
      <c r="G88" s="83"/>
      <c r="H88" s="75"/>
      <c r="I88" s="83"/>
    </row>
    <row r="89" spans="5:9" ht="14.25">
      <c r="E89" s="68"/>
      <c r="F89" s="82"/>
      <c r="G89" s="83"/>
      <c r="H89" s="75"/>
      <c r="I89" s="83"/>
    </row>
    <row r="90" spans="5:9" ht="14.25">
      <c r="E90" s="68"/>
      <c r="F90" s="82"/>
      <c r="G90" s="83"/>
      <c r="H90" s="75"/>
      <c r="I90" s="83"/>
    </row>
    <row r="91" spans="5:9" ht="14.25">
      <c r="E91" s="68"/>
      <c r="F91" s="82"/>
      <c r="G91" s="83"/>
      <c r="H91" s="75"/>
      <c r="I91" s="83"/>
    </row>
    <row r="92" spans="5:9" ht="14.25">
      <c r="E92" s="68"/>
      <c r="F92" s="82"/>
      <c r="G92" s="83"/>
      <c r="H92" s="75"/>
      <c r="I92" s="83"/>
    </row>
    <row r="93" spans="5:9" ht="14.25">
      <c r="E93" s="68"/>
      <c r="F93" s="82"/>
      <c r="G93" s="83"/>
      <c r="H93" s="75"/>
      <c r="I93" s="83"/>
    </row>
    <row r="94" spans="5:9" ht="14.25">
      <c r="E94" s="68"/>
      <c r="F94" s="82"/>
      <c r="G94" s="83"/>
      <c r="H94" s="75"/>
      <c r="I94" s="83"/>
    </row>
    <row r="95" spans="5:9" ht="14.25">
      <c r="E95" s="68"/>
      <c r="F95" s="88"/>
      <c r="G95" s="91"/>
      <c r="H95" s="75"/>
      <c r="I95" s="91"/>
    </row>
    <row r="96" spans="5:9" ht="14.25">
      <c r="E96" s="68"/>
      <c r="F96" s="88"/>
      <c r="G96" s="91"/>
      <c r="H96" s="75"/>
      <c r="I96" s="91"/>
    </row>
    <row r="97" spans="5:9" ht="14.25">
      <c r="E97" s="68"/>
      <c r="F97" s="88"/>
      <c r="G97" s="91"/>
      <c r="H97" s="75"/>
      <c r="I97" s="91"/>
    </row>
    <row r="98" spans="5:9" ht="14.25">
      <c r="E98" s="68"/>
      <c r="F98" s="88"/>
      <c r="G98" s="91"/>
      <c r="H98" s="75"/>
      <c r="I98" s="91"/>
    </row>
    <row r="99" spans="5:9" ht="14.25">
      <c r="E99" s="68"/>
      <c r="F99" s="88"/>
      <c r="G99" s="91"/>
      <c r="H99" s="75"/>
      <c r="I99" s="91"/>
    </row>
    <row r="100" spans="5:9" ht="14.25">
      <c r="E100" s="68"/>
      <c r="F100" s="88"/>
      <c r="G100" s="91"/>
      <c r="H100" s="75"/>
      <c r="I100" s="91"/>
    </row>
    <row r="101" spans="5:9" ht="14.25">
      <c r="E101" s="68"/>
      <c r="F101" s="88"/>
      <c r="G101" s="91"/>
      <c r="H101" s="75"/>
      <c r="I101" s="91"/>
    </row>
    <row r="102" spans="5:9" ht="14.25">
      <c r="E102" s="68"/>
      <c r="F102" s="82"/>
      <c r="G102" s="83"/>
      <c r="H102" s="75"/>
      <c r="I102" s="83"/>
    </row>
    <row r="103" spans="3:9" ht="14.25">
      <c r="C103" s="94"/>
      <c r="D103" s="83"/>
      <c r="E103" s="82"/>
      <c r="F103" s="82"/>
      <c r="G103" s="83"/>
      <c r="H103" s="75"/>
      <c r="I103" s="83"/>
    </row>
    <row r="104" spans="3:9" ht="14.25">
      <c r="C104" s="83"/>
      <c r="D104" s="83"/>
      <c r="E104" s="82"/>
      <c r="F104" s="82"/>
      <c r="G104" s="83"/>
      <c r="H104" s="75"/>
      <c r="I104" s="83"/>
    </row>
    <row r="105" spans="3:9" ht="14.25">
      <c r="C105" s="95"/>
      <c r="D105" s="95"/>
      <c r="E105" s="95"/>
      <c r="F105" s="96"/>
      <c r="G105" s="83"/>
      <c r="H105" s="75"/>
      <c r="I105" s="83"/>
    </row>
    <row r="106" spans="3:9" ht="14.25">
      <c r="C106" s="95"/>
      <c r="D106" s="95"/>
      <c r="E106" s="95"/>
      <c r="F106" s="96"/>
      <c r="G106" s="83"/>
      <c r="H106" s="75"/>
      <c r="I106" s="83"/>
    </row>
    <row r="107" spans="3:9" ht="14.25">
      <c r="C107" s="95"/>
      <c r="D107" s="95"/>
      <c r="E107" s="95"/>
      <c r="F107" s="96"/>
      <c r="G107" s="83"/>
      <c r="H107" s="75"/>
      <c r="I107" s="83"/>
    </row>
    <row r="108" spans="3:9" ht="14.25">
      <c r="C108" s="95"/>
      <c r="D108" s="95"/>
      <c r="E108" s="95"/>
      <c r="F108" s="96"/>
      <c r="G108" s="83"/>
      <c r="H108" s="75"/>
      <c r="I108" s="83"/>
    </row>
    <row r="109" spans="3:9" ht="14.25">
      <c r="C109" s="95"/>
      <c r="D109" s="95"/>
      <c r="E109" s="95"/>
      <c r="F109" s="96"/>
      <c r="G109" s="83"/>
      <c r="H109" s="75"/>
      <c r="I109" s="83"/>
    </row>
    <row r="110" spans="3:9" ht="14.25">
      <c r="C110" s="95"/>
      <c r="D110" s="95"/>
      <c r="E110" s="95"/>
      <c r="F110" s="97"/>
      <c r="G110" s="83"/>
      <c r="H110" s="75"/>
      <c r="I110" s="83"/>
    </row>
    <row r="111" spans="6:9" ht="14.25">
      <c r="F111" s="82"/>
      <c r="G111" s="83"/>
      <c r="H111" s="75"/>
      <c r="I111" s="83"/>
    </row>
    <row r="112" spans="6:9" ht="14.25">
      <c r="F112" s="82"/>
      <c r="G112" s="83"/>
      <c r="H112" s="75"/>
      <c r="I112" s="83"/>
    </row>
    <row r="113" spans="6:9" ht="14.25">
      <c r="F113" s="82"/>
      <c r="G113" s="83"/>
      <c r="H113" s="75"/>
      <c r="I113" s="83"/>
    </row>
    <row r="114" spans="6:9" ht="14.25">
      <c r="F114" s="82"/>
      <c r="G114" s="83"/>
      <c r="H114" s="75"/>
      <c r="I114" s="83"/>
    </row>
    <row r="115" spans="6:9" ht="14.25">
      <c r="F115" s="82"/>
      <c r="G115" s="83"/>
      <c r="H115" s="75"/>
      <c r="I115" s="83"/>
    </row>
  </sheetData>
  <printOptions/>
  <pageMargins left="0.88" right="0.24" top="1" bottom="0.63" header="0.5" footer="0.5"/>
  <pageSetup fitToHeight="1" fitToWidth="1"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1"/>
  <sheetViews>
    <sheetView showGridLines="0" tabSelected="1" zoomScale="75" zoomScaleNormal="75" workbookViewId="0" topLeftCell="A105">
      <selection activeCell="J123" sqref="J123"/>
    </sheetView>
  </sheetViews>
  <sheetFormatPr defaultColWidth="9.140625" defaultRowHeight="12.75"/>
  <cols>
    <col min="1" max="1" width="3.57421875" style="99" customWidth="1"/>
    <col min="2" max="2" width="4.57421875" style="99" customWidth="1"/>
    <col min="3" max="3" width="5.28125" style="99" customWidth="1"/>
    <col min="4" max="6" width="9.140625" style="99" customWidth="1"/>
    <col min="7" max="7" width="13.7109375" style="99" customWidth="1"/>
    <col min="8" max="8" width="16.421875" style="99" customWidth="1"/>
    <col min="9" max="9" width="16.00390625" style="99" customWidth="1"/>
    <col min="10" max="10" width="15.57421875" style="99" customWidth="1"/>
    <col min="11" max="11" width="10.140625" style="99" customWidth="1"/>
    <col min="12" max="12" width="13.28125" style="99" customWidth="1"/>
    <col min="13" max="16384" width="9.140625" style="99" customWidth="1"/>
  </cols>
  <sheetData>
    <row r="1" ht="15.75">
      <c r="A1" s="98" t="s">
        <v>254</v>
      </c>
    </row>
    <row r="2" ht="15">
      <c r="A2" s="99" t="s">
        <v>0</v>
      </c>
    </row>
    <row r="3" ht="15">
      <c r="A3" s="99" t="s">
        <v>1</v>
      </c>
    </row>
    <row r="4" ht="15">
      <c r="A4" s="99" t="s">
        <v>2</v>
      </c>
    </row>
    <row r="6" ht="15.75">
      <c r="A6" s="98"/>
    </row>
    <row r="7" ht="15">
      <c r="A7" s="100" t="s">
        <v>88</v>
      </c>
    </row>
    <row r="9" spans="1:2" ht="15">
      <c r="A9" s="101" t="s">
        <v>89</v>
      </c>
      <c r="B9" s="100" t="s">
        <v>90</v>
      </c>
    </row>
    <row r="10" spans="1:2" ht="15">
      <c r="A10" s="101"/>
      <c r="B10" s="100"/>
    </row>
    <row r="11" ht="15">
      <c r="B11" s="99" t="s">
        <v>91</v>
      </c>
    </row>
    <row r="12" ht="15">
      <c r="B12" s="99" t="s">
        <v>92</v>
      </c>
    </row>
    <row r="13" ht="15">
      <c r="B13" s="99" t="s">
        <v>93</v>
      </c>
    </row>
    <row r="14" ht="15">
      <c r="B14" s="99" t="s">
        <v>94</v>
      </c>
    </row>
    <row r="17" spans="1:9" ht="15">
      <c r="A17" s="101" t="s">
        <v>95</v>
      </c>
      <c r="B17" s="100" t="s">
        <v>96</v>
      </c>
      <c r="H17" s="161"/>
      <c r="I17" s="161"/>
    </row>
    <row r="18" spans="1:9" ht="15">
      <c r="A18" s="101"/>
      <c r="H18" s="102"/>
      <c r="I18" s="102"/>
    </row>
    <row r="19" spans="1:9" ht="15">
      <c r="A19" s="101"/>
      <c r="B19" s="99" t="s">
        <v>97</v>
      </c>
      <c r="H19" s="102"/>
      <c r="I19" s="102"/>
    </row>
    <row r="20" spans="1:9" ht="15">
      <c r="A20" s="101"/>
      <c r="H20" s="102"/>
      <c r="I20" s="102"/>
    </row>
    <row r="21" spans="1:9" ht="15">
      <c r="A21" s="101"/>
      <c r="H21" s="102"/>
      <c r="I21" s="102"/>
    </row>
    <row r="22" spans="1:9" ht="15">
      <c r="A22" s="101" t="s">
        <v>98</v>
      </c>
      <c r="B22" s="100" t="s">
        <v>99</v>
      </c>
      <c r="H22" s="102"/>
      <c r="I22" s="102"/>
    </row>
    <row r="23" spans="1:9" ht="15">
      <c r="A23" s="101"/>
      <c r="B23" s="100"/>
      <c r="H23" s="102"/>
      <c r="I23" s="102"/>
    </row>
    <row r="24" spans="1:9" ht="15">
      <c r="A24" s="101"/>
      <c r="B24" s="99" t="s">
        <v>100</v>
      </c>
      <c r="H24" s="102"/>
      <c r="I24" s="102"/>
    </row>
    <row r="25" spans="1:9" ht="15">
      <c r="A25" s="101"/>
      <c r="H25" s="102"/>
      <c r="I25" s="102"/>
    </row>
    <row r="26" spans="1:9" ht="15">
      <c r="A26" s="101"/>
      <c r="H26" s="102"/>
      <c r="I26" s="102"/>
    </row>
    <row r="27" spans="1:9" ht="15">
      <c r="A27" s="101" t="s">
        <v>101</v>
      </c>
      <c r="B27" s="100" t="s">
        <v>102</v>
      </c>
      <c r="H27" s="102"/>
      <c r="I27" s="102"/>
    </row>
    <row r="28" spans="1:10" ht="15">
      <c r="A28" s="101"/>
      <c r="B28" s="103" t="s">
        <v>103</v>
      </c>
      <c r="C28" s="104"/>
      <c r="D28" s="104"/>
      <c r="E28" s="104"/>
      <c r="F28" s="104"/>
      <c r="G28" s="104"/>
      <c r="H28" s="105"/>
      <c r="I28" s="105"/>
      <c r="J28" s="104"/>
    </row>
    <row r="29" spans="1:9" ht="15">
      <c r="A29" s="101"/>
      <c r="H29" s="102"/>
      <c r="I29" s="102"/>
    </row>
    <row r="30" spans="1:9" ht="15">
      <c r="A30" s="101"/>
      <c r="B30" s="99" t="s">
        <v>104</v>
      </c>
      <c r="H30" s="102"/>
      <c r="I30" s="102"/>
    </row>
    <row r="31" spans="1:9" ht="15">
      <c r="A31" s="101"/>
      <c r="B31" s="99" t="s">
        <v>105</v>
      </c>
      <c r="H31" s="102"/>
      <c r="I31" s="102"/>
    </row>
    <row r="32" spans="1:9" ht="15">
      <c r="A32" s="101"/>
      <c r="H32" s="102"/>
      <c r="I32" s="102"/>
    </row>
    <row r="33" spans="1:9" ht="15">
      <c r="A33" s="101"/>
      <c r="H33" s="102"/>
      <c r="I33" s="102"/>
    </row>
    <row r="34" spans="1:9" ht="15">
      <c r="A34" s="101" t="s">
        <v>106</v>
      </c>
      <c r="B34" s="100" t="s">
        <v>107</v>
      </c>
      <c r="H34" s="102"/>
      <c r="I34" s="102"/>
    </row>
    <row r="35" spans="1:9" ht="15">
      <c r="A35" s="101"/>
      <c r="H35" s="102"/>
      <c r="I35" s="102"/>
    </row>
    <row r="36" spans="1:9" ht="15">
      <c r="A36" s="101"/>
      <c r="B36" s="99" t="s">
        <v>108</v>
      </c>
      <c r="H36" s="102"/>
      <c r="I36" s="102"/>
    </row>
    <row r="37" spans="1:9" ht="15">
      <c r="A37" s="101"/>
      <c r="B37" s="99" t="s">
        <v>109</v>
      </c>
      <c r="H37" s="102"/>
      <c r="I37" s="102"/>
    </row>
    <row r="38" spans="1:9" ht="15">
      <c r="A38" s="101"/>
      <c r="H38" s="102"/>
      <c r="I38" s="102"/>
    </row>
    <row r="39" spans="1:9" ht="15">
      <c r="A39" s="101"/>
      <c r="B39" s="100"/>
      <c r="G39" s="102"/>
      <c r="H39" s="102"/>
      <c r="I39" s="102"/>
    </row>
    <row r="40" spans="1:9" ht="15">
      <c r="A40" s="101" t="s">
        <v>110</v>
      </c>
      <c r="B40" s="100" t="s">
        <v>111</v>
      </c>
      <c r="G40" s="106"/>
      <c r="H40" s="106"/>
      <c r="I40" s="106"/>
    </row>
    <row r="41" spans="1:9" ht="15">
      <c r="A41" s="101"/>
      <c r="B41" s="100"/>
      <c r="G41" s="106"/>
      <c r="H41" s="106"/>
      <c r="I41" s="106"/>
    </row>
    <row r="42" spans="1:9" ht="15">
      <c r="A42" s="101"/>
      <c r="B42" s="99" t="s">
        <v>112</v>
      </c>
      <c r="G42" s="106"/>
      <c r="H42" s="106"/>
      <c r="I42" s="106"/>
    </row>
    <row r="43" spans="1:9" ht="15">
      <c r="A43" s="101"/>
      <c r="B43" s="99" t="s">
        <v>113</v>
      </c>
      <c r="G43" s="106"/>
      <c r="H43" s="106"/>
      <c r="I43" s="106"/>
    </row>
    <row r="44" spans="1:9" ht="15">
      <c r="A44" s="101"/>
      <c r="G44" s="106"/>
      <c r="H44" s="106"/>
      <c r="I44" s="106"/>
    </row>
    <row r="45" spans="1:9" ht="15">
      <c r="A45" s="101"/>
      <c r="B45" s="100"/>
      <c r="G45" s="106"/>
      <c r="H45" s="106"/>
      <c r="I45" s="106"/>
    </row>
    <row r="46" spans="1:9" ht="15">
      <c r="A46" s="101" t="s">
        <v>114</v>
      </c>
      <c r="B46" s="100" t="s">
        <v>115</v>
      </c>
      <c r="G46" s="106"/>
      <c r="H46" s="106"/>
      <c r="I46" s="106"/>
    </row>
    <row r="47" spans="1:9" ht="15">
      <c r="A47" s="101"/>
      <c r="B47" s="100"/>
      <c r="G47" s="106"/>
      <c r="H47" s="106"/>
      <c r="I47" s="106"/>
    </row>
    <row r="48" spans="1:9" ht="15">
      <c r="A48" s="101"/>
      <c r="B48" s="99" t="s">
        <v>116</v>
      </c>
      <c r="G48" s="106"/>
      <c r="H48" s="106"/>
      <c r="I48" s="106"/>
    </row>
    <row r="49" spans="1:9" ht="15">
      <c r="A49" s="101"/>
      <c r="B49" s="99" t="s">
        <v>117</v>
      </c>
      <c r="G49" s="106"/>
      <c r="H49" s="106"/>
      <c r="I49" s="106"/>
    </row>
    <row r="50" spans="1:9" ht="15">
      <c r="A50" s="101"/>
      <c r="G50" s="106"/>
      <c r="H50" s="106"/>
      <c r="I50" s="106"/>
    </row>
    <row r="51" spans="1:9" ht="15">
      <c r="A51" s="101"/>
      <c r="B51" s="99" t="s">
        <v>118</v>
      </c>
      <c r="G51" s="106"/>
      <c r="H51" s="106"/>
      <c r="I51" s="106"/>
    </row>
    <row r="52" spans="1:9" ht="15">
      <c r="A52" s="101"/>
      <c r="B52" s="99" t="s">
        <v>119</v>
      </c>
      <c r="G52" s="106"/>
      <c r="H52" s="106"/>
      <c r="I52" s="106"/>
    </row>
    <row r="53" spans="1:9" ht="15">
      <c r="A53" s="101"/>
      <c r="B53" s="100"/>
      <c r="G53" s="106"/>
      <c r="H53" s="106"/>
      <c r="I53" s="106"/>
    </row>
    <row r="54" spans="1:9" ht="15">
      <c r="A54" s="101"/>
      <c r="B54" s="100"/>
      <c r="G54" s="106"/>
      <c r="H54" s="106"/>
      <c r="I54" s="106"/>
    </row>
    <row r="55" spans="1:2" ht="15">
      <c r="A55" s="101" t="s">
        <v>120</v>
      </c>
      <c r="B55" s="100" t="s">
        <v>121</v>
      </c>
    </row>
    <row r="56" ht="15">
      <c r="B56" s="100"/>
    </row>
    <row r="57" ht="15">
      <c r="B57" s="99" t="s">
        <v>122</v>
      </c>
    </row>
    <row r="59" spans="7:9" ht="15">
      <c r="G59" s="102" t="s">
        <v>123</v>
      </c>
      <c r="H59" s="102" t="s">
        <v>124</v>
      </c>
      <c r="I59" s="105"/>
    </row>
    <row r="60" spans="7:9" ht="15">
      <c r="G60" s="102"/>
      <c r="H60" s="102" t="s">
        <v>125</v>
      </c>
      <c r="I60" s="105"/>
    </row>
    <row r="61" spans="7:9" ht="15">
      <c r="G61" s="102"/>
      <c r="H61" s="102" t="s">
        <v>22</v>
      </c>
      <c r="I61" s="105"/>
    </row>
    <row r="62" spans="7:9" ht="15">
      <c r="G62" s="102" t="s">
        <v>126</v>
      </c>
      <c r="H62" s="102" t="s">
        <v>126</v>
      </c>
      <c r="I62" s="105"/>
    </row>
    <row r="63" ht="15">
      <c r="I63" s="104"/>
    </row>
    <row r="64" spans="3:9" ht="15">
      <c r="C64" s="99" t="s">
        <v>127</v>
      </c>
      <c r="G64" s="107">
        <v>147755</v>
      </c>
      <c r="H64" s="107">
        <v>11293</v>
      </c>
      <c r="I64" s="108"/>
    </row>
    <row r="65" spans="3:9" ht="15">
      <c r="C65" s="99" t="s">
        <v>128</v>
      </c>
      <c r="G65" s="107">
        <v>8678</v>
      </c>
      <c r="H65" s="107">
        <v>2272</v>
      </c>
      <c r="I65" s="108"/>
    </row>
    <row r="66" spans="3:9" ht="15">
      <c r="C66" s="99" t="s">
        <v>129</v>
      </c>
      <c r="G66" s="107">
        <v>16684</v>
      </c>
      <c r="H66" s="107">
        <v>240</v>
      </c>
      <c r="I66" s="108"/>
    </row>
    <row r="67" spans="3:9" ht="15">
      <c r="C67" s="99" t="s">
        <v>130</v>
      </c>
      <c r="G67" s="107">
        <v>192</v>
      </c>
      <c r="H67" s="107">
        <v>-2580</v>
      </c>
      <c r="I67" s="108"/>
    </row>
    <row r="68" spans="3:9" ht="15">
      <c r="C68" s="99" t="s">
        <v>131</v>
      </c>
      <c r="G68" s="109">
        <v>0</v>
      </c>
      <c r="H68" s="109">
        <v>-311</v>
      </c>
      <c r="I68" s="108"/>
    </row>
    <row r="69" spans="7:9" ht="15">
      <c r="G69" s="108">
        <f>SUM(G64:G68)</f>
        <v>173309</v>
      </c>
      <c r="H69" s="108">
        <f>SUM(H64:H68)</f>
        <v>10914</v>
      </c>
      <c r="I69" s="108"/>
    </row>
    <row r="70" spans="3:9" ht="15">
      <c r="C70" s="99" t="s">
        <v>132</v>
      </c>
      <c r="G70" s="109">
        <v>0</v>
      </c>
      <c r="H70" s="109">
        <v>4829</v>
      </c>
      <c r="I70" s="108"/>
    </row>
    <row r="71" spans="3:9" ht="15">
      <c r="C71" s="99" t="s">
        <v>133</v>
      </c>
      <c r="G71" s="110">
        <f>+G69+G70</f>
        <v>173309</v>
      </c>
      <c r="H71" s="110">
        <f>+H69+H70</f>
        <v>15743</v>
      </c>
      <c r="I71" s="108"/>
    </row>
    <row r="72" spans="7:9" ht="15">
      <c r="G72" s="108"/>
      <c r="H72" s="108"/>
      <c r="I72" s="108"/>
    </row>
    <row r="73" spans="7:9" ht="15">
      <c r="G73" s="108"/>
      <c r="H73" s="108"/>
      <c r="I73" s="108"/>
    </row>
    <row r="74" spans="1:9" ht="15">
      <c r="A74" s="101" t="s">
        <v>134</v>
      </c>
      <c r="B74" s="100" t="s">
        <v>135</v>
      </c>
      <c r="G74" s="108"/>
      <c r="H74" s="108"/>
      <c r="I74" s="108"/>
    </row>
    <row r="75" spans="7:9" ht="15">
      <c r="G75" s="108"/>
      <c r="H75" s="108"/>
      <c r="I75" s="108"/>
    </row>
    <row r="76" spans="2:9" ht="15">
      <c r="B76" s="99" t="s">
        <v>136</v>
      </c>
      <c r="G76" s="108"/>
      <c r="H76" s="108"/>
      <c r="I76" s="108"/>
    </row>
    <row r="77" spans="2:9" ht="15">
      <c r="B77" s="99" t="s">
        <v>137</v>
      </c>
      <c r="G77" s="108"/>
      <c r="H77" s="108"/>
      <c r="I77" s="108"/>
    </row>
    <row r="78" spans="7:9" ht="15">
      <c r="G78" s="108"/>
      <c r="H78" s="108"/>
      <c r="I78" s="108"/>
    </row>
    <row r="79" spans="7:9" ht="15">
      <c r="G79" s="108"/>
      <c r="H79" s="108"/>
      <c r="I79" s="108"/>
    </row>
    <row r="80" spans="1:9" ht="15">
      <c r="A80" s="101" t="s">
        <v>138</v>
      </c>
      <c r="B80" s="100" t="s">
        <v>139</v>
      </c>
      <c r="G80" s="108"/>
      <c r="H80" s="108"/>
      <c r="I80" s="108"/>
    </row>
    <row r="81" spans="2:9" ht="15">
      <c r="B81" s="100" t="s">
        <v>140</v>
      </c>
      <c r="G81" s="108"/>
      <c r="H81" s="108"/>
      <c r="I81" s="108"/>
    </row>
    <row r="82" spans="7:9" ht="15">
      <c r="G82" s="108"/>
      <c r="H82" s="108"/>
      <c r="I82" s="108"/>
    </row>
    <row r="83" spans="2:9" ht="15">
      <c r="B83" s="99" t="s">
        <v>141</v>
      </c>
      <c r="G83" s="108"/>
      <c r="H83" s="108"/>
      <c r="I83" s="108"/>
    </row>
    <row r="84" spans="2:9" ht="15">
      <c r="B84" s="99" t="s">
        <v>142</v>
      </c>
      <c r="G84" s="108"/>
      <c r="H84" s="108"/>
      <c r="I84" s="108"/>
    </row>
    <row r="85" spans="7:9" ht="15">
      <c r="G85" s="108"/>
      <c r="H85" s="108"/>
      <c r="I85" s="108"/>
    </row>
    <row r="86" spans="7:9" ht="15">
      <c r="G86" s="108"/>
      <c r="H86" s="108"/>
      <c r="I86" s="108"/>
    </row>
    <row r="87" spans="1:9" ht="15">
      <c r="A87" s="101" t="s">
        <v>143</v>
      </c>
      <c r="B87" s="100" t="s">
        <v>144</v>
      </c>
      <c r="G87" s="108"/>
      <c r="H87" s="108"/>
      <c r="I87" s="108"/>
    </row>
    <row r="88" spans="1:9" ht="15">
      <c r="A88" s="101"/>
      <c r="B88" s="100"/>
      <c r="G88" s="108"/>
      <c r="H88" s="108"/>
      <c r="I88" s="108"/>
    </row>
    <row r="89" spans="2:9" ht="15">
      <c r="B89" s="99" t="s">
        <v>145</v>
      </c>
      <c r="G89" s="108"/>
      <c r="H89" s="108"/>
      <c r="I89" s="108"/>
    </row>
    <row r="90" spans="7:9" ht="15">
      <c r="G90" s="108"/>
      <c r="H90" s="108"/>
      <c r="I90" s="108"/>
    </row>
    <row r="91" spans="7:9" ht="15">
      <c r="G91" s="108"/>
      <c r="H91" s="108"/>
      <c r="I91" s="108"/>
    </row>
    <row r="92" spans="1:2" ht="15">
      <c r="A92" s="101" t="s">
        <v>146</v>
      </c>
      <c r="B92" s="100" t="s">
        <v>147</v>
      </c>
    </row>
    <row r="93" ht="15">
      <c r="B93" s="100"/>
    </row>
    <row r="94" spans="2:5" ht="15">
      <c r="B94" s="99" t="s">
        <v>148</v>
      </c>
      <c r="C94" s="100" t="s">
        <v>149</v>
      </c>
      <c r="D94" s="100"/>
      <c r="E94" s="100"/>
    </row>
    <row r="95" spans="2:10" ht="15">
      <c r="B95" s="100"/>
      <c r="I95" s="102" t="s">
        <v>150</v>
      </c>
      <c r="J95" s="102" t="s">
        <v>151</v>
      </c>
    </row>
    <row r="96" spans="2:10" ht="15">
      <c r="B96" s="100"/>
      <c r="I96" s="102" t="s">
        <v>152</v>
      </c>
      <c r="J96" s="102" t="s">
        <v>152</v>
      </c>
    </row>
    <row r="97" spans="2:10" ht="15">
      <c r="B97" s="100"/>
      <c r="I97" s="157">
        <v>37529</v>
      </c>
      <c r="J97" s="157">
        <v>37256</v>
      </c>
    </row>
    <row r="98" spans="2:10" ht="15">
      <c r="B98" s="100"/>
      <c r="I98" s="102" t="s">
        <v>12</v>
      </c>
      <c r="J98" s="102" t="s">
        <v>12</v>
      </c>
    </row>
    <row r="99" ht="15">
      <c r="B99" s="100"/>
    </row>
    <row r="100" ht="15">
      <c r="B100" s="100"/>
    </row>
    <row r="101" ht="15">
      <c r="B101" s="99" t="s">
        <v>153</v>
      </c>
    </row>
    <row r="102" spans="2:10" ht="15.75" thickBot="1">
      <c r="B102" s="99" t="s">
        <v>154</v>
      </c>
      <c r="I102" s="111">
        <v>108800</v>
      </c>
      <c r="J102" s="111">
        <v>108500</v>
      </c>
    </row>
    <row r="103" ht="15.75" thickTop="1"/>
    <row r="104" spans="2:4" ht="15">
      <c r="B104" s="99" t="s">
        <v>155</v>
      </c>
      <c r="C104" s="100" t="s">
        <v>156</v>
      </c>
      <c r="D104" s="100"/>
    </row>
    <row r="106" ht="15">
      <c r="C106" s="99" t="s">
        <v>157</v>
      </c>
    </row>
    <row r="107" ht="15">
      <c r="C107" s="99" t="s">
        <v>158</v>
      </c>
    </row>
    <row r="110" spans="1:2" ht="15">
      <c r="A110" s="101" t="s">
        <v>159</v>
      </c>
      <c r="B110" s="100" t="s">
        <v>160</v>
      </c>
    </row>
    <row r="111" ht="15">
      <c r="B111" s="100"/>
    </row>
    <row r="112" ht="15">
      <c r="B112" s="99" t="s">
        <v>161</v>
      </c>
    </row>
    <row r="113" ht="15">
      <c r="B113" s="99" t="s">
        <v>162</v>
      </c>
    </row>
    <row r="114" ht="15">
      <c r="B114" s="99" t="s">
        <v>163</v>
      </c>
    </row>
    <row r="116" ht="15">
      <c r="B116" s="99" t="s">
        <v>164</v>
      </c>
    </row>
    <row r="119" spans="1:2" ht="15">
      <c r="A119" s="101" t="s">
        <v>165</v>
      </c>
      <c r="B119" s="100" t="s">
        <v>166</v>
      </c>
    </row>
    <row r="120" spans="10:11" ht="15">
      <c r="J120" s="161"/>
      <c r="K120" s="161"/>
    </row>
    <row r="121" spans="9:10" ht="15">
      <c r="I121" s="102" t="s">
        <v>167</v>
      </c>
      <c r="J121" s="102" t="s">
        <v>168</v>
      </c>
    </row>
    <row r="122" spans="9:10" ht="15">
      <c r="I122" s="102" t="s">
        <v>150</v>
      </c>
      <c r="J122" s="102" t="s">
        <v>150</v>
      </c>
    </row>
    <row r="123" spans="9:10" ht="15">
      <c r="I123" s="157">
        <v>37529</v>
      </c>
      <c r="J123" s="157">
        <v>37437</v>
      </c>
    </row>
    <row r="124" spans="9:10" ht="15">
      <c r="I124" s="102" t="s">
        <v>12</v>
      </c>
      <c r="J124" s="102" t="s">
        <v>12</v>
      </c>
    </row>
    <row r="125" spans="9:10" ht="15">
      <c r="I125" s="102"/>
      <c r="J125" s="102"/>
    </row>
    <row r="126" spans="2:10" ht="15.75" thickBot="1">
      <c r="B126" s="99" t="s">
        <v>13</v>
      </c>
      <c r="I126" s="111">
        <v>64237</v>
      </c>
      <c r="J126" s="111">
        <v>60242</v>
      </c>
    </row>
    <row r="127" spans="2:10" ht="16.5" thickBot="1" thickTop="1">
      <c r="B127" s="99" t="s">
        <v>169</v>
      </c>
      <c r="I127" s="111">
        <v>5543</v>
      </c>
      <c r="J127" s="111">
        <v>5245</v>
      </c>
    </row>
    <row r="128" spans="10:11" ht="15.75" thickTop="1">
      <c r="J128" s="102"/>
      <c r="K128" s="102"/>
    </row>
    <row r="129" ht="15">
      <c r="B129" s="99" t="s">
        <v>170</v>
      </c>
    </row>
    <row r="130" ht="15">
      <c r="B130" s="99" t="s">
        <v>171</v>
      </c>
    </row>
    <row r="132" ht="15">
      <c r="B132" s="99" t="s">
        <v>172</v>
      </c>
    </row>
    <row r="133" ht="15">
      <c r="B133" s="99" t="s">
        <v>173</v>
      </c>
    </row>
    <row r="136" spans="1:2" ht="15">
      <c r="A136" s="101" t="s">
        <v>174</v>
      </c>
      <c r="B136" s="100" t="s">
        <v>175</v>
      </c>
    </row>
    <row r="138" ht="15">
      <c r="B138" s="99" t="s">
        <v>176</v>
      </c>
    </row>
    <row r="139" ht="15">
      <c r="B139" s="99" t="s">
        <v>177</v>
      </c>
    </row>
    <row r="142" spans="1:2" ht="15">
      <c r="A142" s="101" t="s">
        <v>178</v>
      </c>
      <c r="B142" s="100" t="s">
        <v>179</v>
      </c>
    </row>
    <row r="143" ht="15">
      <c r="B143" s="100"/>
    </row>
    <row r="144" ht="15">
      <c r="B144" s="99" t="s">
        <v>180</v>
      </c>
    </row>
    <row r="147" spans="1:2" ht="15">
      <c r="A147" s="101" t="s">
        <v>181</v>
      </c>
      <c r="B147" s="100" t="s">
        <v>22</v>
      </c>
    </row>
    <row r="148" spans="1:2" ht="15">
      <c r="A148" s="101"/>
      <c r="B148" s="100"/>
    </row>
    <row r="149" spans="1:10" ht="15">
      <c r="A149" s="101"/>
      <c r="B149" s="99" t="s">
        <v>182</v>
      </c>
      <c r="G149" s="161" t="s">
        <v>183</v>
      </c>
      <c r="H149" s="161"/>
      <c r="I149" s="161" t="s">
        <v>184</v>
      </c>
      <c r="J149" s="161"/>
    </row>
    <row r="150" spans="1:10" ht="15">
      <c r="A150" s="101"/>
      <c r="B150" s="100"/>
      <c r="G150" s="102" t="s">
        <v>185</v>
      </c>
      <c r="H150" s="102" t="s">
        <v>186</v>
      </c>
      <c r="I150" s="102" t="s">
        <v>185</v>
      </c>
      <c r="J150" s="102" t="s">
        <v>186</v>
      </c>
    </row>
    <row r="151" spans="1:10" ht="15">
      <c r="A151" s="101"/>
      <c r="B151" s="100"/>
      <c r="G151" s="102" t="s">
        <v>187</v>
      </c>
      <c r="H151" s="102" t="s">
        <v>187</v>
      </c>
      <c r="I151" s="102" t="s">
        <v>187</v>
      </c>
      <c r="J151" s="102" t="s">
        <v>187</v>
      </c>
    </row>
    <row r="152" spans="1:10" ht="15">
      <c r="A152" s="101"/>
      <c r="B152" s="100"/>
      <c r="G152" s="102" t="s">
        <v>150</v>
      </c>
      <c r="H152" s="102" t="s">
        <v>150</v>
      </c>
      <c r="I152" s="102" t="s">
        <v>188</v>
      </c>
      <c r="J152" s="102" t="s">
        <v>188</v>
      </c>
    </row>
    <row r="153" spans="1:10" ht="15">
      <c r="A153" s="101"/>
      <c r="B153" s="100"/>
      <c r="G153" s="157">
        <v>37529</v>
      </c>
      <c r="H153" s="157">
        <v>37164</v>
      </c>
      <c r="I153" s="157">
        <v>37529</v>
      </c>
      <c r="J153" s="157">
        <v>37164</v>
      </c>
    </row>
    <row r="154" spans="1:10" ht="15">
      <c r="A154" s="101"/>
      <c r="B154" s="100"/>
      <c r="G154" s="102" t="s">
        <v>12</v>
      </c>
      <c r="H154" s="102" t="s">
        <v>12</v>
      </c>
      <c r="I154" s="102" t="s">
        <v>12</v>
      </c>
      <c r="J154" s="102" t="s">
        <v>12</v>
      </c>
    </row>
    <row r="155" ht="15">
      <c r="A155" s="101"/>
    </row>
    <row r="156" spans="1:10" ht="15">
      <c r="A156" s="101"/>
      <c r="B156" s="99" t="s">
        <v>189</v>
      </c>
      <c r="G156" s="106">
        <v>-499</v>
      </c>
      <c r="H156" s="106">
        <v>0</v>
      </c>
      <c r="I156" s="106">
        <v>-1485</v>
      </c>
      <c r="J156" s="106">
        <v>-5</v>
      </c>
    </row>
    <row r="157" spans="1:10" ht="15">
      <c r="A157" s="101"/>
      <c r="B157" s="99" t="s">
        <v>190</v>
      </c>
      <c r="G157" s="106">
        <v>-856</v>
      </c>
      <c r="H157" s="106">
        <v>-274</v>
      </c>
      <c r="I157" s="112">
        <v>-2369</v>
      </c>
      <c r="J157" s="106">
        <v>-1109</v>
      </c>
    </row>
    <row r="158" spans="1:10" ht="15">
      <c r="A158" s="101"/>
      <c r="B158" s="99" t="s">
        <v>191</v>
      </c>
      <c r="G158" s="113">
        <f>I158+11</f>
        <v>-1</v>
      </c>
      <c r="H158" s="113">
        <v>-249</v>
      </c>
      <c r="I158" s="112">
        <v>-12</v>
      </c>
      <c r="J158" s="113">
        <v>-268</v>
      </c>
    </row>
    <row r="159" spans="7:10" ht="15">
      <c r="G159" s="114">
        <f>SUM(G156:G158)</f>
        <v>-1356</v>
      </c>
      <c r="H159" s="114">
        <f>SUM(H156:H158)</f>
        <v>-523</v>
      </c>
      <c r="I159" s="114">
        <f>SUM(I156:I158)</f>
        <v>-3866</v>
      </c>
      <c r="J159" s="114">
        <f>SUM(J156:J158)</f>
        <v>-1382</v>
      </c>
    </row>
    <row r="160" spans="7:10" ht="15">
      <c r="G160" s="112"/>
      <c r="H160" s="112"/>
      <c r="I160" s="112"/>
      <c r="J160" s="112"/>
    </row>
    <row r="161" spans="2:10" ht="15">
      <c r="B161" s="99" t="s">
        <v>192</v>
      </c>
      <c r="G161" s="112"/>
      <c r="H161" s="112"/>
      <c r="I161" s="112"/>
      <c r="J161" s="112"/>
    </row>
    <row r="162" spans="2:10" ht="15">
      <c r="B162" s="101" t="s">
        <v>193</v>
      </c>
      <c r="C162" s="99" t="s">
        <v>194</v>
      </c>
      <c r="G162" s="112"/>
      <c r="H162" s="112"/>
      <c r="I162" s="112"/>
      <c r="J162" s="112"/>
    </row>
    <row r="163" spans="2:10" ht="15">
      <c r="B163" s="99" t="s">
        <v>195</v>
      </c>
      <c r="C163" s="99" t="s">
        <v>196</v>
      </c>
      <c r="G163" s="112"/>
      <c r="H163" s="112"/>
      <c r="I163" s="112"/>
      <c r="J163" s="112"/>
    </row>
    <row r="164" spans="2:10" ht="15">
      <c r="B164" s="101" t="s">
        <v>197</v>
      </c>
      <c r="C164" s="99" t="s">
        <v>198</v>
      </c>
      <c r="G164" s="112"/>
      <c r="H164" s="112"/>
      <c r="I164" s="112"/>
      <c r="J164" s="112"/>
    </row>
    <row r="165" spans="2:10" ht="15">
      <c r="B165" s="101"/>
      <c r="G165" s="112"/>
      <c r="H165" s="112"/>
      <c r="I165" s="112"/>
      <c r="J165" s="112"/>
    </row>
    <row r="166" spans="2:10" ht="15">
      <c r="B166" s="101"/>
      <c r="G166" s="112"/>
      <c r="H166" s="112"/>
      <c r="I166" s="112"/>
      <c r="J166" s="112"/>
    </row>
    <row r="167" spans="1:2" ht="15">
      <c r="A167" s="101" t="s">
        <v>199</v>
      </c>
      <c r="B167" s="100" t="s">
        <v>200</v>
      </c>
    </row>
    <row r="168" spans="1:2" ht="15">
      <c r="A168" s="101"/>
      <c r="B168" s="100"/>
    </row>
    <row r="169" ht="15">
      <c r="B169" s="99" t="s">
        <v>201</v>
      </c>
    </row>
    <row r="170" spans="2:8" ht="15">
      <c r="B170" s="99" t="s">
        <v>202</v>
      </c>
      <c r="H170" s="115"/>
    </row>
    <row r="171" ht="15">
      <c r="H171" s="115"/>
    </row>
    <row r="172" ht="15">
      <c r="H172" s="104"/>
    </row>
    <row r="173" spans="1:2" ht="15">
      <c r="A173" s="101" t="s">
        <v>203</v>
      </c>
      <c r="B173" s="100" t="s">
        <v>204</v>
      </c>
    </row>
    <row r="174" spans="1:8" ht="15">
      <c r="A174" s="101"/>
      <c r="B174" s="100"/>
      <c r="H174" s="115" t="s">
        <v>205</v>
      </c>
    </row>
    <row r="175" spans="1:8" ht="15">
      <c r="A175" s="101"/>
      <c r="B175" s="99" t="s">
        <v>148</v>
      </c>
      <c r="C175" s="101" t="s">
        <v>206</v>
      </c>
      <c r="D175" s="99" t="s">
        <v>207</v>
      </c>
      <c r="H175" s="116">
        <v>3</v>
      </c>
    </row>
    <row r="176" spans="1:8" ht="15">
      <c r="A176" s="101"/>
      <c r="C176" s="101" t="s">
        <v>208</v>
      </c>
      <c r="D176" s="99" t="s">
        <v>209</v>
      </c>
      <c r="H176" s="117">
        <v>0</v>
      </c>
    </row>
    <row r="177" spans="1:8" ht="15">
      <c r="A177" s="101"/>
      <c r="C177" s="101" t="s">
        <v>210</v>
      </c>
      <c r="D177" s="99" t="s">
        <v>211</v>
      </c>
      <c r="H177" s="116">
        <v>0</v>
      </c>
    </row>
    <row r="178" spans="1:8" ht="15">
      <c r="A178" s="101"/>
      <c r="H178" s="118"/>
    </row>
    <row r="179" spans="1:8" ht="15">
      <c r="A179" s="101"/>
      <c r="B179" s="99" t="s">
        <v>155</v>
      </c>
      <c r="C179" s="99" t="s">
        <v>212</v>
      </c>
      <c r="H179" s="118"/>
    </row>
    <row r="180" spans="1:8" ht="15">
      <c r="A180" s="101"/>
      <c r="H180" s="118"/>
    </row>
    <row r="181" spans="1:8" ht="15">
      <c r="A181" s="101"/>
      <c r="H181" s="119" t="s">
        <v>213</v>
      </c>
    </row>
    <row r="182" spans="3:8" ht="17.25">
      <c r="C182" s="99" t="s">
        <v>206</v>
      </c>
      <c r="D182" s="99" t="s">
        <v>214</v>
      </c>
      <c r="H182" s="120">
        <v>19092</v>
      </c>
    </row>
    <row r="183" spans="3:8" ht="17.25">
      <c r="C183" s="99" t="s">
        <v>208</v>
      </c>
      <c r="D183" s="99" t="s">
        <v>215</v>
      </c>
      <c r="H183" s="120">
        <v>1847</v>
      </c>
    </row>
    <row r="184" spans="3:8" ht="17.25">
      <c r="C184" s="99" t="s">
        <v>210</v>
      </c>
      <c r="D184" s="99" t="s">
        <v>216</v>
      </c>
      <c r="H184" s="120">
        <v>1964</v>
      </c>
    </row>
    <row r="185" ht="17.25">
      <c r="H185" s="121"/>
    </row>
    <row r="186" ht="17.25">
      <c r="H186" s="121"/>
    </row>
    <row r="187" spans="1:7" ht="17.25">
      <c r="A187" s="101" t="s">
        <v>217</v>
      </c>
      <c r="B187" s="100" t="s">
        <v>218</v>
      </c>
      <c r="G187" s="121"/>
    </row>
    <row r="188" spans="2:7" ht="17.25">
      <c r="B188" s="100"/>
      <c r="G188" s="121"/>
    </row>
    <row r="189" spans="2:7" ht="17.25">
      <c r="B189" s="99" t="s">
        <v>219</v>
      </c>
      <c r="G189" s="121"/>
    </row>
    <row r="190" ht="17.25">
      <c r="G190" s="121"/>
    </row>
    <row r="191" ht="17.25">
      <c r="G191" s="121"/>
    </row>
    <row r="192" spans="1:2" ht="15">
      <c r="A192" s="101" t="s">
        <v>220</v>
      </c>
      <c r="B192" s="100" t="s">
        <v>221</v>
      </c>
    </row>
    <row r="193" spans="1:2" ht="15">
      <c r="A193" s="101"/>
      <c r="B193" s="100"/>
    </row>
    <row r="194" spans="1:2" ht="15">
      <c r="A194" s="101"/>
      <c r="B194" s="99" t="s">
        <v>222</v>
      </c>
    </row>
    <row r="195" ht="15">
      <c r="A195" s="101"/>
    </row>
    <row r="196" spans="1:11" ht="15">
      <c r="A196" s="101"/>
      <c r="H196" s="122"/>
      <c r="I196" s="122" t="s">
        <v>213</v>
      </c>
      <c r="J196" s="105" t="s">
        <v>205</v>
      </c>
      <c r="K196" s="105"/>
    </row>
    <row r="197" spans="1:11" ht="15">
      <c r="A197" s="101"/>
      <c r="H197" s="123"/>
      <c r="I197" s="124"/>
      <c r="J197" s="125"/>
      <c r="K197" s="104"/>
    </row>
    <row r="198" spans="1:11" ht="15">
      <c r="A198" s="101"/>
      <c r="B198" s="99" t="s">
        <v>148</v>
      </c>
      <c r="C198" s="100" t="s">
        <v>223</v>
      </c>
      <c r="H198" s="118"/>
      <c r="I198" s="118"/>
      <c r="J198" s="104"/>
      <c r="K198" s="104"/>
    </row>
    <row r="199" spans="1:11" ht="15">
      <c r="A199" s="101"/>
      <c r="C199" s="101" t="s">
        <v>224</v>
      </c>
      <c r="H199" s="107"/>
      <c r="I199" s="107"/>
      <c r="J199" s="112"/>
      <c r="K199" s="112"/>
    </row>
    <row r="200" spans="1:11" ht="15">
      <c r="A200" s="101"/>
      <c r="D200" s="99" t="s">
        <v>225</v>
      </c>
      <c r="H200" s="108"/>
      <c r="I200" s="108"/>
      <c r="J200" s="112">
        <v>514</v>
      </c>
      <c r="K200" s="112"/>
    </row>
    <row r="201" spans="1:11" ht="15">
      <c r="A201" s="101"/>
      <c r="D201" s="99" t="s">
        <v>226</v>
      </c>
      <c r="H201" s="108"/>
      <c r="I201" s="108"/>
      <c r="J201" s="112"/>
      <c r="K201" s="112"/>
    </row>
    <row r="202" spans="1:11" ht="15">
      <c r="A202" s="101"/>
      <c r="D202" s="99" t="s">
        <v>227</v>
      </c>
      <c r="H202" s="108"/>
      <c r="I202" s="108"/>
      <c r="J202" s="113">
        <v>600</v>
      </c>
      <c r="K202" s="112"/>
    </row>
    <row r="203" spans="1:11" ht="15">
      <c r="A203" s="101"/>
      <c r="H203" s="123"/>
      <c r="I203" s="123"/>
      <c r="J203" s="112">
        <f>SUM(J200:J202)</f>
        <v>1114</v>
      </c>
      <c r="K203" s="112"/>
    </row>
    <row r="204" spans="1:11" ht="15">
      <c r="A204" s="101"/>
      <c r="C204" s="101" t="s">
        <v>228</v>
      </c>
      <c r="H204" s="108"/>
      <c r="I204" s="108"/>
      <c r="K204" s="112"/>
    </row>
    <row r="205" spans="1:11" ht="15">
      <c r="A205" s="101"/>
      <c r="D205" s="99" t="s">
        <v>229</v>
      </c>
      <c r="H205" s="108"/>
      <c r="I205" s="108"/>
      <c r="J205" s="112"/>
      <c r="K205" s="112"/>
    </row>
    <row r="206" spans="1:11" ht="15">
      <c r="A206" s="101"/>
      <c r="D206" s="101" t="s">
        <v>227</v>
      </c>
      <c r="H206" s="108"/>
      <c r="I206" s="108"/>
      <c r="J206" s="112">
        <v>17339</v>
      </c>
      <c r="K206" s="112"/>
    </row>
    <row r="207" spans="1:11" ht="15.75" thickBot="1">
      <c r="A207" s="101"/>
      <c r="H207" s="108"/>
      <c r="I207" s="108"/>
      <c r="J207" s="126">
        <f>SUM(J203:J206)</f>
        <v>18453</v>
      </c>
      <c r="K207" s="112"/>
    </row>
    <row r="208" spans="1:11" ht="15.75" thickTop="1">
      <c r="A208" s="101"/>
      <c r="H208" s="108"/>
      <c r="I208" s="108"/>
      <c r="J208" s="112"/>
      <c r="K208" s="112"/>
    </row>
    <row r="209" spans="1:11" ht="15">
      <c r="A209" s="101"/>
      <c r="B209" s="99" t="s">
        <v>155</v>
      </c>
      <c r="C209" s="100" t="s">
        <v>230</v>
      </c>
      <c r="H209" s="108"/>
      <c r="I209" s="108"/>
      <c r="J209" s="112"/>
      <c r="K209" s="112"/>
    </row>
    <row r="210" spans="1:11" ht="15">
      <c r="A210" s="101"/>
      <c r="C210" s="101" t="s">
        <v>224</v>
      </c>
      <c r="H210" s="108"/>
      <c r="I210" s="108"/>
      <c r="J210" s="112"/>
      <c r="K210" s="112"/>
    </row>
    <row r="211" spans="1:11" ht="15">
      <c r="A211" s="101"/>
      <c r="D211" s="99" t="s">
        <v>231</v>
      </c>
      <c r="H211" s="108"/>
      <c r="I211" s="108">
        <f>800+J202</f>
        <v>1400</v>
      </c>
      <c r="J211" s="112"/>
      <c r="K211" s="112"/>
    </row>
    <row r="212" spans="1:11" ht="15">
      <c r="A212" s="101"/>
      <c r="D212" s="99" t="s">
        <v>226</v>
      </c>
      <c r="H212" s="108"/>
      <c r="I212" s="108"/>
      <c r="J212" s="112"/>
      <c r="K212" s="112"/>
    </row>
    <row r="213" spans="1:11" ht="15">
      <c r="A213" s="101"/>
      <c r="D213" s="101" t="s">
        <v>227</v>
      </c>
      <c r="H213" s="108"/>
      <c r="I213" s="109">
        <v>-600</v>
      </c>
      <c r="J213" s="112">
        <f>+I211+I213</f>
        <v>800</v>
      </c>
      <c r="K213" s="112"/>
    </row>
    <row r="214" spans="1:11" ht="15.75" thickBot="1">
      <c r="A214" s="101"/>
      <c r="H214" s="108"/>
      <c r="I214" s="108"/>
      <c r="J214" s="126">
        <f>SUM(J213:J213)</f>
        <v>800</v>
      </c>
      <c r="K214" s="112"/>
    </row>
    <row r="215" spans="1:11" ht="15.75" thickTop="1">
      <c r="A215" s="101"/>
      <c r="H215" s="108"/>
      <c r="I215" s="108"/>
      <c r="J215" s="112"/>
      <c r="K215" s="112"/>
    </row>
    <row r="216" spans="1:11" ht="15.75" thickBot="1">
      <c r="A216" s="101"/>
      <c r="B216" s="101" t="s">
        <v>232</v>
      </c>
      <c r="C216" s="99" t="s">
        <v>233</v>
      </c>
      <c r="H216" s="108"/>
      <c r="I216" s="108"/>
      <c r="J216" s="127">
        <f>+J207+J214</f>
        <v>19253</v>
      </c>
      <c r="K216" s="112"/>
    </row>
    <row r="217" spans="1:11" ht="15.75" thickTop="1">
      <c r="A217" s="101"/>
      <c r="H217" s="104"/>
      <c r="I217" s="104"/>
      <c r="J217" s="104"/>
      <c r="K217" s="104"/>
    </row>
    <row r="218" spans="1:11" ht="15">
      <c r="A218" s="101"/>
      <c r="B218" s="101" t="s">
        <v>234</v>
      </c>
      <c r="C218" s="99" t="s">
        <v>235</v>
      </c>
      <c r="K218" s="104"/>
    </row>
    <row r="219" spans="1:11" ht="15.75" thickBot="1">
      <c r="A219" s="101"/>
      <c r="B219" s="101"/>
      <c r="C219" s="99" t="s">
        <v>236</v>
      </c>
      <c r="H219" s="128"/>
      <c r="I219" s="128" t="s">
        <v>237</v>
      </c>
      <c r="J219" s="127">
        <v>32800</v>
      </c>
      <c r="K219" s="104"/>
    </row>
    <row r="220" spans="1:11" ht="15.75" thickTop="1">
      <c r="A220" s="101"/>
      <c r="B220" s="101"/>
      <c r="H220" s="128"/>
      <c r="I220" s="128"/>
      <c r="J220" s="112"/>
      <c r="K220" s="104"/>
    </row>
    <row r="221" spans="1:11" ht="15.75" thickBot="1">
      <c r="A221" s="101"/>
      <c r="B221" s="101"/>
      <c r="H221" s="128"/>
      <c r="I221" s="128" t="s">
        <v>238</v>
      </c>
      <c r="J221" s="127">
        <v>600</v>
      </c>
      <c r="K221" s="104"/>
    </row>
    <row r="222" spans="1:11" ht="15.75" thickTop="1">
      <c r="A222" s="101"/>
      <c r="H222" s="104"/>
      <c r="I222" s="104"/>
      <c r="K222" s="104"/>
    </row>
    <row r="223" spans="1:11" ht="15">
      <c r="A223" s="101"/>
      <c r="B223" s="99" t="s">
        <v>239</v>
      </c>
      <c r="I223" s="104"/>
      <c r="K223" s="104"/>
    </row>
    <row r="224" spans="1:11" ht="15">
      <c r="A224" s="101"/>
      <c r="B224" s="99" t="s">
        <v>240</v>
      </c>
      <c r="I224" s="104"/>
      <c r="K224" s="104"/>
    </row>
    <row r="225" spans="1:11" ht="15">
      <c r="A225" s="101"/>
      <c r="I225" s="104"/>
      <c r="K225" s="104"/>
    </row>
    <row r="226" spans="1:11" ht="15">
      <c r="A226" s="101"/>
      <c r="I226" s="104"/>
      <c r="K226" s="104"/>
    </row>
    <row r="227" spans="1:11" ht="17.25">
      <c r="A227" s="101" t="s">
        <v>241</v>
      </c>
      <c r="B227" s="100" t="s">
        <v>242</v>
      </c>
      <c r="G227" s="121"/>
      <c r="I227" s="104"/>
      <c r="K227" s="104"/>
    </row>
    <row r="228" spans="2:11" ht="17.25">
      <c r="B228" s="100"/>
      <c r="G228" s="121"/>
      <c r="I228" s="104"/>
      <c r="K228" s="104"/>
    </row>
    <row r="229" spans="2:11" ht="17.25">
      <c r="B229" s="99" t="s">
        <v>243</v>
      </c>
      <c r="G229" s="121"/>
      <c r="I229" s="104"/>
      <c r="K229" s="104"/>
    </row>
    <row r="230" spans="8:11" ht="17.25">
      <c r="H230" s="121"/>
      <c r="I230" s="104"/>
      <c r="K230" s="104"/>
    </row>
    <row r="231" spans="8:11" ht="17.25">
      <c r="H231" s="121"/>
      <c r="I231" s="104"/>
      <c r="K231" s="104"/>
    </row>
    <row r="232" spans="1:11" ht="17.25">
      <c r="A232" s="101" t="s">
        <v>244</v>
      </c>
      <c r="B232" s="100" t="s">
        <v>245</v>
      </c>
      <c r="H232" s="121"/>
      <c r="I232" s="104"/>
      <c r="K232" s="104"/>
    </row>
    <row r="233" spans="1:11" ht="17.25">
      <c r="A233" s="101"/>
      <c r="B233" s="100"/>
      <c r="H233" s="121"/>
      <c r="I233" s="104"/>
      <c r="K233" s="104"/>
    </row>
    <row r="234" spans="2:11" ht="17.25">
      <c r="B234" s="99" t="s">
        <v>246</v>
      </c>
      <c r="H234" s="121"/>
      <c r="I234" s="104"/>
      <c r="K234" s="104"/>
    </row>
    <row r="235" spans="8:11" ht="17.25">
      <c r="H235" s="121"/>
      <c r="I235" s="104"/>
      <c r="K235" s="104"/>
    </row>
    <row r="236" spans="8:11" ht="17.25">
      <c r="H236" s="121"/>
      <c r="I236" s="104"/>
      <c r="K236" s="104"/>
    </row>
    <row r="237" spans="1:11" ht="17.25">
      <c r="A237" s="101" t="s">
        <v>247</v>
      </c>
      <c r="B237" s="100" t="s">
        <v>248</v>
      </c>
      <c r="H237" s="121"/>
      <c r="I237" s="104"/>
      <c r="K237" s="104"/>
    </row>
    <row r="238" spans="8:11" ht="17.25">
      <c r="H238" s="121"/>
      <c r="I238" s="104"/>
      <c r="K238" s="104"/>
    </row>
    <row r="239" spans="2:11" ht="17.25">
      <c r="B239" s="99" t="s">
        <v>288</v>
      </c>
      <c r="H239" s="121"/>
      <c r="I239" s="104"/>
      <c r="K239" s="104"/>
    </row>
    <row r="240" spans="2:11" ht="17.25">
      <c r="B240" s="99" t="s">
        <v>287</v>
      </c>
      <c r="H240" s="121"/>
      <c r="I240" s="104"/>
      <c r="K240" s="104"/>
    </row>
    <row r="241" spans="1:11" ht="15">
      <c r="A241" s="101"/>
      <c r="I241" s="104"/>
      <c r="K241" s="104"/>
    </row>
    <row r="242" spans="1:11" ht="17.25">
      <c r="A242" s="101" t="s">
        <v>249</v>
      </c>
      <c r="B242" s="100" t="s">
        <v>250</v>
      </c>
      <c r="H242" s="121"/>
      <c r="K242" s="104"/>
    </row>
    <row r="243" spans="8:11" ht="17.25">
      <c r="H243" s="121"/>
      <c r="K243" s="104"/>
    </row>
    <row r="244" spans="8:11" ht="17.25">
      <c r="H244" s="121"/>
      <c r="I244" s="102" t="s">
        <v>185</v>
      </c>
      <c r="J244" s="102" t="s">
        <v>185</v>
      </c>
      <c r="K244" s="104"/>
    </row>
    <row r="245" spans="1:11" ht="15">
      <c r="A245" s="101"/>
      <c r="B245" s="100"/>
      <c r="I245" s="102" t="s">
        <v>187</v>
      </c>
      <c r="J245" s="102" t="s">
        <v>187</v>
      </c>
      <c r="K245" s="104"/>
    </row>
    <row r="246" spans="1:11" ht="15">
      <c r="A246" s="101"/>
      <c r="I246" s="102" t="s">
        <v>150</v>
      </c>
      <c r="J246" s="102" t="s">
        <v>188</v>
      </c>
      <c r="K246" s="104"/>
    </row>
    <row r="247" spans="1:11" ht="15">
      <c r="A247" s="101"/>
      <c r="I247" s="157">
        <v>37529</v>
      </c>
      <c r="J247" s="157">
        <v>37529</v>
      </c>
      <c r="K247" s="104"/>
    </row>
    <row r="248" spans="1:11" ht="15">
      <c r="A248" s="101"/>
      <c r="K248" s="104"/>
    </row>
    <row r="249" spans="1:11" ht="15.75" thickBot="1">
      <c r="A249" s="101"/>
      <c r="B249" s="99" t="s">
        <v>251</v>
      </c>
      <c r="I249" s="127">
        <v>4187</v>
      </c>
      <c r="J249" s="127">
        <v>11877</v>
      </c>
      <c r="K249" s="104"/>
    </row>
    <row r="250" spans="1:11" ht="15.75" thickTop="1">
      <c r="A250" s="101"/>
      <c r="B250" s="100"/>
      <c r="K250" s="104"/>
    </row>
    <row r="251" spans="2:11" ht="15.75" thickBot="1">
      <c r="B251" s="99" t="s">
        <v>252</v>
      </c>
      <c r="I251" s="129">
        <v>250702</v>
      </c>
      <c r="J251" s="129">
        <v>250702</v>
      </c>
      <c r="K251" s="104"/>
    </row>
    <row r="252" ht="15.75" thickTop="1">
      <c r="K252" s="104"/>
    </row>
    <row r="253" spans="2:11" ht="15.75" thickBot="1">
      <c r="B253" s="99" t="s">
        <v>253</v>
      </c>
      <c r="I253" s="130">
        <v>1.67</v>
      </c>
      <c r="J253" s="130">
        <v>4.74</v>
      </c>
      <c r="K253" s="104"/>
    </row>
    <row r="254" spans="1:11" ht="15.75" thickTop="1">
      <c r="A254" s="101"/>
      <c r="I254" s="104"/>
      <c r="K254" s="104"/>
    </row>
    <row r="255" spans="1:11" ht="15">
      <c r="A255" s="101"/>
      <c r="I255" s="104"/>
      <c r="K255" s="104"/>
    </row>
    <row r="256" spans="1:11" ht="15">
      <c r="A256" s="101"/>
      <c r="I256" s="104"/>
      <c r="K256" s="104"/>
    </row>
    <row r="257" spans="1:11" ht="15">
      <c r="A257" s="101"/>
      <c r="I257" s="104"/>
      <c r="K257" s="104"/>
    </row>
    <row r="258" spans="1:11" ht="15">
      <c r="A258" s="101"/>
      <c r="I258" s="104"/>
      <c r="K258" s="104"/>
    </row>
    <row r="259" spans="1:11" ht="15">
      <c r="A259" s="101"/>
      <c r="I259" s="104"/>
      <c r="K259" s="104"/>
    </row>
    <row r="260" spans="1:11" ht="15">
      <c r="A260" s="101"/>
      <c r="I260" s="104"/>
      <c r="K260" s="104"/>
    </row>
    <row r="261" spans="1:11" ht="15">
      <c r="A261" s="101"/>
      <c r="I261" s="104"/>
      <c r="K261" s="104"/>
    </row>
    <row r="262" spans="1:11" ht="15">
      <c r="A262" s="101"/>
      <c r="I262" s="104"/>
      <c r="K262" s="104"/>
    </row>
    <row r="263" spans="1:11" ht="15">
      <c r="A263" s="101"/>
      <c r="I263" s="104"/>
      <c r="K263" s="104"/>
    </row>
    <row r="264" spans="1:11" ht="15">
      <c r="A264" s="101"/>
      <c r="I264" s="104"/>
      <c r="K264" s="104"/>
    </row>
    <row r="265" spans="1:11" ht="15">
      <c r="A265" s="101"/>
      <c r="I265" s="104"/>
      <c r="K265" s="104"/>
    </row>
    <row r="266" spans="1:11" ht="15">
      <c r="A266" s="101"/>
      <c r="I266" s="104"/>
      <c r="K266" s="104"/>
    </row>
    <row r="267" spans="1:11" ht="15">
      <c r="A267" s="101"/>
      <c r="I267" s="104"/>
      <c r="K267" s="104"/>
    </row>
    <row r="268" spans="1:11" ht="15">
      <c r="A268" s="101"/>
      <c r="I268" s="104"/>
      <c r="K268" s="104"/>
    </row>
    <row r="269" spans="1:11" ht="15">
      <c r="A269" s="101"/>
      <c r="I269" s="104"/>
      <c r="K269" s="104"/>
    </row>
    <row r="270" spans="1:11" ht="15">
      <c r="A270" s="101"/>
      <c r="I270" s="104"/>
      <c r="K270" s="104"/>
    </row>
    <row r="271" spans="1:11" ht="15">
      <c r="A271" s="101"/>
      <c r="I271" s="104"/>
      <c r="K271" s="104"/>
    </row>
    <row r="272" spans="1:11" ht="15">
      <c r="A272" s="101"/>
      <c r="I272" s="104"/>
      <c r="K272" s="104"/>
    </row>
    <row r="273" spans="1:11" ht="15">
      <c r="A273" s="101"/>
      <c r="I273" s="104"/>
      <c r="K273" s="104"/>
    </row>
    <row r="274" spans="1:11" ht="15">
      <c r="A274" s="101"/>
      <c r="I274" s="104"/>
      <c r="K274" s="104"/>
    </row>
    <row r="275" spans="1:11" ht="15">
      <c r="A275" s="101"/>
      <c r="I275" s="104"/>
      <c r="K275" s="104"/>
    </row>
    <row r="276" spans="1:11" ht="15">
      <c r="A276" s="101"/>
      <c r="I276" s="104"/>
      <c r="K276" s="104"/>
    </row>
    <row r="277" spans="1:11" ht="15">
      <c r="A277" s="101"/>
      <c r="I277" s="104"/>
      <c r="K277" s="104"/>
    </row>
    <row r="278" spans="1:11" ht="15">
      <c r="A278" s="101"/>
      <c r="I278" s="104"/>
      <c r="K278" s="104"/>
    </row>
    <row r="279" spans="1:11" ht="15">
      <c r="A279" s="101"/>
      <c r="I279" s="104"/>
      <c r="K279" s="104"/>
    </row>
    <row r="280" spans="1:11" ht="15">
      <c r="A280" s="101"/>
      <c r="I280" s="104"/>
      <c r="K280" s="104"/>
    </row>
    <row r="281" spans="1:11" ht="15">
      <c r="A281" s="101"/>
      <c r="I281" s="104"/>
      <c r="K281" s="104"/>
    </row>
    <row r="282" spans="1:11" ht="15">
      <c r="A282" s="101"/>
      <c r="I282" s="104"/>
      <c r="K282" s="104"/>
    </row>
    <row r="283" spans="1:11" ht="15">
      <c r="A283" s="101"/>
      <c r="I283" s="104"/>
      <c r="K283" s="104"/>
    </row>
    <row r="284" spans="1:8" ht="15">
      <c r="A284" s="101"/>
      <c r="H284" s="107"/>
    </row>
    <row r="285" spans="1:7" ht="17.25">
      <c r="A285" s="101"/>
      <c r="G285" s="121"/>
    </row>
    <row r="286" ht="17.25">
      <c r="H286" s="121"/>
    </row>
    <row r="287" spans="1:8" s="104" customFormat="1" ht="17.25">
      <c r="A287" s="131"/>
      <c r="B287" s="103"/>
      <c r="H287" s="132"/>
    </row>
    <row r="288" s="104" customFormat="1" ht="17.25">
      <c r="H288" s="132"/>
    </row>
    <row r="289" spans="8:10" s="104" customFormat="1" ht="17.25">
      <c r="H289" s="132"/>
      <c r="I289" s="105"/>
      <c r="J289" s="105"/>
    </row>
    <row r="290" spans="1:10" s="104" customFormat="1" ht="15">
      <c r="A290" s="131"/>
      <c r="B290" s="103"/>
      <c r="I290" s="105"/>
      <c r="J290" s="105"/>
    </row>
    <row r="291" spans="1:10" s="104" customFormat="1" ht="15">
      <c r="A291" s="131"/>
      <c r="I291" s="105"/>
      <c r="J291" s="105"/>
    </row>
    <row r="292" spans="1:10" s="104" customFormat="1" ht="15">
      <c r="A292" s="131"/>
      <c r="I292" s="133"/>
      <c r="J292" s="133"/>
    </row>
    <row r="293" s="104" customFormat="1" ht="15">
      <c r="A293" s="131"/>
    </row>
    <row r="294" spans="1:10" s="104" customFormat="1" ht="15">
      <c r="A294" s="131"/>
      <c r="I294" s="112"/>
      <c r="J294" s="112"/>
    </row>
    <row r="295" spans="1:2" s="104" customFormat="1" ht="15">
      <c r="A295" s="131"/>
      <c r="B295" s="103"/>
    </row>
    <row r="296" spans="9:10" s="104" customFormat="1" ht="15">
      <c r="I296" s="134"/>
      <c r="J296" s="134"/>
    </row>
    <row r="297" s="104" customFormat="1" ht="15"/>
    <row r="298" spans="9:10" s="104" customFormat="1" ht="15">
      <c r="I298" s="135"/>
      <c r="J298" s="135"/>
    </row>
    <row r="299" spans="1:2" s="104" customFormat="1" ht="15">
      <c r="A299" s="131"/>
      <c r="B299" s="103"/>
    </row>
    <row r="300" spans="1:2" s="104" customFormat="1" ht="15">
      <c r="A300" s="131"/>
      <c r="B300" s="103"/>
    </row>
    <row r="301" spans="1:2" s="104" customFormat="1" ht="15">
      <c r="A301" s="131"/>
      <c r="B301" s="103"/>
    </row>
    <row r="302" spans="1:2" s="104" customFormat="1" ht="15">
      <c r="A302" s="131"/>
      <c r="B302" s="103"/>
    </row>
    <row r="303" spans="1:2" s="104" customFormat="1" ht="15">
      <c r="A303" s="131"/>
      <c r="B303" s="103"/>
    </row>
    <row r="304" spans="1:2" s="104" customFormat="1" ht="15">
      <c r="A304" s="131"/>
      <c r="B304" s="103"/>
    </row>
    <row r="305" spans="1:2" s="104" customFormat="1" ht="15">
      <c r="A305" s="131"/>
      <c r="B305" s="103"/>
    </row>
    <row r="306" spans="1:2" s="104" customFormat="1" ht="15">
      <c r="A306" s="131"/>
      <c r="B306" s="103"/>
    </row>
    <row r="307" spans="1:2" s="104" customFormat="1" ht="15">
      <c r="A307" s="131"/>
      <c r="B307" s="103"/>
    </row>
    <row r="308" spans="1:2" s="104" customFormat="1" ht="15">
      <c r="A308" s="131"/>
      <c r="B308" s="103"/>
    </row>
    <row r="309" spans="1:2" s="104" customFormat="1" ht="15">
      <c r="A309" s="131"/>
      <c r="B309" s="103"/>
    </row>
    <row r="310" spans="1:2" s="104" customFormat="1" ht="15">
      <c r="A310" s="131"/>
      <c r="B310" s="103"/>
    </row>
    <row r="311" spans="1:2" s="104" customFormat="1" ht="15">
      <c r="A311" s="131"/>
      <c r="B311" s="103"/>
    </row>
    <row r="312" spans="1:2" s="104" customFormat="1" ht="15">
      <c r="A312" s="131"/>
      <c r="B312" s="103"/>
    </row>
    <row r="313" spans="1:2" s="104" customFormat="1" ht="15">
      <c r="A313" s="131"/>
      <c r="B313" s="103"/>
    </row>
    <row r="314" spans="1:2" s="104" customFormat="1" ht="15">
      <c r="A314" s="131"/>
      <c r="B314" s="103"/>
    </row>
    <row r="315" spans="1:2" s="104" customFormat="1" ht="15">
      <c r="A315" s="131"/>
      <c r="B315" s="103"/>
    </row>
    <row r="316" spans="1:2" s="104" customFormat="1" ht="15">
      <c r="A316" s="131"/>
      <c r="B316" s="103"/>
    </row>
    <row r="317" spans="1:2" s="104" customFormat="1" ht="15">
      <c r="A317" s="131"/>
      <c r="B317" s="103"/>
    </row>
    <row r="318" spans="1:2" s="104" customFormat="1" ht="15">
      <c r="A318" s="131"/>
      <c r="B318" s="103"/>
    </row>
    <row r="319" spans="1:2" s="104" customFormat="1" ht="15">
      <c r="A319" s="131"/>
      <c r="B319" s="103"/>
    </row>
    <row r="320" spans="1:2" s="104" customFormat="1" ht="15">
      <c r="A320" s="131"/>
      <c r="B320" s="103"/>
    </row>
    <row r="321" spans="1:2" s="104" customFormat="1" ht="15">
      <c r="A321" s="131"/>
      <c r="B321" s="103"/>
    </row>
    <row r="322" spans="1:2" s="104" customFormat="1" ht="15">
      <c r="A322" s="131"/>
      <c r="B322" s="103"/>
    </row>
    <row r="323" spans="1:2" s="104" customFormat="1" ht="15">
      <c r="A323" s="131"/>
      <c r="B323" s="103"/>
    </row>
    <row r="324" spans="1:2" s="104" customFormat="1" ht="15">
      <c r="A324" s="131"/>
      <c r="B324" s="103"/>
    </row>
    <row r="325" spans="1:2" s="104" customFormat="1" ht="15">
      <c r="A325" s="131"/>
      <c r="B325" s="103"/>
    </row>
    <row r="326" spans="1:2" s="104" customFormat="1" ht="15">
      <c r="A326" s="131"/>
      <c r="B326" s="103"/>
    </row>
    <row r="327" spans="1:2" s="104" customFormat="1" ht="15">
      <c r="A327" s="131"/>
      <c r="B327" s="103"/>
    </row>
    <row r="328" spans="1:2" s="104" customFormat="1" ht="15">
      <c r="A328" s="131"/>
      <c r="B328" s="103"/>
    </row>
    <row r="329" spans="1:2" s="104" customFormat="1" ht="15">
      <c r="A329" s="131"/>
      <c r="B329" s="103"/>
    </row>
    <row r="330" spans="1:2" s="104" customFormat="1" ht="15">
      <c r="A330" s="131"/>
      <c r="B330" s="103"/>
    </row>
    <row r="331" spans="1:2" s="104" customFormat="1" ht="15">
      <c r="A331" s="131"/>
      <c r="B331" s="103"/>
    </row>
    <row r="332" spans="1:2" s="104" customFormat="1" ht="15">
      <c r="A332" s="131"/>
      <c r="B332" s="103"/>
    </row>
    <row r="333" spans="1:2" s="104" customFormat="1" ht="15">
      <c r="A333" s="131"/>
      <c r="B333" s="103"/>
    </row>
    <row r="334" spans="1:2" s="104" customFormat="1" ht="15">
      <c r="A334" s="131"/>
      <c r="B334" s="103"/>
    </row>
    <row r="335" spans="1:2" s="104" customFormat="1" ht="15">
      <c r="A335" s="131"/>
      <c r="B335" s="103"/>
    </row>
    <row r="336" spans="1:2" s="104" customFormat="1" ht="15">
      <c r="A336" s="131"/>
      <c r="B336" s="103"/>
    </row>
    <row r="337" spans="1:2" s="104" customFormat="1" ht="15">
      <c r="A337" s="131"/>
      <c r="B337" s="103"/>
    </row>
    <row r="338" spans="1:2" s="104" customFormat="1" ht="15">
      <c r="A338" s="131"/>
      <c r="B338" s="103"/>
    </row>
    <row r="339" spans="1:2" s="104" customFormat="1" ht="15">
      <c r="A339" s="131"/>
      <c r="B339" s="103"/>
    </row>
    <row r="340" spans="1:2" s="104" customFormat="1" ht="15">
      <c r="A340" s="131"/>
      <c r="B340" s="103"/>
    </row>
    <row r="341" spans="1:2" s="104" customFormat="1" ht="15">
      <c r="A341" s="131"/>
      <c r="B341" s="103"/>
    </row>
    <row r="342" spans="1:2" s="104" customFormat="1" ht="15">
      <c r="A342" s="131"/>
      <c r="B342" s="103"/>
    </row>
    <row r="343" spans="1:2" s="104" customFormat="1" ht="15">
      <c r="A343" s="131"/>
      <c r="B343" s="103"/>
    </row>
    <row r="344" spans="1:2" s="104" customFormat="1" ht="15">
      <c r="A344" s="131"/>
      <c r="B344" s="103"/>
    </row>
    <row r="345" spans="1:2" s="104" customFormat="1" ht="15">
      <c r="A345" s="131"/>
      <c r="B345" s="103"/>
    </row>
    <row r="346" spans="1:2" s="104" customFormat="1" ht="15">
      <c r="A346" s="131"/>
      <c r="B346" s="103"/>
    </row>
    <row r="347" spans="1:2" s="104" customFormat="1" ht="15">
      <c r="A347" s="131"/>
      <c r="B347" s="103"/>
    </row>
    <row r="348" spans="1:2" s="104" customFormat="1" ht="15">
      <c r="A348" s="131"/>
      <c r="B348" s="103"/>
    </row>
    <row r="349" spans="1:2" s="104" customFormat="1" ht="15">
      <c r="A349" s="131"/>
      <c r="B349" s="103"/>
    </row>
    <row r="350" spans="1:2" s="104" customFormat="1" ht="15">
      <c r="A350" s="131"/>
      <c r="B350" s="103"/>
    </row>
    <row r="351" spans="1:2" s="104" customFormat="1" ht="15">
      <c r="A351" s="131"/>
      <c r="B351" s="103"/>
    </row>
    <row r="352" spans="1:2" s="104" customFormat="1" ht="15">
      <c r="A352" s="131"/>
      <c r="B352" s="103"/>
    </row>
    <row r="353" spans="1:2" s="104" customFormat="1" ht="15">
      <c r="A353" s="131"/>
      <c r="B353" s="103"/>
    </row>
    <row r="354" spans="1:2" s="104" customFormat="1" ht="15">
      <c r="A354" s="131"/>
      <c r="B354" s="103"/>
    </row>
    <row r="355" spans="1:2" s="104" customFormat="1" ht="15">
      <c r="A355" s="131"/>
      <c r="B355" s="103"/>
    </row>
    <row r="356" spans="1:2" s="104" customFormat="1" ht="15">
      <c r="A356" s="131"/>
      <c r="B356" s="103"/>
    </row>
    <row r="357" spans="1:2" s="104" customFormat="1" ht="15">
      <c r="A357" s="131"/>
      <c r="B357" s="103"/>
    </row>
    <row r="358" spans="1:2" s="104" customFormat="1" ht="15">
      <c r="A358" s="131"/>
      <c r="B358" s="103"/>
    </row>
    <row r="359" spans="1:2" s="104" customFormat="1" ht="15">
      <c r="A359" s="131"/>
      <c r="B359" s="103"/>
    </row>
    <row r="360" spans="1:2" s="104" customFormat="1" ht="15">
      <c r="A360" s="131"/>
      <c r="B360" s="103"/>
    </row>
    <row r="361" spans="1:2" s="104" customFormat="1" ht="15">
      <c r="A361" s="131"/>
      <c r="B361" s="103"/>
    </row>
    <row r="362" spans="1:2" s="104" customFormat="1" ht="15">
      <c r="A362" s="131"/>
      <c r="B362" s="103"/>
    </row>
    <row r="363" spans="1:2" s="104" customFormat="1" ht="15">
      <c r="A363" s="131"/>
      <c r="B363" s="103"/>
    </row>
    <row r="364" spans="1:2" s="104" customFormat="1" ht="15">
      <c r="A364" s="131"/>
      <c r="B364" s="103"/>
    </row>
    <row r="365" spans="1:2" s="104" customFormat="1" ht="15">
      <c r="A365" s="131"/>
      <c r="B365" s="103"/>
    </row>
    <row r="366" spans="1:2" s="104" customFormat="1" ht="15">
      <c r="A366" s="131"/>
      <c r="B366" s="103"/>
    </row>
    <row r="367" spans="1:2" s="104" customFormat="1" ht="15">
      <c r="A367" s="131"/>
      <c r="B367" s="103"/>
    </row>
    <row r="368" s="104" customFormat="1" ht="15"/>
    <row r="369" s="104" customFormat="1" ht="15"/>
    <row r="370" s="104" customFormat="1" ht="15"/>
    <row r="371" s="104" customFormat="1" ht="15"/>
    <row r="372" spans="1:2" s="104" customFormat="1" ht="15">
      <c r="A372" s="136"/>
      <c r="B372" s="103"/>
    </row>
    <row r="373" s="104" customFormat="1" ht="15"/>
    <row r="374" s="104" customFormat="1" ht="15"/>
    <row r="375" spans="8:10" s="104" customFormat="1" ht="15">
      <c r="H375" s="122"/>
      <c r="I375" s="105"/>
      <c r="J375" s="105"/>
    </row>
    <row r="376" spans="8:9" s="104" customFormat="1" ht="15">
      <c r="H376" s="123"/>
      <c r="I376" s="105"/>
    </row>
    <row r="377" spans="3:8" s="104" customFormat="1" ht="15">
      <c r="C377" s="103"/>
      <c r="H377" s="123"/>
    </row>
    <row r="378" spans="3:10" s="104" customFormat="1" ht="15">
      <c r="C378" s="131"/>
      <c r="H378" s="108"/>
      <c r="I378" s="112"/>
      <c r="J378" s="112"/>
    </row>
    <row r="379" spans="8:10" s="104" customFormat="1" ht="15">
      <c r="H379" s="108"/>
      <c r="I379" s="112"/>
      <c r="J379" s="112"/>
    </row>
    <row r="380" spans="8:10" s="104" customFormat="1" ht="15">
      <c r="H380" s="108"/>
      <c r="I380" s="112"/>
      <c r="J380" s="112"/>
    </row>
    <row r="381" spans="8:10" s="104" customFormat="1" ht="15">
      <c r="H381" s="108"/>
      <c r="I381" s="112"/>
      <c r="J381" s="112"/>
    </row>
    <row r="382" spans="8:10" s="104" customFormat="1" ht="15">
      <c r="H382" s="123"/>
      <c r="I382" s="112"/>
      <c r="J382" s="112"/>
    </row>
    <row r="383" spans="3:10" s="104" customFormat="1" ht="15">
      <c r="C383" s="131"/>
      <c r="H383" s="108"/>
      <c r="J383" s="112"/>
    </row>
    <row r="384" spans="8:10" s="104" customFormat="1" ht="15">
      <c r="H384" s="108"/>
      <c r="I384" s="112"/>
      <c r="J384" s="112"/>
    </row>
    <row r="385" spans="4:10" s="104" customFormat="1" ht="15">
      <c r="D385" s="131"/>
      <c r="H385" s="108"/>
      <c r="I385" s="112"/>
      <c r="J385" s="112"/>
    </row>
    <row r="386" spans="8:10" s="104" customFormat="1" ht="15">
      <c r="H386" s="108"/>
      <c r="I386" s="112"/>
      <c r="J386" s="112"/>
    </row>
    <row r="387" spans="8:10" s="104" customFormat="1" ht="15">
      <c r="H387" s="108"/>
      <c r="I387" s="112"/>
      <c r="J387" s="112"/>
    </row>
    <row r="388" spans="3:10" s="104" customFormat="1" ht="15">
      <c r="C388" s="103"/>
      <c r="H388" s="108"/>
      <c r="I388" s="112"/>
      <c r="J388" s="112"/>
    </row>
    <row r="389" spans="3:10" s="104" customFormat="1" ht="15">
      <c r="C389" s="131"/>
      <c r="H389" s="108"/>
      <c r="I389" s="112"/>
      <c r="J389" s="112"/>
    </row>
    <row r="390" spans="8:10" s="104" customFormat="1" ht="15">
      <c r="H390" s="108"/>
      <c r="I390" s="112"/>
      <c r="J390" s="112"/>
    </row>
    <row r="391" spans="8:10" s="104" customFormat="1" ht="15">
      <c r="H391" s="108"/>
      <c r="I391" s="112"/>
      <c r="J391" s="112"/>
    </row>
    <row r="392" spans="4:10" s="104" customFormat="1" ht="15">
      <c r="D392" s="131"/>
      <c r="H392" s="108"/>
      <c r="I392" s="112"/>
      <c r="J392" s="112"/>
    </row>
    <row r="393" spans="8:10" s="104" customFormat="1" ht="15">
      <c r="H393" s="108"/>
      <c r="I393" s="112"/>
      <c r="J393" s="112"/>
    </row>
    <row r="394" spans="8:10" s="104" customFormat="1" ht="15">
      <c r="H394" s="108"/>
      <c r="I394" s="112"/>
      <c r="J394" s="112"/>
    </row>
    <row r="395" spans="2:10" s="104" customFormat="1" ht="15">
      <c r="B395" s="131"/>
      <c r="H395" s="108"/>
      <c r="I395" s="112"/>
      <c r="J395" s="112"/>
    </row>
    <row r="396" s="104" customFormat="1" ht="15"/>
    <row r="397" s="104" customFormat="1" ht="15">
      <c r="B397" s="131"/>
    </row>
    <row r="398" spans="2:9" s="104" customFormat="1" ht="15">
      <c r="B398" s="131"/>
      <c r="H398" s="128"/>
      <c r="I398" s="112"/>
    </row>
    <row r="399" s="104" customFormat="1" ht="15"/>
    <row r="400" s="104" customFormat="1" ht="15"/>
    <row r="401" s="104" customFormat="1" ht="15"/>
    <row r="402" s="104" customFormat="1" ht="15"/>
    <row r="403" spans="1:2" s="104" customFormat="1" ht="15">
      <c r="A403" s="131"/>
      <c r="B403" s="103"/>
    </row>
    <row r="404" spans="1:2" s="104" customFormat="1" ht="15">
      <c r="A404" s="131"/>
      <c r="B404" s="103"/>
    </row>
    <row r="405" spans="9:10" s="104" customFormat="1" ht="15">
      <c r="I405" s="123"/>
      <c r="J405" s="123"/>
    </row>
    <row r="406" s="104" customFormat="1" ht="15"/>
    <row r="407" s="104" customFormat="1" ht="15"/>
    <row r="408" spans="1:2" s="104" customFormat="1" ht="15">
      <c r="A408" s="131"/>
      <c r="B408" s="103"/>
    </row>
    <row r="409" spans="1:2" s="104" customFormat="1" ht="15">
      <c r="A409" s="131"/>
      <c r="B409" s="103"/>
    </row>
    <row r="410" s="104" customFormat="1" ht="15"/>
    <row r="411" s="104" customFormat="1" ht="15"/>
    <row r="412" s="104" customFormat="1" ht="15"/>
    <row r="413" spans="1:2" s="104" customFormat="1" ht="15">
      <c r="A413" s="131"/>
      <c r="B413" s="103"/>
    </row>
    <row r="414" s="104" customFormat="1" ht="15"/>
    <row r="415" s="104" customFormat="1" ht="15"/>
    <row r="416" spans="1:2" s="104" customFormat="1" ht="15">
      <c r="A416" s="131"/>
      <c r="B416" s="103"/>
    </row>
    <row r="417" spans="1:2" s="104" customFormat="1" ht="15">
      <c r="A417" s="131"/>
      <c r="B417" s="103"/>
    </row>
    <row r="418" s="104" customFormat="1" ht="15">
      <c r="A418" s="131"/>
    </row>
    <row r="419" s="104" customFormat="1" ht="15">
      <c r="A419" s="131"/>
    </row>
    <row r="420" spans="1:9" s="104" customFormat="1" ht="15">
      <c r="A420" s="131"/>
      <c r="C420" s="103"/>
      <c r="G420" s="105"/>
      <c r="H420" s="105"/>
      <c r="I420" s="105"/>
    </row>
    <row r="421" spans="1:9" s="104" customFormat="1" ht="15">
      <c r="A421" s="131"/>
      <c r="G421" s="105"/>
      <c r="H421" s="105"/>
      <c r="I421" s="105"/>
    </row>
    <row r="422" spans="7:9" s="104" customFormat="1" ht="15">
      <c r="G422" s="105"/>
      <c r="H422" s="105"/>
      <c r="I422" s="105"/>
    </row>
    <row r="423" spans="7:9" s="104" customFormat="1" ht="15">
      <c r="G423" s="105"/>
      <c r="H423" s="105"/>
      <c r="I423" s="105"/>
    </row>
    <row r="424" s="104" customFormat="1" ht="15"/>
    <row r="425" spans="7:9" s="104" customFormat="1" ht="15">
      <c r="G425" s="108"/>
      <c r="H425" s="108"/>
      <c r="I425" s="108"/>
    </row>
    <row r="426" spans="7:9" s="104" customFormat="1" ht="15">
      <c r="G426" s="108"/>
      <c r="H426" s="108"/>
      <c r="I426" s="108"/>
    </row>
    <row r="427" spans="7:9" s="104" customFormat="1" ht="15">
      <c r="G427" s="108"/>
      <c r="H427" s="108"/>
      <c r="I427" s="108"/>
    </row>
    <row r="428" spans="7:9" s="104" customFormat="1" ht="15">
      <c r="G428" s="108"/>
      <c r="H428" s="108"/>
      <c r="I428" s="108"/>
    </row>
    <row r="429" spans="7:9" s="104" customFormat="1" ht="15">
      <c r="G429" s="108"/>
      <c r="H429" s="108"/>
      <c r="I429" s="108"/>
    </row>
    <row r="430" spans="7:9" s="104" customFormat="1" ht="15">
      <c r="G430" s="108"/>
      <c r="H430" s="108"/>
      <c r="I430" s="108"/>
    </row>
    <row r="431" spans="7:9" s="104" customFormat="1" ht="15">
      <c r="G431" s="108"/>
      <c r="H431" s="108"/>
      <c r="I431" s="108"/>
    </row>
    <row r="432" spans="7:9" s="104" customFormat="1" ht="15">
      <c r="G432" s="108"/>
      <c r="H432" s="108"/>
      <c r="I432" s="108"/>
    </row>
    <row r="433" spans="7:10" s="104" customFormat="1" ht="15">
      <c r="G433" s="123"/>
      <c r="H433" s="108"/>
      <c r="I433" s="108"/>
      <c r="J433" s="112"/>
    </row>
    <row r="434" spans="3:10" s="104" customFormat="1" ht="15">
      <c r="C434" s="103"/>
      <c r="G434" s="123"/>
      <c r="H434" s="108"/>
      <c r="I434" s="108"/>
      <c r="J434" s="112"/>
    </row>
    <row r="435" spans="7:9" s="104" customFormat="1" ht="15">
      <c r="G435" s="108"/>
      <c r="H435" s="108"/>
      <c r="I435" s="108"/>
    </row>
    <row r="436" spans="7:9" s="104" customFormat="1" ht="15">
      <c r="G436" s="108"/>
      <c r="H436" s="108"/>
      <c r="I436" s="108"/>
    </row>
    <row r="437" spans="7:9" s="104" customFormat="1" ht="15">
      <c r="G437" s="108"/>
      <c r="H437" s="108"/>
      <c r="I437" s="108"/>
    </row>
    <row r="438" spans="7:9" s="104" customFormat="1" ht="15">
      <c r="G438" s="108"/>
      <c r="H438" s="108"/>
      <c r="I438" s="108"/>
    </row>
    <row r="439" spans="7:9" s="104" customFormat="1" ht="15">
      <c r="G439" s="108"/>
      <c r="H439" s="108"/>
      <c r="I439" s="108"/>
    </row>
    <row r="440" spans="7:10" s="104" customFormat="1" ht="15">
      <c r="G440" s="137"/>
      <c r="H440" s="137"/>
      <c r="I440" s="137"/>
      <c r="J440" s="137"/>
    </row>
    <row r="441" spans="1:2" s="104" customFormat="1" ht="15">
      <c r="A441" s="131"/>
      <c r="B441" s="103"/>
    </row>
    <row r="442" spans="1:10" s="104" customFormat="1" ht="15">
      <c r="A442" s="131"/>
      <c r="I442" s="160"/>
      <c r="J442" s="160"/>
    </row>
    <row r="443" spans="1:10" s="104" customFormat="1" ht="15">
      <c r="A443" s="131"/>
      <c r="I443" s="105"/>
      <c r="J443" s="105"/>
    </row>
    <row r="444" spans="1:10" s="104" customFormat="1" ht="15">
      <c r="A444" s="131"/>
      <c r="I444" s="105"/>
      <c r="J444" s="105"/>
    </row>
    <row r="445" spans="1:10" s="104" customFormat="1" ht="15">
      <c r="A445" s="131"/>
      <c r="I445" s="133"/>
      <c r="J445" s="133"/>
    </row>
    <row r="446" spans="1:10" s="104" customFormat="1" ht="15">
      <c r="A446" s="131"/>
      <c r="I446" s="105"/>
      <c r="J446" s="105"/>
    </row>
    <row r="447" spans="1:10" s="104" customFormat="1" ht="15">
      <c r="A447" s="131"/>
      <c r="I447" s="105"/>
      <c r="J447" s="105"/>
    </row>
    <row r="448" spans="1:10" s="104" customFormat="1" ht="15">
      <c r="A448" s="131"/>
      <c r="I448" s="138"/>
      <c r="J448" s="138"/>
    </row>
    <row r="449" spans="1:10" s="104" customFormat="1" ht="15">
      <c r="A449" s="131"/>
      <c r="I449" s="138"/>
      <c r="J449" s="138"/>
    </row>
    <row r="450" spans="1:10" s="104" customFormat="1" ht="15">
      <c r="A450" s="131"/>
      <c r="I450" s="105"/>
      <c r="J450" s="105"/>
    </row>
    <row r="451" s="104" customFormat="1" ht="15">
      <c r="A451" s="131"/>
    </row>
    <row r="452" s="104" customFormat="1" ht="15">
      <c r="A452" s="131"/>
    </row>
    <row r="453" s="104" customFormat="1" ht="15">
      <c r="A453" s="131"/>
    </row>
    <row r="454" s="104" customFormat="1" ht="15">
      <c r="A454" s="131"/>
    </row>
    <row r="455" s="104" customFormat="1" ht="15">
      <c r="A455" s="131"/>
    </row>
    <row r="456" s="104" customFormat="1" ht="15">
      <c r="A456" s="131"/>
    </row>
    <row r="457" spans="1:2" s="104" customFormat="1" ht="15">
      <c r="A457" s="136"/>
      <c r="B457" s="103"/>
    </row>
    <row r="458" spans="1:2" s="104" customFormat="1" ht="15">
      <c r="A458" s="131"/>
      <c r="B458" s="103"/>
    </row>
    <row r="459" s="104" customFormat="1" ht="15">
      <c r="A459" s="131"/>
    </row>
    <row r="460" s="104" customFormat="1" ht="15">
      <c r="A460" s="131"/>
    </row>
    <row r="461" s="104" customFormat="1" ht="15">
      <c r="A461" s="131"/>
    </row>
    <row r="462" s="104" customFormat="1" ht="15">
      <c r="A462" s="131"/>
    </row>
    <row r="463" s="104" customFormat="1" ht="15">
      <c r="A463" s="131"/>
    </row>
    <row r="464" s="104" customFormat="1" ht="15">
      <c r="A464" s="131"/>
    </row>
    <row r="465" s="104" customFormat="1" ht="15">
      <c r="A465" s="131"/>
    </row>
    <row r="466" s="104" customFormat="1" ht="15">
      <c r="A466" s="131"/>
    </row>
    <row r="467" spans="1:2" s="104" customFormat="1" ht="15">
      <c r="A467" s="131"/>
      <c r="B467" s="103"/>
    </row>
    <row r="468" spans="1:2" s="104" customFormat="1" ht="15">
      <c r="A468" s="131"/>
      <c r="B468" s="103"/>
    </row>
    <row r="469" s="104" customFormat="1" ht="15">
      <c r="A469" s="131"/>
    </row>
    <row r="470" s="104" customFormat="1" ht="15">
      <c r="A470" s="131"/>
    </row>
    <row r="471" s="104" customFormat="1" ht="15">
      <c r="A471" s="131"/>
    </row>
    <row r="472" s="104" customFormat="1" ht="15">
      <c r="A472" s="131"/>
    </row>
    <row r="473" s="104" customFormat="1" ht="15">
      <c r="A473" s="131"/>
    </row>
    <row r="474" spans="1:2" s="104" customFormat="1" ht="15">
      <c r="A474" s="131"/>
      <c r="B474" s="103"/>
    </row>
    <row r="475" spans="1:2" s="104" customFormat="1" ht="15">
      <c r="A475" s="131"/>
      <c r="B475" s="103"/>
    </row>
    <row r="476" s="104" customFormat="1" ht="15"/>
    <row r="477" s="104" customFormat="1" ht="15"/>
    <row r="478" s="104" customFormat="1" ht="15">
      <c r="A478" s="131"/>
    </row>
    <row r="479" spans="1:2" s="104" customFormat="1" ht="15">
      <c r="A479" s="136"/>
      <c r="B479" s="103"/>
    </row>
    <row r="480" s="104" customFormat="1" ht="15">
      <c r="A480" s="131"/>
    </row>
    <row r="481" s="104" customFormat="1" ht="15">
      <c r="A481" s="131"/>
    </row>
    <row r="482" s="104" customFormat="1" ht="15">
      <c r="A482" s="131"/>
    </row>
    <row r="483" s="104" customFormat="1" ht="15">
      <c r="A483" s="131"/>
    </row>
    <row r="484" spans="1:2" s="104" customFormat="1" ht="15">
      <c r="A484" s="131"/>
      <c r="B484" s="103"/>
    </row>
    <row r="485" spans="1:2" s="104" customFormat="1" ht="15">
      <c r="A485" s="131"/>
      <c r="B485" s="103"/>
    </row>
    <row r="486" s="104" customFormat="1" ht="15"/>
    <row r="487" s="104" customFormat="1" ht="15"/>
    <row r="488" spans="1:2" s="104" customFormat="1" ht="15">
      <c r="A488" s="131"/>
      <c r="B488" s="103"/>
    </row>
    <row r="489" s="104" customFormat="1" ht="15"/>
    <row r="490" s="104" customFormat="1" ht="15"/>
    <row r="491" s="104" customFormat="1" ht="15"/>
    <row r="492" s="104" customFormat="1" ht="15"/>
    <row r="493" s="104" customFormat="1" ht="15"/>
    <row r="494" s="104" customFormat="1" ht="15"/>
    <row r="495" s="104" customFormat="1" ht="15"/>
    <row r="496" s="104" customFormat="1" ht="15"/>
    <row r="497" s="104" customFormat="1" ht="15"/>
    <row r="498" s="104" customFormat="1" ht="15"/>
    <row r="499" s="104" customFormat="1" ht="15"/>
    <row r="500" s="104" customFormat="1" ht="15"/>
    <row r="501" s="104" customFormat="1" ht="15"/>
    <row r="502" s="104" customFormat="1" ht="15"/>
    <row r="503" s="104" customFormat="1" ht="15"/>
    <row r="504" s="104" customFormat="1" ht="15"/>
    <row r="505" s="104" customFormat="1" ht="15"/>
    <row r="506" s="104" customFormat="1" ht="15"/>
    <row r="507" s="104" customFormat="1" ht="15"/>
    <row r="508" s="104" customFormat="1" ht="15"/>
    <row r="509" s="104" customFormat="1" ht="15"/>
    <row r="510" s="104" customFormat="1" ht="15"/>
    <row r="511" s="104" customFormat="1" ht="15"/>
    <row r="512" s="104" customFormat="1" ht="15"/>
    <row r="513" s="104" customFormat="1" ht="15"/>
    <row r="514" s="104" customFormat="1" ht="15"/>
    <row r="515" s="104" customFormat="1" ht="15"/>
    <row r="516" s="104" customFormat="1" ht="15"/>
    <row r="517" s="104" customFormat="1" ht="15"/>
    <row r="518" s="104" customFormat="1" ht="15"/>
    <row r="519" spans="1:10" s="104" customFormat="1" ht="15">
      <c r="A519" s="160"/>
      <c r="B519" s="160"/>
      <c r="C519" s="160"/>
      <c r="D519" s="160"/>
      <c r="E519" s="160"/>
      <c r="F519" s="160"/>
      <c r="G519" s="160"/>
      <c r="H519" s="160"/>
      <c r="I519" s="160"/>
      <c r="J519" s="160"/>
    </row>
    <row r="520" s="104" customFormat="1" ht="15"/>
    <row r="521" spans="1:10" s="104" customFormat="1" ht="15">
      <c r="A521" s="160"/>
      <c r="B521" s="160"/>
      <c r="C521" s="160"/>
      <c r="D521" s="160"/>
      <c r="E521" s="160"/>
      <c r="F521" s="160"/>
      <c r="G521" s="160"/>
      <c r="H521" s="160"/>
      <c r="I521" s="160"/>
      <c r="J521" s="160"/>
    </row>
    <row r="522" s="104" customFormat="1" ht="15"/>
    <row r="523" s="104" customFormat="1" ht="15"/>
    <row r="524" s="104" customFormat="1" ht="15"/>
    <row r="525" s="104" customFormat="1" ht="15"/>
    <row r="526" s="104" customFormat="1" ht="15"/>
    <row r="527" s="104" customFormat="1" ht="15"/>
    <row r="528" s="104" customFormat="1" ht="15"/>
    <row r="529" s="104" customFormat="1" ht="15"/>
    <row r="530" s="104" customFormat="1" ht="15"/>
    <row r="531" s="104" customFormat="1" ht="15"/>
    <row r="532" s="104" customFormat="1" ht="15"/>
    <row r="533" s="104" customFormat="1" ht="15"/>
    <row r="534" s="104" customFormat="1" ht="15"/>
    <row r="535" s="104" customFormat="1" ht="15"/>
    <row r="536" s="104" customFormat="1" ht="15"/>
    <row r="537" s="104" customFormat="1" ht="15"/>
    <row r="538" s="104" customFormat="1" ht="15"/>
    <row r="539" s="104" customFormat="1" ht="15"/>
    <row r="540" s="104" customFormat="1" ht="15"/>
    <row r="541" s="104" customFormat="1" ht="15"/>
    <row r="542" s="104" customFormat="1" ht="15"/>
    <row r="543" s="104" customFormat="1" ht="15"/>
    <row r="544" s="104" customFormat="1" ht="15"/>
    <row r="545" s="104" customFormat="1" ht="15"/>
    <row r="546" s="104" customFormat="1" ht="15"/>
    <row r="547" s="104" customFormat="1" ht="15"/>
    <row r="548" s="104" customFormat="1" ht="15"/>
    <row r="549" s="104" customFormat="1" ht="15"/>
    <row r="550" s="104" customFormat="1" ht="15"/>
    <row r="551" s="104" customFormat="1" ht="15"/>
    <row r="552" s="104" customFormat="1" ht="15"/>
    <row r="553" s="104" customFormat="1" ht="15"/>
  </sheetData>
  <mergeCells count="7">
    <mergeCell ref="A521:J521"/>
    <mergeCell ref="A519:J519"/>
    <mergeCell ref="H17:I17"/>
    <mergeCell ref="I442:J442"/>
    <mergeCell ref="J120:K120"/>
    <mergeCell ref="G149:H149"/>
    <mergeCell ref="I149:J149"/>
  </mergeCells>
  <printOptions/>
  <pageMargins left="0.88" right="0.72" top="0.46" bottom="0.22" header="0.69" footer="0.17"/>
  <pageSetup horizontalDpi="600" verticalDpi="600" orientation="portrait" paperSize="9" scale="77" r:id="rId1"/>
  <rowBreaks count="7" manualBreakCount="7">
    <brk id="54" max="10" man="1"/>
    <brk id="116" max="10" man="1"/>
    <brk id="172" max="10" man="1"/>
    <brk id="225" max="10" man="1"/>
    <brk id="284" min="3" max="11" man="1"/>
    <brk id="412" max="255" man="1"/>
    <brk id="47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Circuit Industry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GCI</dc:creator>
  <cp:keywords/>
  <dc:description/>
  <cp:lastModifiedBy>Maggie2</cp:lastModifiedBy>
  <cp:lastPrinted>2002-11-21T09:26:44Z</cp:lastPrinted>
  <dcterms:created xsi:type="dcterms:W3CDTF">2002-11-21T05:20:24Z</dcterms:created>
  <dcterms:modified xsi:type="dcterms:W3CDTF">2002-11-21T09:47:38Z</dcterms:modified>
  <cp:category/>
  <cp:version/>
  <cp:contentType/>
  <cp:contentStatus/>
</cp:coreProperties>
</file>