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2"/>
  </bookViews>
  <sheets>
    <sheet name="P+L" sheetId="1" r:id="rId1"/>
    <sheet name="BS" sheetId="2" r:id="rId2"/>
    <sheet name="NOTES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<sst xmlns="http://schemas.openxmlformats.org/spreadsheetml/2006/main" count="337" uniqueCount="255">
  <si>
    <t>The figures have not been audited.</t>
  </si>
  <si>
    <t>CONSOLIDATED INCOME STATEMENT</t>
  </si>
  <si>
    <t>INDIVIDUAL QUARTER</t>
  </si>
  <si>
    <t>CURRENT</t>
  </si>
  <si>
    <t>YEAR</t>
  </si>
  <si>
    <t>QUARTER</t>
  </si>
  <si>
    <t>PRECEDING YEAR</t>
  </si>
  <si>
    <t>CORRESPONDING</t>
  </si>
  <si>
    <t>CUMULATIVE QUARTER</t>
  </si>
  <si>
    <t>TO DATE</t>
  </si>
  <si>
    <t>PERIOD</t>
  </si>
  <si>
    <t>(a)</t>
  </si>
  <si>
    <t>(b)</t>
  </si>
  <si>
    <t>(c)</t>
  </si>
  <si>
    <t>Turnover</t>
  </si>
  <si>
    <t>Investment income</t>
  </si>
  <si>
    <t>Other income including interest income</t>
  </si>
  <si>
    <t xml:space="preserve">Operating profit/(loss) before 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</si>
  <si>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</si>
  <si>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</si>
  <si>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</si>
  <si>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</si>
  <si>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</si>
  <si>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</si>
  <si>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</si>
  <si>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</si>
  <si>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</si>
  <si>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</si>
  <si>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</si>
  <si>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</si>
  <si>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</si>
  <si>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</si>
  <si>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</si>
  <si>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</si>
  <si>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</si>
  <si>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</si>
  <si>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</si>
  <si>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</si>
  <si>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(ii)</t>
  </si>
  <si>
    <t>(i)</t>
  </si>
  <si>
    <t>Profit/(loss) after taxation</t>
  </si>
  <si>
    <t>before deducting minority interests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</si>
  <si>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</si>
  <si>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</si>
  <si>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</si>
  <si>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</si>
  <si>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</si>
  <si>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</si>
  <si>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</si>
  <si>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</si>
  <si>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</si>
  <si>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</si>
  <si>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</si>
  <si>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</si>
  <si>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</si>
  <si>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</si>
  <si>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 :-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</si>
  <si>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</si>
  <si>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</si>
  <si>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</si>
  <si>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</si>
  <si>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</si>
  <si>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</si>
  <si>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</si>
  <si>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</si>
  <si>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Current Assets</t>
  </si>
  <si>
    <t>Trade Debtors</t>
  </si>
  <si>
    <t>Stocks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</si>
  <si>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</si>
  <si>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</si>
  <si>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</si>
  <si>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</si>
  <si>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</si>
  <si>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</si>
  <si>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</si>
  <si>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</si>
  <si>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</si>
  <si>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</si>
  <si>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</si>
  <si>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</si>
  <si>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</si>
  <si>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</si>
  <si>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</si>
  <si>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</si>
  <si>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</si>
  <si>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</si>
  <si>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Net tangible assets per share (sen)</t>
  </si>
  <si>
    <t>1.</t>
  </si>
  <si>
    <t>Accounting Policies</t>
  </si>
  <si>
    <t>2.</t>
  </si>
  <si>
    <t>Exceptional Items</t>
  </si>
  <si>
    <t>3.</t>
  </si>
  <si>
    <t>Extraordinary Items</t>
  </si>
  <si>
    <t>4.</t>
  </si>
  <si>
    <t>5.</t>
  </si>
  <si>
    <t>Pre-Acquisition Profit</t>
  </si>
  <si>
    <t>6.</t>
  </si>
  <si>
    <t>Profit on Sale of Investments and / or Properties</t>
  </si>
  <si>
    <t>7.</t>
  </si>
  <si>
    <t>8.</t>
  </si>
  <si>
    <t>Changes in the Composition of the Group</t>
  </si>
  <si>
    <t>9.</t>
  </si>
  <si>
    <t>Status of Corporate Proposals</t>
  </si>
  <si>
    <t>10.</t>
  </si>
  <si>
    <t>Seasonal or Cyclical Factors</t>
  </si>
  <si>
    <t>11.</t>
  </si>
  <si>
    <t>Changes in Share Capital</t>
  </si>
  <si>
    <t>12.</t>
  </si>
  <si>
    <t>Group Borrowings and Debt Securities</t>
  </si>
  <si>
    <t>13.</t>
  </si>
  <si>
    <t>Contingent Liabilities</t>
  </si>
  <si>
    <t>14.</t>
  </si>
  <si>
    <t>Off Balance Sheet Financial Instruments</t>
  </si>
  <si>
    <t>15.</t>
  </si>
  <si>
    <t>Material Litigation</t>
  </si>
  <si>
    <t>16.</t>
  </si>
  <si>
    <t>Segmental Reporting</t>
  </si>
  <si>
    <t>17.</t>
  </si>
  <si>
    <t>Material Changes in the Quarterly Results Compared to the Results of the Preceding Quarter</t>
  </si>
  <si>
    <t>Not Applicable</t>
  </si>
  <si>
    <t>18.</t>
  </si>
  <si>
    <t>19.</t>
  </si>
  <si>
    <t>Prospects for the Current Financial Year</t>
  </si>
  <si>
    <t>20.</t>
  </si>
  <si>
    <t>21.</t>
  </si>
  <si>
    <t>Dividend</t>
  </si>
  <si>
    <t>The quarterly financial statements have been prepared based on the same accounting policies</t>
  </si>
  <si>
    <t>and methods of computation as compared with the most recent annual financial statements.</t>
  </si>
  <si>
    <t>(RM '000)</t>
  </si>
  <si>
    <t>There were no pre-acquisition profit for the financial quarters under review.</t>
  </si>
  <si>
    <t>There were no extraordinary items for the financial quarters under review.</t>
  </si>
  <si>
    <t xml:space="preserve">QUARTERLY REPORT </t>
  </si>
  <si>
    <t>Intangible Assets</t>
  </si>
  <si>
    <t>-</t>
  </si>
  <si>
    <t>Other Investments</t>
  </si>
  <si>
    <t>Property Development - Non Current</t>
  </si>
  <si>
    <t>Other Debtors, Deposits and Prepayments</t>
  </si>
  <si>
    <t>Property Development - Current Portion</t>
  </si>
  <si>
    <t>Deferred Taxation</t>
  </si>
  <si>
    <t>Exchange Fluctuation Reserve</t>
  </si>
  <si>
    <t>NOTES</t>
  </si>
  <si>
    <t>Quoted Securities</t>
  </si>
  <si>
    <t>Cost</t>
  </si>
  <si>
    <t>Net Book Value</t>
  </si>
  <si>
    <t>Market Value</t>
  </si>
  <si>
    <t>RM ' 000</t>
  </si>
  <si>
    <t xml:space="preserve">The business operations of the Group are not materially affected by any seasonal or cyclical </t>
  </si>
  <si>
    <t>factors.</t>
  </si>
  <si>
    <t>Total outstanding balances</t>
  </si>
  <si>
    <t>Repayments due within the next 12 months</t>
  </si>
  <si>
    <t xml:space="preserve">Total </t>
  </si>
  <si>
    <t>Short Term Bank Borrowings - Secured</t>
  </si>
  <si>
    <t>Bank Overdrafts</t>
  </si>
  <si>
    <t>Current portion of Long Term Loan</t>
  </si>
  <si>
    <t>Total</t>
  </si>
  <si>
    <t>The Group is not engaged in any material litigation as at to date.</t>
  </si>
  <si>
    <t>Review of the Performance of the Company and its Principal Subsidiaries</t>
  </si>
  <si>
    <t>Variance of Actual Profit from Forecast Profit</t>
  </si>
  <si>
    <t>By Activity</t>
  </si>
  <si>
    <t>Profit/(Loss)</t>
  </si>
  <si>
    <t>Assets</t>
  </si>
  <si>
    <t>Employed</t>
  </si>
  <si>
    <t xml:space="preserve">Before </t>
  </si>
  <si>
    <t>(RM ' 000)</t>
  </si>
  <si>
    <t>Manufacturing</t>
  </si>
  <si>
    <t>Property Development</t>
  </si>
  <si>
    <t>Trading</t>
  </si>
  <si>
    <t>Investment Holding</t>
  </si>
  <si>
    <t>By Geographical Location</t>
  </si>
  <si>
    <t>Malaysia</t>
  </si>
  <si>
    <t>Overseas</t>
  </si>
  <si>
    <t>The Group does not have any financial instruments with off balance sheet risk as at to date.</t>
  </si>
  <si>
    <t>Long Term Bank Loans - Unsecured</t>
  </si>
  <si>
    <t>Short Term Bank Borrowings - Unsecured</t>
  </si>
  <si>
    <t>The unsecured bank loans for the subsidiaries are guaranteed by the corporate guarantee issued</t>
  </si>
  <si>
    <t>by the ultimate holding company.</t>
  </si>
  <si>
    <t>TOTAL</t>
  </si>
  <si>
    <t>GRAND TOTAL</t>
  </si>
  <si>
    <t>Term Loan</t>
  </si>
  <si>
    <t>Hire Purchase</t>
  </si>
  <si>
    <t xml:space="preserve">  Total outstanding</t>
  </si>
  <si>
    <t xml:space="preserve">  Repayments due within the next 12 months</t>
  </si>
  <si>
    <t>The Group had applied to The Securities Commission (SC) for an extension for the implementation</t>
  </si>
  <si>
    <t>31/12/1999</t>
  </si>
  <si>
    <t>Proposed Dividend</t>
  </si>
  <si>
    <t>Current</t>
  </si>
  <si>
    <t>Year</t>
  </si>
  <si>
    <t>Quarter</t>
  </si>
  <si>
    <t>To Date</t>
  </si>
  <si>
    <t>Taxation comprises :-</t>
  </si>
  <si>
    <t>Current Taxation</t>
  </si>
  <si>
    <t>Cumulative</t>
  </si>
  <si>
    <t>There were no significant changes in the composition of the Group during the financial year under</t>
  </si>
  <si>
    <t>review other than :-</t>
  </si>
  <si>
    <t>year under review.</t>
  </si>
  <si>
    <t>(Under)/over provision in prior years</t>
  </si>
  <si>
    <t xml:space="preserve">As announced to the Kuala Lumpur Stock Exchange on 19 January 2000, the Group </t>
  </si>
  <si>
    <t>Basic (based on weighted average number</t>
  </si>
  <si>
    <t>Fully diluted (based on ordinary shares -sen)</t>
  </si>
  <si>
    <t>(1999 : 247,906,663 shares) (sen)</t>
  </si>
  <si>
    <t>Dividend per share</t>
  </si>
  <si>
    <t>(sen)</t>
  </si>
  <si>
    <t>Dividend Description</t>
  </si>
  <si>
    <t>Net tangible assets per share (RM)</t>
  </si>
  <si>
    <t>There were no exceptional items for the financial quarters under review.</t>
  </si>
  <si>
    <t xml:space="preserve">There were no profit on sale of investments and / or properties for the financial quarters under </t>
  </si>
  <si>
    <t>review.</t>
  </si>
  <si>
    <t>There were no purchases and sales of quoted securities for the current financial year to date.</t>
  </si>
  <si>
    <t xml:space="preserve">RM 1.00, there were no issuances and repayment of debt and equity securities, share-buy-backs, </t>
  </si>
  <si>
    <t>share cancellations, shares held as treasury shares and resale of treasury shares for the financial</t>
  </si>
  <si>
    <t xml:space="preserve">for the implementation until 31 December 2000. </t>
  </si>
  <si>
    <t>Short Term Loan</t>
  </si>
  <si>
    <t>of the Proposed Special Bumiputra Issue. The SC had on 22 June 2000 approved the deferment</t>
  </si>
  <si>
    <t>Quarterly report on consolidated results for the financial quarter ended 30 September, 2000.</t>
  </si>
  <si>
    <t>30/09/2000</t>
  </si>
  <si>
    <t>30/09/1999</t>
  </si>
  <si>
    <t>Investment in quoted securities as at 30 September, 2000 were as follows :-</t>
  </si>
  <si>
    <t>RM 1,911,600.</t>
  </si>
  <si>
    <t>The Group's borrowings and debt securities as at 30/09/2000 were as follows :-</t>
  </si>
  <si>
    <t xml:space="preserve">Group segmental reporting for the financial quarter ended 30/09/2000 was as follows :- </t>
  </si>
  <si>
    <t>AS AT END OF</t>
  </si>
  <si>
    <t xml:space="preserve">CURRENT </t>
  </si>
  <si>
    <t>AS AT PRECEDING</t>
  </si>
  <si>
    <t>FINANCIAL YEAR</t>
  </si>
  <si>
    <t>END</t>
  </si>
  <si>
    <t xml:space="preserve">Other than the issuance of 2,635,000 new ordinary shares of RM 1.00 each at the issue price of </t>
  </si>
  <si>
    <t>Turnover and profit before taxation were RM 67.4 million and RM 6.9 million respectively for</t>
  </si>
  <si>
    <t>the current quarter under review.</t>
  </si>
  <si>
    <t>Compared to that of the previous quarter, the turnover has improved by 6.1% from RM 63.5 million</t>
  </si>
  <si>
    <t>and the profit before taxation has surged by 21.1% from RM 5.7 million.</t>
  </si>
  <si>
    <t>The Group achieved a turnover of RM 188.1 million (1999 : RM 156.0 million) and a profit before</t>
  </si>
  <si>
    <t>taxation of RM 14.5 million (1999 : RM 11.2 million) for the nine months period ended</t>
  </si>
  <si>
    <t>30 September, 2000.</t>
  </si>
  <si>
    <t>The Group's 20% equity investment in an associated company involved in the power generation</t>
  </si>
  <si>
    <t>project in Cambodia has also contributed to the Group's overall performance.</t>
  </si>
  <si>
    <t>Based on the current performance of the Group and barring any unforeseen circumstances, the</t>
  </si>
  <si>
    <t>Board expects the results for the year 2000 to improve compared with the results achieved in 1999.</t>
  </si>
  <si>
    <t xml:space="preserve">Industry Sdn. Bhd., comprising 1.8 million ordinary shares of RM 1.00 each in exchange </t>
  </si>
  <si>
    <t>for 272,892 shares of TWD 10.00 each in Jentech Precision Industrial Co. Ltd. valued at</t>
  </si>
  <si>
    <t xml:space="preserve">disposed off its entire investment in a sub-subsidiary company, Leader Electric (KB) </t>
  </si>
  <si>
    <t>Sdn. Bhd. for a cash consideration of RM 2,060,000.</t>
  </si>
  <si>
    <t>On 1 November 2000, the Company declared a first interim tax exempt dividend of 2 sen per share</t>
  </si>
  <si>
    <t>for the financial year ending 31 December 2000.</t>
  </si>
  <si>
    <t>The dividend will be payable on 15 December 2000 to the holders of ordinary shares of the capital</t>
  </si>
  <si>
    <t>registered in the Records of Depositors at the close of business on 28 November 2000.</t>
  </si>
  <si>
    <r>
      <t>of</t>
    </r>
    <r>
      <rPr>
        <sz val="10"/>
        <rFont val="Arial"/>
        <family val="2"/>
      </rPr>
      <t xml:space="preserve"> 249,705,776 </t>
    </r>
    <r>
      <rPr>
        <sz val="10"/>
        <rFont val="Arial"/>
        <family val="0"/>
      </rPr>
      <t xml:space="preserve">ordinary shares) </t>
    </r>
  </si>
  <si>
    <r>
      <t xml:space="preserve">Contingent liabilities of the Group as at to date comprise of corporate guarantee of </t>
    </r>
    <r>
      <rPr>
        <sz val="10"/>
        <rFont val="Arial"/>
        <family val="2"/>
      </rPr>
      <t xml:space="preserve">RM 112.6 </t>
    </r>
  </si>
  <si>
    <t>million given to bankers in respect of facilities granted to subsidiary companies.</t>
  </si>
  <si>
    <t xml:space="preserve">disposed off its entire 60% equity investment in a sub-subsidiary company, Leader Precision </t>
  </si>
  <si>
    <t xml:space="preserve">Turnover and profit before taxation soared by double digit growth of 20.6% and 29.5% respectively </t>
  </si>
  <si>
    <t>compared to the previous year corresponding period.</t>
  </si>
  <si>
    <t>engaged in the manufacturing of printed circuit boards.</t>
  </si>
  <si>
    <t>First Interim Tax Exempt Dividend as declared on 1 November, 2000</t>
  </si>
  <si>
    <t>The betterment in results was attributed by the MC Industry Group of Companies which are</t>
  </si>
  <si>
    <t xml:space="preserve">As announced to the Kuala Lumpur Stock Exchange on 6 October 2000, the Group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</si>
</sst>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General_)"/>
    <numFmt numFmtId="168" formatCode="dd\-mmm\-yy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dd\-mmm\-yy"/>
  </numFmts>
  <fonts count="6">
    <font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4" xfId="15" applyNumberFormat="1" applyFont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5" fontId="3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43" fontId="0" fillId="0" borderId="3" xfId="15" applyBorder="1" applyAlignment="1">
      <alignment horizontal="center"/>
    </xf>
    <xf numFmtId="43" fontId="0" fillId="0" borderId="0" xfId="15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8" xfId="15" applyNumberFormat="1" applyBorder="1" applyAlignment="1">
      <alignment/>
    </xf>
    <xf numFmtId="165" fontId="0" fillId="0" borderId="7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9" xfId="15" applyNumberFormat="1" applyBorder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165" fontId="0" fillId="0" borderId="10" xfId="15" applyNumberFormat="1" applyBorder="1" applyAlignment="1">
      <alignment/>
    </xf>
    <xf numFmtId="165" fontId="0" fillId="0" borderId="2" xfId="15" applyNumberFormat="1" applyBorder="1" applyAlignment="1">
      <alignment horizontal="center"/>
    </xf>
    <xf numFmtId="43" fontId="0" fillId="0" borderId="3" xfId="15" applyFont="1" applyBorder="1" applyAlignment="1">
      <alignment horizontal="center"/>
    </xf>
    <xf numFmtId="165" fontId="0" fillId="0" borderId="11" xfId="15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8" xfId="15" applyNumberFormat="1" applyBorder="1" applyAlignment="1">
      <alignment horizontal="center"/>
    </xf>
    <xf numFmtId="165" fontId="0" fillId="0" borderId="9" xfId="15" applyNumberFormat="1" applyBorder="1" applyAlignment="1">
      <alignment horizontal="center"/>
    </xf>
    <xf numFmtId="165" fontId="0" fillId="0" borderId="10" xfId="15" applyNumberFormat="1" applyBorder="1" applyAlignment="1">
      <alignment horizontal="center"/>
    </xf>
    <xf numFmtId="0" fontId="0" fillId="2" borderId="0" xfId="0" applyFill="1" applyAlignment="1" quotePrefix="1">
      <alignment/>
    </xf>
    <xf numFmtId="0" fontId="4" fillId="0" borderId="0" xfId="0" applyFont="1" applyAlignment="1">
      <alignment/>
    </xf>
    <xf numFmtId="165" fontId="0" fillId="0" borderId="3" xfId="15" applyNumberFormat="1" applyFont="1" applyBorder="1" applyAlignment="1">
      <alignment horizontal="center"/>
    </xf>
    <xf numFmtId="165" fontId="0" fillId="0" borderId="5" xfId="15" applyNumberFormat="1" applyFon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165" fontId="0" fillId="0" borderId="4" xfId="15" applyNumberFormat="1" applyFont="1" applyBorder="1" applyAlignment="1">
      <alignment horizontal="center"/>
    </xf>
    <xf numFmtId="43" fontId="0" fillId="0" borderId="3" xfId="15" applyNumberFormat="1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15" applyFill="1" applyAlignment="1">
      <alignment/>
    </xf>
    <xf numFmtId="43" fontId="0" fillId="0" borderId="3" xfId="15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/>
    </xf>
    <xf numFmtId="43" fontId="0" fillId="0" borderId="3" xfId="15" applyFill="1" applyBorder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1" xfId="15" applyNumberFormat="1" applyFill="1" applyBorder="1" applyAlignment="1">
      <alignment/>
    </xf>
    <xf numFmtId="165" fontId="0" fillId="0" borderId="11" xfId="15" applyNumberFormat="1" applyFill="1" applyBorder="1" applyAlignment="1">
      <alignment/>
    </xf>
    <xf numFmtId="165" fontId="3" fillId="0" borderId="0" xfId="15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2" xfId="15" applyNumberFormat="1" applyFill="1" applyBorder="1" applyAlignment="1">
      <alignment/>
    </xf>
    <xf numFmtId="165" fontId="0" fillId="0" borderId="3" xfId="15" applyNumberFormat="1" applyFill="1" applyBorder="1" applyAlignment="1">
      <alignment horizontal="center"/>
    </xf>
    <xf numFmtId="165" fontId="0" fillId="0" borderId="0" xfId="15" applyNumberFormat="1" applyFill="1" applyAlignment="1">
      <alignment horizontal="center"/>
    </xf>
    <xf numFmtId="165" fontId="0" fillId="0" borderId="8" xfId="15" applyNumberFormat="1" applyFill="1" applyBorder="1" applyAlignment="1">
      <alignment horizontal="center"/>
    </xf>
    <xf numFmtId="165" fontId="0" fillId="0" borderId="9" xfId="15" applyNumberFormat="1" applyFill="1" applyBorder="1" applyAlignment="1">
      <alignment horizontal="center"/>
    </xf>
    <xf numFmtId="165" fontId="0" fillId="0" borderId="10" xfId="15" applyNumberFormat="1" applyFill="1" applyBorder="1" applyAlignment="1">
      <alignment horizontal="center"/>
    </xf>
    <xf numFmtId="165" fontId="0" fillId="0" borderId="2" xfId="15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3" xfId="15" applyNumberFormat="1" applyFill="1" applyBorder="1" applyAlignment="1">
      <alignment/>
    </xf>
    <xf numFmtId="165" fontId="5" fillId="0" borderId="3" xfId="15" applyNumberFormat="1" applyFont="1" applyFill="1" applyBorder="1" applyAlignment="1">
      <alignment horizontal="center"/>
    </xf>
    <xf numFmtId="165" fontId="0" fillId="0" borderId="0" xfId="15" applyNumberFormat="1" applyFon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3" xfId="15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6"/>
  <sheetViews>
    <sheetView showGridLines="0" zoomScale="75" zoomScaleNormal="75" workbookViewId="0" topLeftCell="F82">
      <selection activeCell="K89" sqref="K89"/>
    </sheetView>
  </sheetViews>
  <sheetFormatPr defaultColWidth="9.140625" defaultRowHeight="12.75"/>
  <cols>
    <col min="1" max="3" width="3.7109375" style="0" customWidth="1"/>
    <col min="4" max="4" width="34.140625" style="0" customWidth="1"/>
    <col min="5" max="5" width="14.7109375" style="0" customWidth="1"/>
    <col min="6" max="6" width="17.421875" style="0" customWidth="1"/>
    <col min="7" max="7" width="14.7109375" style="0" customWidth="1"/>
    <col min="8" max="8" width="17.421875" style="0" customWidth="1"/>
  </cols>
  <sheetData>
    <row r="2" ht="12.75">
      <c r="A2" t="s">
        <v>131</v>
      </c>
    </row>
    <row r="4" ht="12.75">
      <c r="A4" t="s">
        <v>213</v>
      </c>
    </row>
    <row r="5" ht="12.75">
      <c r="A5" t="s">
        <v>0</v>
      </c>
    </row>
    <row r="7" ht="12.75">
      <c r="A7" t="s">
        <v>1</v>
      </c>
    </row>
    <row r="8" spans="5:8" ht="12.75">
      <c r="E8" s="76" t="s">
        <v>2</v>
      </c>
      <c r="F8" s="76"/>
      <c r="G8" s="76" t="s">
        <v>8</v>
      </c>
      <c r="H8" s="76"/>
    </row>
    <row r="9" spans="5:8" ht="12.75">
      <c r="E9" s="68" t="s">
        <v>3</v>
      </c>
      <c r="F9" s="68" t="s">
        <v>6</v>
      </c>
      <c r="G9" s="68" t="s">
        <v>3</v>
      </c>
      <c r="H9" s="68" t="s">
        <v>6</v>
      </c>
    </row>
    <row r="10" spans="5:8" ht="12.75">
      <c r="E10" s="68" t="s">
        <v>4</v>
      </c>
      <c r="F10" s="68" t="s">
        <v>7</v>
      </c>
      <c r="G10" s="68" t="s">
        <v>4</v>
      </c>
      <c r="H10" s="68" t="s">
        <v>7</v>
      </c>
    </row>
    <row r="11" spans="5:8" ht="12.75">
      <c r="E11" s="68" t="s">
        <v>5</v>
      </c>
      <c r="F11" s="68" t="s">
        <v>5</v>
      </c>
      <c r="G11" s="68" t="s">
        <v>9</v>
      </c>
      <c r="H11" s="68" t="s">
        <v>10</v>
      </c>
    </row>
    <row r="12" spans="5:8" ht="12.75">
      <c r="E12" s="68" t="s">
        <v>214</v>
      </c>
      <c r="F12" s="68" t="s">
        <v>215</v>
      </c>
      <c r="G12" s="68" t="s">
        <v>214</v>
      </c>
      <c r="H12" s="68" t="s">
        <v>215</v>
      </c>
    </row>
    <row r="13" spans="5:8" ht="12.75">
      <c r="E13" s="68" t="s">
        <v>128</v>
      </c>
      <c r="F13" s="68" t="s">
        <v>128</v>
      </c>
      <c r="G13" s="68" t="s">
        <v>128</v>
      </c>
      <c r="H13" s="68" t="s">
        <v>128</v>
      </c>
    </row>
    <row r="14" spans="5:8" ht="12.75">
      <c r="E14" s="1"/>
      <c r="F14" s="1"/>
      <c r="G14" s="1"/>
      <c r="H14" s="1"/>
    </row>
    <row r="15" spans="1:8" ht="13.5" thickBot="1">
      <c r="A15">
        <v>1</v>
      </c>
      <c r="B15" t="s">
        <v>11</v>
      </c>
      <c r="C15" t="s">
        <v>14</v>
      </c>
      <c r="E15" s="62">
        <v>67362</v>
      </c>
      <c r="F15" s="25">
        <v>65144</v>
      </c>
      <c r="G15" s="9">
        <v>188119</v>
      </c>
      <c r="H15" s="43">
        <v>155965</v>
      </c>
    </row>
    <row r="16" spans="5:8" ht="12.75">
      <c r="E16" s="63"/>
      <c r="F16" s="26"/>
      <c r="G16" s="5"/>
      <c r="H16" s="26"/>
    </row>
    <row r="17" spans="2:8" ht="13.5" thickBot="1">
      <c r="B17" t="s">
        <v>12</v>
      </c>
      <c r="C17" t="s">
        <v>15</v>
      </c>
      <c r="E17" s="62">
        <v>0</v>
      </c>
      <c r="F17" s="25">
        <v>0</v>
      </c>
      <c r="G17" s="9">
        <v>0</v>
      </c>
      <c r="H17" s="43">
        <v>0</v>
      </c>
    </row>
    <row r="18" spans="5:8" ht="12.75">
      <c r="E18" s="63"/>
      <c r="F18" s="26"/>
      <c r="G18" s="5"/>
      <c r="H18" s="26"/>
    </row>
    <row r="19" spans="2:8" ht="13.5" thickBot="1">
      <c r="B19" t="s">
        <v>13</v>
      </c>
      <c r="C19" t="s">
        <v>16</v>
      </c>
      <c r="E19" s="70">
        <v>764</v>
      </c>
      <c r="F19" s="25">
        <v>403</v>
      </c>
      <c r="G19" s="69">
        <v>1463</v>
      </c>
      <c r="H19" s="43">
        <v>1240</v>
      </c>
    </row>
    <row r="20" spans="5:8" ht="13.5" thickBot="1">
      <c r="E20" s="63"/>
      <c r="F20" s="26"/>
      <c r="G20" s="5"/>
      <c r="H20" s="26"/>
    </row>
    <row r="21" spans="1:8" ht="12.75">
      <c r="A21">
        <v>2</v>
      </c>
      <c r="B21" t="s">
        <v>11</v>
      </c>
      <c r="C21" t="s">
        <v>17</v>
      </c>
      <c r="E21" s="64"/>
      <c r="F21" s="28"/>
      <c r="G21" s="14"/>
      <c r="H21" s="29"/>
    </row>
    <row r="22" spans="3:8" ht="12.75">
      <c r="C22" t="s">
        <v>18</v>
      </c>
      <c r="E22" s="65"/>
      <c r="F22" s="31"/>
      <c r="G22" s="7"/>
      <c r="H22" s="32"/>
    </row>
    <row r="23" spans="3:8" ht="12.75">
      <c r="C23" t="s">
        <v>19</v>
      </c>
      <c r="E23" s="65"/>
      <c r="F23" s="31"/>
      <c r="G23" s="7"/>
      <c r="H23" s="32"/>
    </row>
    <row r="24" spans="3:8" ht="12.75">
      <c r="C24" t="s">
        <v>20</v>
      </c>
      <c r="E24" s="65">
        <v>8946</v>
      </c>
      <c r="F24" s="31">
        <v>11228</v>
      </c>
      <c r="G24" s="7">
        <v>22083</v>
      </c>
      <c r="H24" s="44">
        <v>22032</v>
      </c>
    </row>
    <row r="25" spans="5:8" ht="12.75">
      <c r="E25" s="65"/>
      <c r="F25" s="31"/>
      <c r="G25" s="7"/>
      <c r="H25" s="32"/>
    </row>
    <row r="26" spans="2:8" ht="12.75">
      <c r="B26" t="s">
        <v>12</v>
      </c>
      <c r="C26" t="s">
        <v>21</v>
      </c>
      <c r="E26" s="65">
        <v>-344</v>
      </c>
      <c r="F26" s="31">
        <v>-311</v>
      </c>
      <c r="G26" s="7">
        <v>-1079</v>
      </c>
      <c r="H26" s="44">
        <v>-1035</v>
      </c>
    </row>
    <row r="27" spans="5:8" ht="12.75">
      <c r="E27" s="65"/>
      <c r="F27" s="31"/>
      <c r="G27" s="7"/>
      <c r="H27" s="32"/>
    </row>
    <row r="28" spans="2:8" ht="12.75">
      <c r="B28" t="s">
        <v>13</v>
      </c>
      <c r="C28" t="s">
        <v>22</v>
      </c>
      <c r="E28" s="65">
        <v>-2448</v>
      </c>
      <c r="F28" s="31">
        <v>-3214</v>
      </c>
      <c r="G28" s="7">
        <v>-8689</v>
      </c>
      <c r="H28" s="44">
        <v>-9769</v>
      </c>
    </row>
    <row r="29" spans="5:8" ht="12.75">
      <c r="E29" s="65"/>
      <c r="F29" s="31"/>
      <c r="G29" s="7"/>
      <c r="H29" s="32"/>
    </row>
    <row r="30" spans="2:8" ht="13.5" thickBot="1">
      <c r="B30" t="s">
        <v>23</v>
      </c>
      <c r="C30" t="s">
        <v>24</v>
      </c>
      <c r="E30" s="66">
        <v>0</v>
      </c>
      <c r="F30" s="25">
        <v>0</v>
      </c>
      <c r="G30" s="9">
        <v>0</v>
      </c>
      <c r="H30" s="45">
        <v>0</v>
      </c>
    </row>
    <row r="31" spans="5:8" ht="12.75">
      <c r="E31" s="63"/>
      <c r="F31" s="26"/>
      <c r="G31" s="5"/>
      <c r="H31" s="26"/>
    </row>
    <row r="32" spans="2:8" ht="12.75">
      <c r="B32" t="s">
        <v>25</v>
      </c>
      <c r="C32" t="s">
        <v>26</v>
      </c>
      <c r="E32" s="63"/>
      <c r="F32" s="26"/>
      <c r="G32" s="5"/>
      <c r="H32" s="26"/>
    </row>
    <row r="33" spans="3:8" ht="12.75">
      <c r="C33" t="s">
        <v>18</v>
      </c>
      <c r="E33" s="63"/>
      <c r="F33" s="26"/>
      <c r="G33" s="5"/>
      <c r="H33" s="26"/>
    </row>
    <row r="34" spans="3:8" ht="12.75">
      <c r="C34" t="s">
        <v>27</v>
      </c>
      <c r="E34" s="63"/>
      <c r="F34" s="26"/>
      <c r="G34" s="5"/>
      <c r="H34" s="26"/>
    </row>
    <row r="35" spans="3:8" ht="12.75">
      <c r="C35" t="s">
        <v>28</v>
      </c>
      <c r="E35" s="63"/>
      <c r="F35" s="26"/>
      <c r="G35" s="5"/>
      <c r="H35" s="26"/>
    </row>
    <row r="36" spans="3:8" ht="12.75">
      <c r="C36" t="s">
        <v>29</v>
      </c>
      <c r="E36" s="63">
        <f>SUM(E24:E35)</f>
        <v>6154</v>
      </c>
      <c r="F36" s="63">
        <f>SUM(F24:F35)</f>
        <v>7703</v>
      </c>
      <c r="G36" s="5">
        <f>SUM(G24:G35)</f>
        <v>12315</v>
      </c>
      <c r="H36" s="5">
        <f>SUM(H24:H35)</f>
        <v>11228</v>
      </c>
    </row>
    <row r="37" spans="5:8" ht="12.75">
      <c r="E37" s="63"/>
      <c r="F37" s="26"/>
      <c r="G37" s="5"/>
      <c r="H37" s="26"/>
    </row>
    <row r="38" spans="2:8" ht="12.75">
      <c r="B38" t="s">
        <v>30</v>
      </c>
      <c r="C38" t="s">
        <v>31</v>
      </c>
      <c r="E38" s="63"/>
      <c r="F38" s="26"/>
      <c r="G38" s="5"/>
      <c r="H38" s="26"/>
    </row>
    <row r="39" spans="3:8" ht="13.5" thickBot="1">
      <c r="C39" t="s">
        <v>32</v>
      </c>
      <c r="E39" s="62">
        <v>767</v>
      </c>
      <c r="F39" s="25">
        <v>0</v>
      </c>
      <c r="G39" s="9">
        <v>2223</v>
      </c>
      <c r="H39" s="43">
        <v>0</v>
      </c>
    </row>
    <row r="40" spans="5:8" ht="12.75">
      <c r="E40" s="63"/>
      <c r="F40" s="26"/>
      <c r="G40" s="5"/>
      <c r="H40" s="26"/>
    </row>
    <row r="41" spans="2:8" ht="12.75">
      <c r="B41" t="s">
        <v>33</v>
      </c>
      <c r="C41" t="s">
        <v>34</v>
      </c>
      <c r="E41" s="63"/>
      <c r="F41" s="26"/>
      <c r="G41" s="5"/>
      <c r="H41" s="26"/>
    </row>
    <row r="42" spans="3:8" ht="12.75">
      <c r="C42" t="s">
        <v>35</v>
      </c>
      <c r="E42" s="63">
        <f>+E36+E39</f>
        <v>6921</v>
      </c>
      <c r="F42" s="63">
        <f>+F36+F39</f>
        <v>7703</v>
      </c>
      <c r="G42" s="5">
        <f>+G36+G39</f>
        <v>14538</v>
      </c>
      <c r="H42" s="5">
        <f>+H36+H39</f>
        <v>11228</v>
      </c>
    </row>
    <row r="43" spans="5:8" ht="12.75">
      <c r="E43" s="63"/>
      <c r="F43" s="26"/>
      <c r="G43" s="5"/>
      <c r="H43" s="26"/>
    </row>
    <row r="44" spans="2:8" ht="13.5" thickBot="1">
      <c r="B44" t="s">
        <v>36</v>
      </c>
      <c r="C44" t="s">
        <v>37</v>
      </c>
      <c r="E44" s="62">
        <v>-212</v>
      </c>
      <c r="F44" s="25">
        <v>0</v>
      </c>
      <c r="G44" s="9">
        <v>-778</v>
      </c>
      <c r="H44" s="43">
        <v>0</v>
      </c>
    </row>
    <row r="45" spans="5:8" ht="12.75">
      <c r="E45" s="63"/>
      <c r="F45" s="26"/>
      <c r="G45" s="5"/>
      <c r="H45" s="26"/>
    </row>
    <row r="46" spans="2:8" ht="12.75">
      <c r="B46" s="2" t="s">
        <v>39</v>
      </c>
      <c r="C46" t="s">
        <v>39</v>
      </c>
      <c r="D46" t="s">
        <v>40</v>
      </c>
      <c r="E46" s="63"/>
      <c r="F46" s="26"/>
      <c r="G46" s="5"/>
      <c r="H46" s="26"/>
    </row>
    <row r="47" spans="4:8" ht="12.75">
      <c r="D47" t="s">
        <v>41</v>
      </c>
      <c r="E47" s="63">
        <f>+E42+E44</f>
        <v>6709</v>
      </c>
      <c r="F47" s="63">
        <f>+F42+F44</f>
        <v>7703</v>
      </c>
      <c r="G47" s="5">
        <f>+G42+G44</f>
        <v>13760</v>
      </c>
      <c r="H47" s="5">
        <f>+H42+H44</f>
        <v>11228</v>
      </c>
    </row>
    <row r="48" spans="5:8" ht="12.75">
      <c r="E48" s="63"/>
      <c r="F48" s="26"/>
      <c r="G48" s="5"/>
      <c r="H48" s="26"/>
    </row>
    <row r="49" spans="3:8" ht="13.5" thickBot="1">
      <c r="C49" t="s">
        <v>38</v>
      </c>
      <c r="D49" t="s">
        <v>42</v>
      </c>
      <c r="E49" s="62">
        <v>-19</v>
      </c>
      <c r="F49" s="25">
        <v>-13</v>
      </c>
      <c r="G49" s="9">
        <v>-30</v>
      </c>
      <c r="H49" s="43">
        <v>-95</v>
      </c>
    </row>
    <row r="50" spans="5:8" ht="12.75">
      <c r="E50" s="63"/>
      <c r="F50" s="26"/>
      <c r="G50" s="5"/>
      <c r="H50" s="26"/>
    </row>
    <row r="51" spans="2:8" ht="12.75">
      <c r="B51" t="s">
        <v>43</v>
      </c>
      <c r="C51" t="s">
        <v>40</v>
      </c>
      <c r="E51" s="63"/>
      <c r="F51" s="26"/>
      <c r="G51" s="5"/>
      <c r="H51" s="26"/>
    </row>
    <row r="52" spans="3:8" ht="12.75">
      <c r="C52" t="s">
        <v>44</v>
      </c>
      <c r="E52" s="63">
        <f>+E47+E49</f>
        <v>6690</v>
      </c>
      <c r="F52" s="63">
        <f>+F47+F49</f>
        <v>7690</v>
      </c>
      <c r="G52" s="5">
        <f>+G47+G49</f>
        <v>13730</v>
      </c>
      <c r="H52" s="5">
        <f>+H47+H49</f>
        <v>11133</v>
      </c>
    </row>
    <row r="53" spans="5:8" ht="12.75">
      <c r="E53" s="1"/>
      <c r="F53" s="1"/>
      <c r="H53" s="1"/>
    </row>
    <row r="55" spans="5:8" ht="12.75">
      <c r="E55" s="77" t="s">
        <v>2</v>
      </c>
      <c r="F55" s="77"/>
      <c r="G55" s="77" t="s">
        <v>8</v>
      </c>
      <c r="H55" s="77"/>
    </row>
    <row r="56" spans="5:8" ht="12.75">
      <c r="E56" s="1" t="s">
        <v>3</v>
      </c>
      <c r="F56" s="1" t="s">
        <v>6</v>
      </c>
      <c r="G56" s="1" t="s">
        <v>3</v>
      </c>
      <c r="H56" s="1" t="s">
        <v>6</v>
      </c>
    </row>
    <row r="57" spans="5:8" ht="12.75">
      <c r="E57" s="1" t="s">
        <v>4</v>
      </c>
      <c r="F57" s="1" t="s">
        <v>7</v>
      </c>
      <c r="G57" s="1" t="s">
        <v>4</v>
      </c>
      <c r="H57" s="1" t="s">
        <v>7</v>
      </c>
    </row>
    <row r="58" spans="5:8" ht="12.75">
      <c r="E58" s="1" t="s">
        <v>5</v>
      </c>
      <c r="F58" s="1" t="s">
        <v>5</v>
      </c>
      <c r="G58" s="1" t="s">
        <v>9</v>
      </c>
      <c r="H58" s="1" t="s">
        <v>10</v>
      </c>
    </row>
    <row r="59" spans="5:8" ht="12.75">
      <c r="E59" s="1" t="s">
        <v>214</v>
      </c>
      <c r="F59" s="1" t="s">
        <v>215</v>
      </c>
      <c r="G59" s="1" t="s">
        <v>214</v>
      </c>
      <c r="H59" s="1" t="s">
        <v>215</v>
      </c>
    </row>
    <row r="60" spans="5:8" ht="12.75">
      <c r="E60" s="1" t="s">
        <v>128</v>
      </c>
      <c r="F60" s="1" t="s">
        <v>128</v>
      </c>
      <c r="G60" s="1" t="s">
        <v>128</v>
      </c>
      <c r="H60" s="1" t="s">
        <v>128</v>
      </c>
    </row>
    <row r="62" ht="13.5" thickBot="1"/>
    <row r="63" spans="2:8" ht="12.75">
      <c r="B63" t="s">
        <v>45</v>
      </c>
      <c r="C63" t="s">
        <v>39</v>
      </c>
      <c r="D63" t="s">
        <v>46</v>
      </c>
      <c r="E63" s="38">
        <v>0</v>
      </c>
      <c r="F63" s="28">
        <v>0</v>
      </c>
      <c r="G63" s="14">
        <v>0</v>
      </c>
      <c r="H63" s="46">
        <v>0</v>
      </c>
    </row>
    <row r="64" spans="5:8" ht="12.75">
      <c r="E64" s="39"/>
      <c r="F64" s="31"/>
      <c r="G64" s="7"/>
      <c r="H64" s="32"/>
    </row>
    <row r="65" spans="3:8" ht="12.75">
      <c r="C65" t="s">
        <v>38</v>
      </c>
      <c r="D65" t="s">
        <v>42</v>
      </c>
      <c r="E65" s="39">
        <v>0</v>
      </c>
      <c r="F65" s="31">
        <v>0</v>
      </c>
      <c r="G65" s="7">
        <v>0</v>
      </c>
      <c r="H65" s="44">
        <v>0</v>
      </c>
    </row>
    <row r="66" spans="5:8" ht="12.75">
      <c r="E66" s="39"/>
      <c r="F66" s="31"/>
      <c r="G66" s="7"/>
      <c r="H66" s="32"/>
    </row>
    <row r="67" spans="3:8" ht="12.75">
      <c r="C67" t="s">
        <v>47</v>
      </c>
      <c r="D67" t="s">
        <v>48</v>
      </c>
      <c r="E67" s="39"/>
      <c r="F67" s="31"/>
      <c r="G67" s="7"/>
      <c r="H67" s="32"/>
    </row>
    <row r="68" spans="4:8" ht="13.5" thickBot="1">
      <c r="D68" t="s">
        <v>49</v>
      </c>
      <c r="E68" s="40">
        <v>0</v>
      </c>
      <c r="F68" s="25">
        <v>0</v>
      </c>
      <c r="G68" s="9">
        <v>0</v>
      </c>
      <c r="H68" s="45">
        <v>0</v>
      </c>
    </row>
    <row r="69" spans="5:8" ht="12.75">
      <c r="E69" s="26"/>
      <c r="F69" s="26"/>
      <c r="G69" s="5"/>
      <c r="H69" s="26"/>
    </row>
    <row r="70" spans="2:8" ht="12.75">
      <c r="B70" t="s">
        <v>50</v>
      </c>
      <c r="C70" t="s">
        <v>51</v>
      </c>
      <c r="E70" s="26"/>
      <c r="F70" s="26"/>
      <c r="G70" s="5"/>
      <c r="H70" s="26"/>
    </row>
    <row r="71" spans="3:8" ht="12.75">
      <c r="C71" t="s">
        <v>52</v>
      </c>
      <c r="E71" s="26"/>
      <c r="F71" s="26"/>
      <c r="G71" s="5"/>
      <c r="H71" s="26"/>
    </row>
    <row r="72" spans="3:8" ht="13.5" thickBot="1">
      <c r="C72" t="s">
        <v>53</v>
      </c>
      <c r="E72" s="67">
        <f>+E52</f>
        <v>6690</v>
      </c>
      <c r="F72" s="67">
        <f>+F52</f>
        <v>7690</v>
      </c>
      <c r="G72" s="8">
        <f>+G52</f>
        <v>13730</v>
      </c>
      <c r="H72" s="34">
        <f>+H52</f>
        <v>11133</v>
      </c>
    </row>
    <row r="73" spans="5:8" ht="13.5" thickTop="1">
      <c r="E73" s="48"/>
      <c r="F73" s="1"/>
      <c r="H73" s="1"/>
    </row>
    <row r="74" spans="1:8" ht="12.75">
      <c r="A74">
        <v>3</v>
      </c>
      <c r="B74" t="s">
        <v>11</v>
      </c>
      <c r="C74" t="s">
        <v>54</v>
      </c>
      <c r="E74" s="48"/>
      <c r="F74" s="1"/>
      <c r="H74" s="1"/>
    </row>
    <row r="75" spans="3:8" ht="12.75">
      <c r="C75" t="s">
        <v>55</v>
      </c>
      <c r="E75" s="48"/>
      <c r="F75" s="1"/>
      <c r="H75" s="1"/>
    </row>
    <row r="76" spans="3:8" ht="12.75">
      <c r="C76" t="s">
        <v>56</v>
      </c>
      <c r="E76" s="48"/>
      <c r="F76" s="1"/>
      <c r="H76" s="1"/>
    </row>
    <row r="77" spans="5:8" ht="12.75">
      <c r="E77" s="48"/>
      <c r="F77" s="1"/>
      <c r="H77" s="1"/>
    </row>
    <row r="78" spans="3:8" ht="12.75">
      <c r="C78" t="s">
        <v>39</v>
      </c>
      <c r="D78" s="48" t="s">
        <v>197</v>
      </c>
      <c r="E78" s="48"/>
      <c r="F78" s="51"/>
      <c r="G78" s="48"/>
      <c r="H78" s="1"/>
    </row>
    <row r="79" spans="4:8" ht="12.75">
      <c r="D79" s="48" t="s">
        <v>245</v>
      </c>
      <c r="E79" s="48"/>
      <c r="F79" s="51"/>
      <c r="G79" s="48"/>
      <c r="H79" s="1"/>
    </row>
    <row r="80" spans="4:8" ht="13.5" thickBot="1">
      <c r="D80" s="52" t="s">
        <v>199</v>
      </c>
      <c r="E80" s="50">
        <f>+(E52/249706)*100</f>
        <v>2.6791506812010923</v>
      </c>
      <c r="F80" s="53">
        <v>3.1</v>
      </c>
      <c r="G80" s="75">
        <f>+(G52/249706)*100</f>
        <v>5.498466196246786</v>
      </c>
      <c r="H80" s="47">
        <v>4.49</v>
      </c>
    </row>
    <row r="81" spans="5:8" ht="12.75">
      <c r="E81" s="49"/>
      <c r="F81" s="24"/>
      <c r="G81" s="49"/>
      <c r="H81" s="24"/>
    </row>
    <row r="82" spans="3:8" ht="13.5" thickBot="1">
      <c r="C82" t="s">
        <v>38</v>
      </c>
      <c r="D82" s="48" t="s">
        <v>198</v>
      </c>
      <c r="E82" s="50"/>
      <c r="F82" s="23"/>
      <c r="G82" s="50"/>
      <c r="H82" s="35"/>
    </row>
    <row r="83" spans="4:7" ht="12.75">
      <c r="D83" s="48"/>
      <c r="E83" s="48"/>
      <c r="G83" s="48"/>
    </row>
    <row r="84" spans="1:7" ht="12.75">
      <c r="A84">
        <v>4</v>
      </c>
      <c r="B84" t="s">
        <v>11</v>
      </c>
      <c r="C84" t="s">
        <v>200</v>
      </c>
      <c r="D84" s="48"/>
      <c r="E84" s="48"/>
      <c r="G84" s="48"/>
    </row>
    <row r="85" spans="3:8" ht="12.75">
      <c r="C85" t="s">
        <v>201</v>
      </c>
      <c r="D85" s="48"/>
      <c r="E85" s="49">
        <v>2</v>
      </c>
      <c r="F85" s="49">
        <v>0</v>
      </c>
      <c r="G85" s="49">
        <v>2</v>
      </c>
      <c r="H85" s="49">
        <v>0</v>
      </c>
    </row>
    <row r="86" spans="4:7" ht="12.75">
      <c r="D86" s="48"/>
      <c r="E86" s="48"/>
      <c r="G86" s="48"/>
    </row>
    <row r="87" spans="2:5" ht="12.75">
      <c r="B87" t="s">
        <v>12</v>
      </c>
      <c r="C87" t="s">
        <v>202</v>
      </c>
      <c r="D87" s="48"/>
      <c r="E87" t="s">
        <v>252</v>
      </c>
    </row>
    <row r="88" spans="4:7" ht="12.75">
      <c r="D88" s="48"/>
      <c r="E88" s="48"/>
      <c r="G88" s="48"/>
    </row>
    <row r="89" spans="4:8" ht="12.75">
      <c r="D89" s="48"/>
      <c r="E89" s="48"/>
      <c r="G89" s="48" t="s">
        <v>220</v>
      </c>
      <c r="H89" t="s">
        <v>222</v>
      </c>
    </row>
    <row r="90" spans="4:8" ht="12.75">
      <c r="D90" s="48"/>
      <c r="E90" s="48"/>
      <c r="G90" s="48" t="s">
        <v>221</v>
      </c>
      <c r="H90" t="s">
        <v>223</v>
      </c>
    </row>
    <row r="91" spans="4:8" ht="12.75">
      <c r="D91" s="48"/>
      <c r="E91" s="48"/>
      <c r="G91" s="48" t="s">
        <v>5</v>
      </c>
      <c r="H91" t="s">
        <v>224</v>
      </c>
    </row>
    <row r="92" spans="4:7" ht="12.75">
      <c r="D92" s="48"/>
      <c r="E92" s="48"/>
      <c r="G92" s="48"/>
    </row>
    <row r="93" spans="1:8" ht="13.5" thickBot="1">
      <c r="A93">
        <v>5</v>
      </c>
      <c r="B93" t="s">
        <v>203</v>
      </c>
      <c r="D93" s="48"/>
      <c r="E93" s="50"/>
      <c r="F93" s="35"/>
      <c r="G93" s="50">
        <v>1.24</v>
      </c>
      <c r="H93" s="35">
        <v>1.21</v>
      </c>
    </row>
    <row r="94" spans="4:7" ht="12.75">
      <c r="D94" s="48"/>
      <c r="E94" s="48"/>
      <c r="G94" s="48"/>
    </row>
    <row r="95" spans="4:7" ht="12.75">
      <c r="D95" s="48"/>
      <c r="E95" s="48"/>
      <c r="G95" s="48"/>
    </row>
    <row r="96" ht="12.75">
      <c r="D96" s="48"/>
    </row>
  </sheetData>
  <mergeCells count="4">
    <mergeCell ref="E8:F8"/>
    <mergeCell ref="G8:H8"/>
    <mergeCell ref="E55:F55"/>
    <mergeCell ref="G55:H55"/>
  </mergeCells>
  <printOptions/>
  <pageMargins left="0.53" right="0.24" top="1" bottom="0.63" header="0.5" footer="0.5"/>
  <pageSetup horizontalDpi="600" verticalDpi="600" orientation="portrait" paperSize="9" scale="90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7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37.8515625" style="0" customWidth="1"/>
    <col min="4" max="4" width="24.421875" style="0" customWidth="1"/>
    <col min="5" max="6" width="16.28125" style="0" customWidth="1"/>
  </cols>
  <sheetData>
    <row r="2" ht="12.75">
      <c r="A2" t="s">
        <v>57</v>
      </c>
    </row>
    <row r="4" spans="5:6" ht="12.75">
      <c r="E4" s="1" t="s">
        <v>58</v>
      </c>
      <c r="F4" s="1" t="s">
        <v>58</v>
      </c>
    </row>
    <row r="5" spans="5:6" ht="12.75">
      <c r="E5" s="1" t="s">
        <v>59</v>
      </c>
      <c r="F5" s="1" t="s">
        <v>60</v>
      </c>
    </row>
    <row r="6" spans="5:6" ht="12.75">
      <c r="E6" s="1" t="s">
        <v>3</v>
      </c>
      <c r="F6" s="1" t="s">
        <v>61</v>
      </c>
    </row>
    <row r="7" spans="5:6" ht="12.75">
      <c r="E7" s="1" t="s">
        <v>5</v>
      </c>
      <c r="F7" s="1" t="s">
        <v>62</v>
      </c>
    </row>
    <row r="8" spans="5:6" ht="12.75">
      <c r="E8" s="1" t="s">
        <v>214</v>
      </c>
      <c r="F8" s="1" t="s">
        <v>183</v>
      </c>
    </row>
    <row r="9" spans="5:6" ht="12.75">
      <c r="E9" s="1" t="s">
        <v>128</v>
      </c>
      <c r="F9" s="1" t="s">
        <v>128</v>
      </c>
    </row>
    <row r="11" spans="1:6" ht="12.75">
      <c r="A11">
        <v>1</v>
      </c>
      <c r="B11" t="s">
        <v>63</v>
      </c>
      <c r="E11" s="5">
        <v>125924</v>
      </c>
      <c r="F11" s="5">
        <v>128463</v>
      </c>
    </row>
    <row r="12" spans="5:6" ht="12.75">
      <c r="E12" s="5"/>
      <c r="F12" s="5"/>
    </row>
    <row r="13" spans="1:6" ht="12.75">
      <c r="A13">
        <v>2</v>
      </c>
      <c r="B13" t="s">
        <v>64</v>
      </c>
      <c r="E13" s="5">
        <v>8269</v>
      </c>
      <c r="F13" s="10" t="s">
        <v>133</v>
      </c>
    </row>
    <row r="14" spans="5:6" ht="12.75">
      <c r="E14" s="5"/>
      <c r="F14" s="5"/>
    </row>
    <row r="15" spans="1:6" ht="12.75">
      <c r="A15">
        <v>3</v>
      </c>
      <c r="B15" t="s">
        <v>134</v>
      </c>
      <c r="E15" s="5">
        <v>20509</v>
      </c>
      <c r="F15" s="5">
        <v>26657</v>
      </c>
    </row>
    <row r="16" spans="5:6" ht="12.75">
      <c r="E16" s="5"/>
      <c r="F16" s="5"/>
    </row>
    <row r="17" spans="1:6" ht="12.75">
      <c r="A17">
        <v>4</v>
      </c>
      <c r="B17" t="s">
        <v>132</v>
      </c>
      <c r="E17" s="5">
        <v>35211</v>
      </c>
      <c r="F17" s="5">
        <v>36155</v>
      </c>
    </row>
    <row r="18" spans="5:6" ht="12.75">
      <c r="E18" s="5"/>
      <c r="F18" s="5"/>
    </row>
    <row r="19" spans="1:6" ht="12.75">
      <c r="A19">
        <v>5</v>
      </c>
      <c r="B19" t="s">
        <v>135</v>
      </c>
      <c r="E19" s="5">
        <v>73706</v>
      </c>
      <c r="F19" s="5">
        <v>71848</v>
      </c>
    </row>
    <row r="20" spans="5:6" ht="12.75">
      <c r="E20" s="5"/>
      <c r="F20" s="5"/>
    </row>
    <row r="21" spans="1:6" ht="12.75">
      <c r="A21">
        <v>6</v>
      </c>
      <c r="B21" t="s">
        <v>65</v>
      </c>
      <c r="E21" s="5"/>
      <c r="F21" s="5"/>
    </row>
    <row r="22" spans="5:6" ht="13.5" thickBot="1">
      <c r="E22" s="5"/>
      <c r="F22" s="5"/>
    </row>
    <row r="23" spans="3:6" ht="12.75">
      <c r="C23" s="3" t="s">
        <v>67</v>
      </c>
      <c r="D23" s="3"/>
      <c r="E23" s="27">
        <v>49087</v>
      </c>
      <c r="F23" s="11">
        <v>43480</v>
      </c>
    </row>
    <row r="24" spans="3:6" ht="12.75">
      <c r="C24" s="3" t="s">
        <v>137</v>
      </c>
      <c r="D24" s="3"/>
      <c r="E24" s="30">
        <v>9590</v>
      </c>
      <c r="F24" s="12">
        <v>11830</v>
      </c>
    </row>
    <row r="25" spans="3:6" ht="12.75">
      <c r="C25" s="3" t="s">
        <v>66</v>
      </c>
      <c r="D25" s="3"/>
      <c r="E25" s="30">
        <v>67700</v>
      </c>
      <c r="F25" s="12">
        <v>63162</v>
      </c>
    </row>
    <row r="26" spans="3:6" ht="12.75">
      <c r="C26" s="3" t="s">
        <v>136</v>
      </c>
      <c r="D26" s="3"/>
      <c r="E26" s="30">
        <v>11273</v>
      </c>
      <c r="F26" s="12">
        <v>6269</v>
      </c>
    </row>
    <row r="27" spans="3:6" ht="12.75">
      <c r="C27" s="3" t="s">
        <v>68</v>
      </c>
      <c r="D27" s="3"/>
      <c r="E27" s="30">
        <v>13821</v>
      </c>
      <c r="F27" s="12">
        <v>10742</v>
      </c>
    </row>
    <row r="28" spans="3:6" ht="13.5" thickBot="1">
      <c r="C28" s="3" t="s">
        <v>69</v>
      </c>
      <c r="D28" s="3"/>
      <c r="E28" s="33">
        <v>11265</v>
      </c>
      <c r="F28" s="13">
        <v>13287</v>
      </c>
    </row>
    <row r="29" spans="3:6" ht="12.75">
      <c r="C29" s="3"/>
      <c r="D29" s="3"/>
      <c r="E29" s="7"/>
      <c r="F29" s="7"/>
    </row>
    <row r="30" spans="3:6" ht="13.5" thickBot="1">
      <c r="C30" s="3"/>
      <c r="D30" s="3"/>
      <c r="E30" s="9">
        <f>SUM(E23:E29)</f>
        <v>162736</v>
      </c>
      <c r="F30" s="9">
        <f>SUM(F23:F29)</f>
        <v>148770</v>
      </c>
    </row>
    <row r="31" spans="5:6" ht="12.75">
      <c r="E31" s="5"/>
      <c r="F31" s="5"/>
    </row>
    <row r="32" spans="1:6" ht="12.75">
      <c r="A32">
        <v>7</v>
      </c>
      <c r="B32" t="s">
        <v>70</v>
      </c>
      <c r="E32" s="5"/>
      <c r="F32" s="5"/>
    </row>
    <row r="33" spans="5:6" ht="13.5" thickBot="1">
      <c r="E33" s="5"/>
      <c r="F33" s="5"/>
    </row>
    <row r="34" spans="3:6" ht="12.75">
      <c r="C34" s="3" t="s">
        <v>71</v>
      </c>
      <c r="D34" s="3"/>
      <c r="E34" s="27">
        <f>17306+342</f>
        <v>17648</v>
      </c>
      <c r="F34" s="11">
        <v>11916</v>
      </c>
    </row>
    <row r="35" spans="3:6" ht="12.75">
      <c r="C35" s="3" t="s">
        <v>72</v>
      </c>
      <c r="D35" s="3"/>
      <c r="E35" s="30">
        <v>37992</v>
      </c>
      <c r="F35" s="12">
        <v>36731</v>
      </c>
    </row>
    <row r="36" spans="3:6" ht="12.75">
      <c r="C36" s="3" t="s">
        <v>73</v>
      </c>
      <c r="D36" s="3"/>
      <c r="E36" s="30">
        <v>11638</v>
      </c>
      <c r="F36" s="12">
        <v>13663</v>
      </c>
    </row>
    <row r="37" spans="3:6" ht="12.75">
      <c r="C37" s="3" t="s">
        <v>74</v>
      </c>
      <c r="D37" s="3"/>
      <c r="E37" s="30">
        <v>1162</v>
      </c>
      <c r="F37" s="12">
        <v>0</v>
      </c>
    </row>
    <row r="38" spans="3:6" ht="13.5" thickBot="1">
      <c r="C38" s="3" t="s">
        <v>184</v>
      </c>
      <c r="D38" s="3"/>
      <c r="E38" s="33">
        <v>5011</v>
      </c>
      <c r="F38" s="13">
        <v>5355</v>
      </c>
    </row>
    <row r="39" spans="3:6" ht="12.75">
      <c r="C39" s="3"/>
      <c r="D39" s="3"/>
      <c r="E39" s="14"/>
      <c r="F39" s="14"/>
    </row>
    <row r="40" spans="3:6" ht="13.5" thickBot="1">
      <c r="C40" s="3"/>
      <c r="D40" s="3"/>
      <c r="E40" s="9">
        <f>SUM(E34:E39)</f>
        <v>73451</v>
      </c>
      <c r="F40" s="9">
        <f>SUM(F34:F39)</f>
        <v>67665</v>
      </c>
    </row>
    <row r="41" spans="5:6" ht="12.75">
      <c r="E41" s="5"/>
      <c r="F41" s="5"/>
    </row>
    <row r="42" spans="1:6" ht="13.5" thickBot="1">
      <c r="A42">
        <v>8</v>
      </c>
      <c r="B42" t="s">
        <v>75</v>
      </c>
      <c r="E42" s="9">
        <f>+E30-E40</f>
        <v>89285</v>
      </c>
      <c r="F42" s="9">
        <f>+F30-F40</f>
        <v>81105</v>
      </c>
    </row>
    <row r="43" spans="5:6" ht="12.75">
      <c r="E43" s="7"/>
      <c r="F43" s="7"/>
    </row>
    <row r="44" spans="5:6" ht="13.5" thickBot="1">
      <c r="E44" s="8">
        <f>SUM(E11:E19)+E42</f>
        <v>352904</v>
      </c>
      <c r="F44" s="8">
        <f>SUM(F11:F19)+F42</f>
        <v>344228</v>
      </c>
    </row>
    <row r="45" spans="5:6" ht="13.5" thickTop="1">
      <c r="E45" s="5"/>
      <c r="F45" s="5"/>
    </row>
    <row r="46" spans="1:6" ht="12.75">
      <c r="A46">
        <v>9</v>
      </c>
      <c r="B46" t="s">
        <v>77</v>
      </c>
      <c r="E46" s="5">
        <v>250542</v>
      </c>
      <c r="F46" s="5">
        <v>247907</v>
      </c>
    </row>
    <row r="47" spans="5:6" ht="12.75">
      <c r="E47" s="5"/>
      <c r="F47" s="5"/>
    </row>
    <row r="48" spans="2:6" ht="13.5" thickBot="1">
      <c r="B48" t="s">
        <v>78</v>
      </c>
      <c r="E48" s="5"/>
      <c r="F48" s="5"/>
    </row>
    <row r="49" spans="3:6" ht="12.75">
      <c r="C49" s="3" t="s">
        <v>79</v>
      </c>
      <c r="D49" s="3"/>
      <c r="E49" s="27">
        <v>0</v>
      </c>
      <c r="F49" s="15" t="s">
        <v>133</v>
      </c>
    </row>
    <row r="50" spans="3:6" ht="12.75">
      <c r="C50" s="3" t="s">
        <v>80</v>
      </c>
      <c r="D50" s="3"/>
      <c r="E50" s="30">
        <v>39975</v>
      </c>
      <c r="F50" s="12">
        <v>39975</v>
      </c>
    </row>
    <row r="51" spans="3:6" ht="12.75">
      <c r="C51" s="3" t="s">
        <v>81</v>
      </c>
      <c r="D51" s="3"/>
      <c r="E51" s="30">
        <v>0</v>
      </c>
      <c r="F51" s="16" t="s">
        <v>133</v>
      </c>
    </row>
    <row r="52" spans="3:6" ht="12.75">
      <c r="C52" s="3" t="s">
        <v>82</v>
      </c>
      <c r="D52" s="3"/>
      <c r="E52" s="30">
        <v>56500</v>
      </c>
      <c r="F52" s="12">
        <v>47781</v>
      </c>
    </row>
    <row r="53" spans="3:6" ht="13.5" thickBot="1">
      <c r="C53" s="3" t="s">
        <v>139</v>
      </c>
      <c r="D53" s="3"/>
      <c r="E53" s="33">
        <v>-631</v>
      </c>
      <c r="F53" s="13">
        <v>1167</v>
      </c>
    </row>
    <row r="54" spans="3:6" ht="12.75">
      <c r="C54" s="3"/>
      <c r="D54" s="3"/>
      <c r="E54" s="7"/>
      <c r="F54" s="7"/>
    </row>
    <row r="55" spans="5:6" ht="13.5" thickBot="1">
      <c r="E55" s="9">
        <f>SUM(E49:E53)</f>
        <v>95844</v>
      </c>
      <c r="F55" s="9">
        <f>SUM(F49:F53)</f>
        <v>88923</v>
      </c>
    </row>
    <row r="56" spans="5:6" ht="12.75">
      <c r="E56" s="7"/>
      <c r="F56" s="7"/>
    </row>
    <row r="57" spans="2:6" ht="13.5" thickBot="1">
      <c r="B57" t="s">
        <v>76</v>
      </c>
      <c r="E57" s="9">
        <f>+E46+E55</f>
        <v>346386</v>
      </c>
      <c r="F57" s="9">
        <f>+F46+F55</f>
        <v>336830</v>
      </c>
    </row>
    <row r="58" spans="5:6" ht="12.75">
      <c r="E58" s="7"/>
      <c r="F58" s="7"/>
    </row>
    <row r="59" spans="5:6" ht="12.75">
      <c r="E59" s="7"/>
      <c r="F59" s="7"/>
    </row>
    <row r="60" spans="1:6" ht="12.75">
      <c r="A60">
        <v>10</v>
      </c>
      <c r="B60" t="s">
        <v>84</v>
      </c>
      <c r="E60" s="5">
        <v>1304</v>
      </c>
      <c r="F60" s="5">
        <v>1275</v>
      </c>
    </row>
    <row r="61" spans="5:6" ht="12.75">
      <c r="E61" s="5"/>
      <c r="F61" s="5"/>
    </row>
    <row r="62" spans="1:6" ht="12.75">
      <c r="A62">
        <v>11</v>
      </c>
      <c r="B62" t="s">
        <v>85</v>
      </c>
      <c r="E62" s="5">
        <v>2000</v>
      </c>
      <c r="F62" s="5">
        <v>4565</v>
      </c>
    </row>
    <row r="63" spans="5:6" ht="12.75">
      <c r="E63" s="5"/>
      <c r="F63" s="5"/>
    </row>
    <row r="64" spans="1:6" ht="12.75">
      <c r="A64">
        <v>12</v>
      </c>
      <c r="B64" t="s">
        <v>138</v>
      </c>
      <c r="E64" s="6">
        <v>3214</v>
      </c>
      <c r="F64" s="6">
        <v>1558</v>
      </c>
    </row>
    <row r="65" spans="5:6" ht="12.75">
      <c r="E65" s="5"/>
      <c r="F65" s="5"/>
    </row>
    <row r="66" spans="5:6" ht="13.5" thickBot="1">
      <c r="E66" s="8">
        <f>SUM(E57:E65)</f>
        <v>352904</v>
      </c>
      <c r="F66" s="8">
        <f>SUM(F57:F65)</f>
        <v>344228</v>
      </c>
    </row>
    <row r="67" ht="13.5" thickTop="1">
      <c r="F67" s="5"/>
    </row>
    <row r="68" spans="1:6" ht="13.5" thickBot="1">
      <c r="A68">
        <v>13</v>
      </c>
      <c r="B68" t="s">
        <v>86</v>
      </c>
      <c r="E68" s="9">
        <v>124</v>
      </c>
      <c r="F68" s="9">
        <v>121</v>
      </c>
    </row>
    <row r="69" ht="12.75">
      <c r="F69" s="5"/>
    </row>
    <row r="70" ht="12.75">
      <c r="F70" s="5"/>
    </row>
  </sheetData>
  <printOptions/>
  <pageMargins left="0.75" right="0.75" top="0.43" bottom="0.25" header="0.25" footer="0.2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2"/>
  <sheetViews>
    <sheetView showGridLines="0" tabSelected="1" workbookViewId="0" topLeftCell="A37">
      <selection activeCell="A45" sqref="A45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5.28125" style="0" customWidth="1"/>
    <col min="7" max="7" width="10.28125" style="0" customWidth="1"/>
    <col min="8" max="10" width="12.00390625" style="0" customWidth="1"/>
  </cols>
  <sheetData>
    <row r="1" ht="12.75">
      <c r="A1" s="17" t="s">
        <v>140</v>
      </c>
    </row>
    <row r="3" spans="1:2" ht="12.75">
      <c r="A3" s="2" t="s">
        <v>87</v>
      </c>
      <c r="B3" s="17" t="s">
        <v>88</v>
      </c>
    </row>
    <row r="4" ht="12.75">
      <c r="B4" t="s">
        <v>126</v>
      </c>
    </row>
    <row r="5" ht="12.75">
      <c r="B5" t="s">
        <v>127</v>
      </c>
    </row>
    <row r="7" spans="1:2" ht="12.75">
      <c r="A7" s="2" t="s">
        <v>89</v>
      </c>
      <c r="B7" s="17" t="s">
        <v>90</v>
      </c>
    </row>
    <row r="8" spans="1:2" ht="12.75">
      <c r="A8" s="2"/>
      <c r="B8" t="s">
        <v>204</v>
      </c>
    </row>
    <row r="9" spans="6:9" ht="12.75">
      <c r="F9" s="1"/>
      <c r="G9" s="26"/>
      <c r="H9" s="26"/>
      <c r="I9" s="26"/>
    </row>
    <row r="10" spans="1:9" ht="12.75">
      <c r="A10" s="2" t="s">
        <v>91</v>
      </c>
      <c r="B10" s="17" t="s">
        <v>92</v>
      </c>
      <c r="G10" s="5"/>
      <c r="H10" s="5"/>
      <c r="I10" s="5"/>
    </row>
    <row r="11" ht="12.75">
      <c r="B11" t="s">
        <v>130</v>
      </c>
    </row>
    <row r="13" spans="1:2" ht="12.75">
      <c r="A13" s="2" t="s">
        <v>93</v>
      </c>
      <c r="B13" s="17" t="s">
        <v>37</v>
      </c>
    </row>
    <row r="14" spans="1:10" ht="12.75">
      <c r="A14" s="2"/>
      <c r="B14" s="18" t="s">
        <v>189</v>
      </c>
      <c r="I14" s="1" t="s">
        <v>191</v>
      </c>
      <c r="J14" s="1"/>
    </row>
    <row r="15" spans="1:9" ht="12.75">
      <c r="A15" s="2"/>
      <c r="B15" s="17"/>
      <c r="G15" s="1" t="s">
        <v>185</v>
      </c>
      <c r="I15" s="1" t="s">
        <v>185</v>
      </c>
    </row>
    <row r="16" spans="1:9" ht="12.75">
      <c r="A16" s="2"/>
      <c r="B16" s="17"/>
      <c r="G16" s="1" t="s">
        <v>186</v>
      </c>
      <c r="I16" s="1" t="s">
        <v>186</v>
      </c>
    </row>
    <row r="17" spans="1:9" ht="12.75">
      <c r="A17" s="2"/>
      <c r="B17" s="17"/>
      <c r="G17" s="1" t="s">
        <v>187</v>
      </c>
      <c r="I17" s="1" t="s">
        <v>188</v>
      </c>
    </row>
    <row r="18" spans="1:9" ht="12.75">
      <c r="A18" s="2"/>
      <c r="B18" s="17"/>
      <c r="G18" s="1" t="s">
        <v>214</v>
      </c>
      <c r="I18" s="1" t="s">
        <v>214</v>
      </c>
    </row>
    <row r="19" spans="1:9" ht="12.75">
      <c r="A19" s="2"/>
      <c r="B19" s="17"/>
      <c r="G19" s="1" t="s">
        <v>128</v>
      </c>
      <c r="I19" s="1" t="s">
        <v>128</v>
      </c>
    </row>
    <row r="20" spans="1:3" ht="12.75">
      <c r="A20" s="2"/>
      <c r="B20" s="18"/>
      <c r="C20" s="18"/>
    </row>
    <row r="21" spans="1:9" ht="12.75">
      <c r="A21" s="2"/>
      <c r="B21" s="18" t="s">
        <v>190</v>
      </c>
      <c r="C21" s="18"/>
      <c r="G21" s="5">
        <v>-211</v>
      </c>
      <c r="H21" s="7"/>
      <c r="I21" s="5">
        <v>-777</v>
      </c>
    </row>
    <row r="22" spans="2:9" ht="12.75">
      <c r="B22" s="18" t="s">
        <v>195</v>
      </c>
      <c r="C22" s="18"/>
      <c r="G22" s="6">
        <v>-1</v>
      </c>
      <c r="H22" s="7"/>
      <c r="I22" s="6">
        <v>-1</v>
      </c>
    </row>
    <row r="23" spans="2:9" ht="12.75">
      <c r="B23" s="18"/>
      <c r="C23" s="18"/>
      <c r="G23" s="36">
        <f>SUM(G21:G22)</f>
        <v>-212</v>
      </c>
      <c r="H23" s="7"/>
      <c r="I23" s="36">
        <f>SUM(I21:I22)</f>
        <v>-778</v>
      </c>
    </row>
    <row r="24" spans="2:9" ht="12.75">
      <c r="B24" s="18"/>
      <c r="C24" s="18"/>
      <c r="G24" s="7"/>
      <c r="H24" s="7"/>
      <c r="I24" s="7"/>
    </row>
    <row r="25" spans="1:2" ht="12.75">
      <c r="A25" s="2" t="s">
        <v>94</v>
      </c>
      <c r="B25" s="17" t="s">
        <v>95</v>
      </c>
    </row>
    <row r="26" ht="12.75">
      <c r="B26" t="s">
        <v>129</v>
      </c>
    </row>
    <row r="28" spans="1:2" ht="12.75">
      <c r="A28" s="2" t="s">
        <v>96</v>
      </c>
      <c r="B28" s="17" t="s">
        <v>97</v>
      </c>
    </row>
    <row r="29" ht="12.75">
      <c r="B29" t="s">
        <v>205</v>
      </c>
    </row>
    <row r="30" ht="12.75">
      <c r="B30" t="s">
        <v>206</v>
      </c>
    </row>
    <row r="32" spans="1:2" ht="12.75">
      <c r="A32" s="2" t="s">
        <v>98</v>
      </c>
      <c r="B32" s="17" t="s">
        <v>141</v>
      </c>
    </row>
    <row r="33" spans="1:2" ht="12.75">
      <c r="A33" s="2"/>
      <c r="B33" s="18"/>
    </row>
    <row r="34" spans="1:9" ht="12.75">
      <c r="A34" s="2"/>
      <c r="B34" s="18" t="s">
        <v>11</v>
      </c>
      <c r="C34" s="4" t="s">
        <v>207</v>
      </c>
      <c r="D34" s="4"/>
      <c r="E34" s="4"/>
      <c r="F34" s="4"/>
      <c r="G34" s="4"/>
      <c r="H34" s="4"/>
      <c r="I34" s="4"/>
    </row>
    <row r="35" spans="1:3" ht="12.75">
      <c r="A35" s="2"/>
      <c r="B35" s="18" t="s">
        <v>12</v>
      </c>
      <c r="C35" t="s">
        <v>216</v>
      </c>
    </row>
    <row r="36" spans="1:2" ht="12.75">
      <c r="A36" s="2"/>
      <c r="B36" s="18"/>
    </row>
    <row r="37" spans="1:8" ht="12.75">
      <c r="A37" s="2"/>
      <c r="B37" s="18"/>
      <c r="H37" s="19" t="s">
        <v>145</v>
      </c>
    </row>
    <row r="38" spans="2:8" ht="15">
      <c r="B38" s="18"/>
      <c r="C38" t="s">
        <v>39</v>
      </c>
      <c r="D38" t="s">
        <v>142</v>
      </c>
      <c r="H38" s="20">
        <v>28955</v>
      </c>
    </row>
    <row r="39" spans="2:8" ht="15">
      <c r="B39" s="18"/>
      <c r="C39" t="s">
        <v>38</v>
      </c>
      <c r="D39" t="s">
        <v>143</v>
      </c>
      <c r="H39" s="20">
        <v>7844</v>
      </c>
    </row>
    <row r="40" spans="2:8" ht="15">
      <c r="B40" s="18"/>
      <c r="C40" t="s">
        <v>47</v>
      </c>
      <c r="D40" t="s">
        <v>144</v>
      </c>
      <c r="H40" s="57">
        <v>5508</v>
      </c>
    </row>
    <row r="41" ht="12.75">
      <c r="B41" s="18"/>
    </row>
    <row r="42" spans="1:2" ht="12.75">
      <c r="A42" s="2" t="s">
        <v>99</v>
      </c>
      <c r="B42" s="17" t="s">
        <v>100</v>
      </c>
    </row>
    <row r="43" spans="1:2" ht="12.75">
      <c r="A43" s="2"/>
      <c r="B43" s="17"/>
    </row>
    <row r="44" spans="1:2" ht="12.75">
      <c r="A44" s="2"/>
      <c r="B44" s="18" t="s">
        <v>192</v>
      </c>
    </row>
    <row r="45" spans="1:2" ht="12.75">
      <c r="A45" s="2"/>
      <c r="B45" s="18" t="s">
        <v>193</v>
      </c>
    </row>
    <row r="46" spans="1:2" ht="12.75">
      <c r="A46" s="2"/>
      <c r="B46" s="17"/>
    </row>
    <row r="47" spans="1:3" ht="12.75">
      <c r="A47" s="2"/>
      <c r="B47" s="18" t="s">
        <v>39</v>
      </c>
      <c r="C47" t="s">
        <v>254</v>
      </c>
    </row>
    <row r="48" spans="1:3" ht="12.75">
      <c r="A48" s="2"/>
      <c r="B48" s="17"/>
      <c r="C48" t="s">
        <v>248</v>
      </c>
    </row>
    <row r="49" spans="1:3" ht="12.75">
      <c r="A49" s="2"/>
      <c r="B49" s="17"/>
      <c r="C49" t="s">
        <v>237</v>
      </c>
    </row>
    <row r="50" spans="1:3" ht="12.75">
      <c r="A50" s="2"/>
      <c r="B50" s="17"/>
      <c r="C50" t="s">
        <v>238</v>
      </c>
    </row>
    <row r="51" spans="1:3" ht="12.75">
      <c r="A51" s="2"/>
      <c r="B51" s="17"/>
      <c r="C51" s="2" t="s">
        <v>217</v>
      </c>
    </row>
    <row r="52" spans="1:2" ht="12.75">
      <c r="A52" s="2"/>
      <c r="B52" s="17"/>
    </row>
    <row r="53" spans="2:3" ht="12.75">
      <c r="B53" t="s">
        <v>38</v>
      </c>
      <c r="C53" t="s">
        <v>196</v>
      </c>
    </row>
    <row r="54" ht="12.75">
      <c r="C54" t="s">
        <v>239</v>
      </c>
    </row>
    <row r="55" ht="12.75">
      <c r="C55" t="s">
        <v>240</v>
      </c>
    </row>
    <row r="57" spans="1:2" ht="12.75">
      <c r="A57" s="2" t="s">
        <v>101</v>
      </c>
      <c r="B57" s="17" t="s">
        <v>102</v>
      </c>
    </row>
    <row r="58" ht="12.75">
      <c r="B58" t="s">
        <v>182</v>
      </c>
    </row>
    <row r="59" ht="12.75">
      <c r="B59" t="s">
        <v>212</v>
      </c>
    </row>
    <row r="60" ht="12.75">
      <c r="B60" t="s">
        <v>210</v>
      </c>
    </row>
    <row r="62" spans="1:2" ht="12.75">
      <c r="A62" s="2" t="s">
        <v>103</v>
      </c>
      <c r="B62" s="17" t="s">
        <v>104</v>
      </c>
    </row>
    <row r="63" ht="12.75">
      <c r="B63" t="s">
        <v>146</v>
      </c>
    </row>
    <row r="64" ht="12.75">
      <c r="B64" t="s">
        <v>147</v>
      </c>
    </row>
    <row r="66" spans="1:2" ht="12.75">
      <c r="A66" s="2" t="s">
        <v>105</v>
      </c>
      <c r="B66" s="17" t="s">
        <v>106</v>
      </c>
    </row>
    <row r="67" ht="12.75">
      <c r="B67" t="s">
        <v>225</v>
      </c>
    </row>
    <row r="68" ht="12.75">
      <c r="B68" t="s">
        <v>208</v>
      </c>
    </row>
    <row r="69" ht="12.75">
      <c r="B69" t="s">
        <v>209</v>
      </c>
    </row>
    <row r="70" ht="12.75">
      <c r="B70" t="s">
        <v>194</v>
      </c>
    </row>
    <row r="72" spans="1:2" ht="12.75">
      <c r="A72" s="41" t="s">
        <v>107</v>
      </c>
      <c r="B72" s="17" t="s">
        <v>108</v>
      </c>
    </row>
    <row r="73" ht="12.75">
      <c r="B73" t="s">
        <v>218</v>
      </c>
    </row>
    <row r="75" spans="8:10" ht="12.75">
      <c r="H75" s="58" t="s">
        <v>145</v>
      </c>
      <c r="I75" s="37"/>
      <c r="J75" s="37"/>
    </row>
    <row r="76" spans="8:10" ht="12.75">
      <c r="H76" s="59"/>
      <c r="I76" s="37"/>
      <c r="J76" s="4"/>
    </row>
    <row r="77" spans="2:10" ht="12.75">
      <c r="B77" t="s">
        <v>11</v>
      </c>
      <c r="C77" t="s">
        <v>172</v>
      </c>
      <c r="H77" s="48"/>
      <c r="I77" s="4"/>
      <c r="J77" s="4"/>
    </row>
    <row r="78" spans="4:10" ht="12.75">
      <c r="D78" t="s">
        <v>148</v>
      </c>
      <c r="H78" s="54">
        <v>2600</v>
      </c>
      <c r="I78" s="7"/>
      <c r="J78" s="7"/>
    </row>
    <row r="79" spans="4:10" ht="12.75">
      <c r="D79" t="s">
        <v>149</v>
      </c>
      <c r="H79" s="55">
        <v>-600</v>
      </c>
      <c r="I79" s="7"/>
      <c r="J79" s="7"/>
    </row>
    <row r="80" spans="4:10" ht="12.75">
      <c r="D80" t="s">
        <v>150</v>
      </c>
      <c r="H80" s="56">
        <f>SUM(H77:H79)</f>
        <v>2000</v>
      </c>
      <c r="I80" s="7"/>
      <c r="J80" s="7"/>
    </row>
    <row r="81" spans="8:10" ht="12.75">
      <c r="H81" s="54"/>
      <c r="I81" s="7"/>
      <c r="J81" s="7"/>
    </row>
    <row r="82" spans="2:10" ht="12.75">
      <c r="B82" t="s">
        <v>12</v>
      </c>
      <c r="C82" t="s">
        <v>173</v>
      </c>
      <c r="H82" s="54"/>
      <c r="I82" s="7"/>
      <c r="J82" s="7"/>
    </row>
    <row r="83" spans="4:10" ht="12.75">
      <c r="D83" t="s">
        <v>152</v>
      </c>
      <c r="H83" s="54">
        <v>342</v>
      </c>
      <c r="I83" s="7"/>
      <c r="J83" s="7"/>
    </row>
    <row r="84" spans="4:10" ht="12.75">
      <c r="D84" t="s">
        <v>153</v>
      </c>
      <c r="H84" s="54">
        <v>600</v>
      </c>
      <c r="I84" s="7"/>
      <c r="J84" s="7"/>
    </row>
    <row r="85" spans="4:10" ht="12.75">
      <c r="D85" t="s">
        <v>211</v>
      </c>
      <c r="H85" s="54">
        <v>0</v>
      </c>
      <c r="I85" s="7"/>
      <c r="J85" s="7"/>
    </row>
    <row r="86" spans="4:10" ht="12.75">
      <c r="D86" t="s">
        <v>179</v>
      </c>
      <c r="H86" s="54"/>
      <c r="I86" s="7"/>
      <c r="J86" s="7"/>
    </row>
    <row r="87" spans="4:10" ht="12.75">
      <c r="D87" s="2" t="s">
        <v>180</v>
      </c>
      <c r="H87" s="54">
        <v>46</v>
      </c>
      <c r="I87" s="7"/>
      <c r="J87" s="7"/>
    </row>
    <row r="88" spans="4:10" ht="12.75">
      <c r="D88" s="2" t="s">
        <v>181</v>
      </c>
      <c r="H88" s="54">
        <v>-29</v>
      </c>
      <c r="I88" s="7"/>
      <c r="J88" s="7"/>
    </row>
    <row r="89" spans="4:10" ht="12.75">
      <c r="D89" t="s">
        <v>154</v>
      </c>
      <c r="H89" s="56">
        <f>SUM(H83:H88)</f>
        <v>959</v>
      </c>
      <c r="I89" s="7"/>
      <c r="J89" s="7"/>
    </row>
    <row r="90" spans="8:10" ht="12.75">
      <c r="H90" s="60"/>
      <c r="I90" s="7"/>
      <c r="J90" s="7"/>
    </row>
    <row r="91" spans="2:10" ht="12.75">
      <c r="B91" t="s">
        <v>13</v>
      </c>
      <c r="C91" t="s">
        <v>151</v>
      </c>
      <c r="H91" s="60"/>
      <c r="I91" s="7"/>
      <c r="J91" s="7"/>
    </row>
    <row r="92" spans="4:10" ht="12.75">
      <c r="D92" t="s">
        <v>178</v>
      </c>
      <c r="H92" s="60">
        <v>16706</v>
      </c>
      <c r="I92" s="7"/>
      <c r="J92" s="7"/>
    </row>
    <row r="93" spans="4:10" ht="12.75">
      <c r="D93" t="s">
        <v>154</v>
      </c>
      <c r="H93" s="56">
        <f>SUM(H92:H92)</f>
        <v>16706</v>
      </c>
      <c r="I93" s="7"/>
      <c r="J93" s="7"/>
    </row>
    <row r="94" spans="8:10" ht="12.75">
      <c r="H94" s="60"/>
      <c r="I94" s="7"/>
      <c r="J94" s="7"/>
    </row>
    <row r="95" spans="3:10" ht="13.5" thickBot="1">
      <c r="C95" t="s">
        <v>177</v>
      </c>
      <c r="H95" s="61">
        <f>+H80+H89+H93</f>
        <v>19665</v>
      </c>
      <c r="I95" s="7"/>
      <c r="J95" s="7"/>
    </row>
    <row r="96" spans="8:10" ht="13.5" thickTop="1">
      <c r="H96" s="4"/>
      <c r="I96" s="4"/>
      <c r="J96" s="4"/>
    </row>
    <row r="97" spans="2:10" ht="12.75">
      <c r="B97" t="s">
        <v>174</v>
      </c>
      <c r="I97" s="4"/>
      <c r="J97" s="4"/>
    </row>
    <row r="98" spans="2:10" ht="12.75">
      <c r="B98" t="s">
        <v>175</v>
      </c>
      <c r="I98" s="4"/>
      <c r="J98" s="4"/>
    </row>
    <row r="100" spans="1:2" ht="12.75">
      <c r="A100" s="2" t="s">
        <v>109</v>
      </c>
      <c r="B100" s="17" t="s">
        <v>110</v>
      </c>
    </row>
    <row r="101" spans="2:10" ht="12.75">
      <c r="B101" t="s">
        <v>246</v>
      </c>
      <c r="I101" s="48"/>
      <c r="J101" s="48"/>
    </row>
    <row r="102" ht="12.75">
      <c r="B102" t="s">
        <v>247</v>
      </c>
    </row>
    <row r="104" spans="1:2" ht="12.75">
      <c r="A104" s="2" t="s">
        <v>111</v>
      </c>
      <c r="B104" s="17" t="s">
        <v>112</v>
      </c>
    </row>
    <row r="105" ht="12.75">
      <c r="B105" t="s">
        <v>171</v>
      </c>
    </row>
    <row r="107" spans="1:2" ht="12.75">
      <c r="A107" s="2" t="s">
        <v>113</v>
      </c>
      <c r="B107" s="17" t="s">
        <v>114</v>
      </c>
    </row>
    <row r="108" ht="12.75">
      <c r="B108" t="s">
        <v>155</v>
      </c>
    </row>
    <row r="110" spans="1:2" ht="12.75">
      <c r="A110" s="2" t="s">
        <v>115</v>
      </c>
      <c r="B110" s="17" t="s">
        <v>116</v>
      </c>
    </row>
    <row r="111" spans="1:2" ht="12.75">
      <c r="A111" s="2"/>
      <c r="B111" s="18" t="s">
        <v>219</v>
      </c>
    </row>
    <row r="112" spans="1:2" ht="12.75">
      <c r="A112" s="2"/>
      <c r="B112" s="18"/>
    </row>
    <row r="113" spans="1:9" ht="12.75">
      <c r="A113" s="2"/>
      <c r="B113" s="18" t="s">
        <v>11</v>
      </c>
      <c r="C113" s="17" t="s">
        <v>158</v>
      </c>
      <c r="G113" s="1" t="s">
        <v>14</v>
      </c>
      <c r="H113" s="1" t="s">
        <v>159</v>
      </c>
      <c r="I113" s="1" t="s">
        <v>154</v>
      </c>
    </row>
    <row r="114" spans="1:9" ht="12.75">
      <c r="A114" s="2"/>
      <c r="B114" s="18"/>
      <c r="G114" s="1"/>
      <c r="H114" s="1" t="s">
        <v>162</v>
      </c>
      <c r="I114" s="1" t="s">
        <v>160</v>
      </c>
    </row>
    <row r="115" spans="2:9" ht="12.75">
      <c r="B115" s="18"/>
      <c r="G115" s="1"/>
      <c r="H115" s="1" t="s">
        <v>37</v>
      </c>
      <c r="I115" s="1" t="s">
        <v>161</v>
      </c>
    </row>
    <row r="116" spans="2:9" ht="12.75">
      <c r="B116" s="18"/>
      <c r="G116" s="1" t="s">
        <v>163</v>
      </c>
      <c r="H116" s="1" t="s">
        <v>163</v>
      </c>
      <c r="I116" s="1" t="s">
        <v>163</v>
      </c>
    </row>
    <row r="117" ht="12.75">
      <c r="B117" s="18"/>
    </row>
    <row r="118" spans="2:9" ht="12.75">
      <c r="B118" s="18"/>
      <c r="C118" t="s">
        <v>164</v>
      </c>
      <c r="G118" s="71">
        <v>154632</v>
      </c>
      <c r="H118" s="71">
        <v>10946</v>
      </c>
      <c r="I118" s="71">
        <v>208692</v>
      </c>
    </row>
    <row r="119" spans="2:9" ht="12.75">
      <c r="B119" s="18"/>
      <c r="C119" t="s">
        <v>165</v>
      </c>
      <c r="G119" s="71">
        <v>8884</v>
      </c>
      <c r="H119" s="71">
        <v>1985</v>
      </c>
      <c r="I119" s="71">
        <v>101395</v>
      </c>
    </row>
    <row r="120" spans="2:9" ht="12.75">
      <c r="B120" s="18"/>
      <c r="C120" t="s">
        <v>166</v>
      </c>
      <c r="G120" s="71">
        <v>24439</v>
      </c>
      <c r="H120" s="71">
        <v>1484</v>
      </c>
      <c r="I120" s="71">
        <v>23753</v>
      </c>
    </row>
    <row r="121" spans="2:9" ht="12.75">
      <c r="B121" s="18"/>
      <c r="C121" t="s">
        <v>167</v>
      </c>
      <c r="G121" s="71">
        <v>164</v>
      </c>
      <c r="H121" s="71">
        <v>-2098</v>
      </c>
      <c r="I121" s="71">
        <v>73761</v>
      </c>
    </row>
    <row r="122" spans="2:9" ht="12.75">
      <c r="B122" s="18"/>
      <c r="C122" t="s">
        <v>83</v>
      </c>
      <c r="G122" s="72">
        <v>0</v>
      </c>
      <c r="H122" s="72">
        <v>2221</v>
      </c>
      <c r="I122" s="72">
        <v>18754</v>
      </c>
    </row>
    <row r="123" spans="2:9" ht="12.75">
      <c r="B123" s="18"/>
      <c r="C123" t="s">
        <v>176</v>
      </c>
      <c r="G123" s="73">
        <f>SUM(G118:G122)</f>
        <v>188119</v>
      </c>
      <c r="H123" s="73">
        <f>SUM(H118:H122)</f>
        <v>14538</v>
      </c>
      <c r="I123" s="73">
        <f>SUM(I118:I122)</f>
        <v>426355</v>
      </c>
    </row>
    <row r="124" spans="2:10" ht="12.75">
      <c r="B124" s="18"/>
      <c r="G124" s="74"/>
      <c r="H124" s="71"/>
      <c r="I124" s="71"/>
      <c r="J124" s="5"/>
    </row>
    <row r="125" spans="2:10" ht="12.75">
      <c r="B125" t="s">
        <v>12</v>
      </c>
      <c r="C125" s="17" t="s">
        <v>168</v>
      </c>
      <c r="G125" s="74"/>
      <c r="H125" s="71"/>
      <c r="I125" s="71"/>
      <c r="J125" s="5"/>
    </row>
    <row r="126" spans="2:9" ht="12.75">
      <c r="B126" s="18"/>
      <c r="C126" t="s">
        <v>169</v>
      </c>
      <c r="G126" s="71">
        <v>154871</v>
      </c>
      <c r="H126" s="71">
        <v>14654</v>
      </c>
      <c r="I126" s="71">
        <v>364877</v>
      </c>
    </row>
    <row r="127" spans="2:9" ht="12.75">
      <c r="B127" s="18"/>
      <c r="C127" t="s">
        <v>170</v>
      </c>
      <c r="G127" s="72">
        <v>33248</v>
      </c>
      <c r="H127" s="72">
        <v>-116</v>
      </c>
      <c r="I127" s="72">
        <v>61478</v>
      </c>
    </row>
    <row r="128" spans="2:9" ht="12.75">
      <c r="B128" s="18"/>
      <c r="C128" t="s">
        <v>176</v>
      </c>
      <c r="G128" s="73">
        <f>SUM(G126:G127)</f>
        <v>188119</v>
      </c>
      <c r="H128" s="73">
        <f>SUM(H126:H127)</f>
        <v>14538</v>
      </c>
      <c r="I128" s="73">
        <f>SUM(I126:I127)</f>
        <v>426355</v>
      </c>
    </row>
    <row r="129" spans="2:10" ht="12.75">
      <c r="B129" s="18"/>
      <c r="G129" s="21"/>
      <c r="H129" s="22"/>
      <c r="I129" s="22"/>
      <c r="J129" s="22"/>
    </row>
    <row r="130" spans="1:2" ht="12.75">
      <c r="A130" s="2" t="s">
        <v>117</v>
      </c>
      <c r="B130" s="17" t="s">
        <v>118</v>
      </c>
    </row>
    <row r="131" spans="1:2" ht="12.75">
      <c r="A131" s="2"/>
      <c r="B131" s="17"/>
    </row>
    <row r="132" spans="1:2" ht="12.75">
      <c r="A132" s="2"/>
      <c r="B132" s="18" t="s">
        <v>226</v>
      </c>
    </row>
    <row r="133" spans="1:2" ht="12.75">
      <c r="A133" s="2"/>
      <c r="B133" s="18" t="s">
        <v>227</v>
      </c>
    </row>
    <row r="134" spans="1:2" ht="12.75">
      <c r="A134" s="2"/>
      <c r="B134" s="18"/>
    </row>
    <row r="135" spans="1:2" ht="12.75">
      <c r="A135" s="2"/>
      <c r="B135" s="18" t="s">
        <v>228</v>
      </c>
    </row>
    <row r="136" spans="1:2" ht="12.75">
      <c r="A136" s="2"/>
      <c r="B136" s="18" t="s">
        <v>229</v>
      </c>
    </row>
    <row r="137" ht="12.75">
      <c r="B137" s="18"/>
    </row>
    <row r="138" spans="1:2" ht="12.75">
      <c r="A138" s="41" t="s">
        <v>120</v>
      </c>
      <c r="B138" s="17" t="s">
        <v>156</v>
      </c>
    </row>
    <row r="139" spans="1:2" ht="12.75">
      <c r="A139" s="2"/>
      <c r="B139" s="17"/>
    </row>
    <row r="140" spans="1:2" ht="12.75">
      <c r="A140" s="2"/>
      <c r="B140" s="18" t="s">
        <v>230</v>
      </c>
    </row>
    <row r="141" spans="1:2" ht="12.75">
      <c r="A141" s="2"/>
      <c r="B141" s="18" t="s">
        <v>231</v>
      </c>
    </row>
    <row r="142" spans="1:2" ht="12.75">
      <c r="A142" s="2"/>
      <c r="B142" s="18" t="s">
        <v>232</v>
      </c>
    </row>
    <row r="143" spans="1:2" ht="12.75">
      <c r="A143" s="2"/>
      <c r="B143" s="18"/>
    </row>
    <row r="144" spans="1:2" ht="12.75">
      <c r="A144" s="2"/>
      <c r="B144" s="18" t="s">
        <v>249</v>
      </c>
    </row>
    <row r="145" spans="1:2" ht="12.75">
      <c r="A145" s="2"/>
      <c r="B145" s="18" t="s">
        <v>250</v>
      </c>
    </row>
    <row r="146" spans="1:2" ht="12.75">
      <c r="A146" s="2"/>
      <c r="B146" s="18"/>
    </row>
    <row r="147" spans="1:2" ht="12.75">
      <c r="A147" s="2"/>
      <c r="B147" s="18" t="s">
        <v>253</v>
      </c>
    </row>
    <row r="148" spans="1:2" ht="12.75">
      <c r="A148" s="2"/>
      <c r="B148" s="18" t="s">
        <v>251</v>
      </c>
    </row>
    <row r="149" spans="1:2" ht="12.75">
      <c r="A149" s="2"/>
      <c r="B149" s="18"/>
    </row>
    <row r="150" spans="1:2" ht="12.75">
      <c r="A150" s="2"/>
      <c r="B150" s="18" t="s">
        <v>233</v>
      </c>
    </row>
    <row r="151" spans="1:2" ht="12.75">
      <c r="A151" s="2"/>
      <c r="B151" s="18" t="s">
        <v>234</v>
      </c>
    </row>
    <row r="152" spans="1:2" ht="12.75">
      <c r="A152" s="2"/>
      <c r="B152" s="18"/>
    </row>
    <row r="153" spans="1:2" ht="12.75">
      <c r="A153" s="41" t="s">
        <v>121</v>
      </c>
      <c r="B153" s="17" t="s">
        <v>122</v>
      </c>
    </row>
    <row r="154" spans="1:2" ht="12.75">
      <c r="A154" s="2"/>
      <c r="B154" s="17"/>
    </row>
    <row r="155" spans="1:3" ht="12.75">
      <c r="A155" s="2"/>
      <c r="B155" s="18" t="s">
        <v>235</v>
      </c>
      <c r="C155" s="18"/>
    </row>
    <row r="156" spans="1:3" ht="12.75">
      <c r="A156" s="2"/>
      <c r="B156" s="18" t="s">
        <v>236</v>
      </c>
      <c r="C156" s="18"/>
    </row>
    <row r="157" spans="1:3" ht="12.75">
      <c r="A157" s="2"/>
      <c r="B157" s="18"/>
      <c r="C157" s="18"/>
    </row>
    <row r="158" spans="1:2" ht="12.75">
      <c r="A158" s="2" t="s">
        <v>123</v>
      </c>
      <c r="B158" s="17" t="s">
        <v>157</v>
      </c>
    </row>
    <row r="159" ht="12.75">
      <c r="B159" t="s">
        <v>119</v>
      </c>
    </row>
    <row r="161" spans="1:2" ht="12.75">
      <c r="A161" s="2" t="s">
        <v>124</v>
      </c>
      <c r="B161" s="17" t="s">
        <v>125</v>
      </c>
    </row>
    <row r="163" ht="12.75">
      <c r="B163" t="s">
        <v>241</v>
      </c>
    </row>
    <row r="164" ht="12.75">
      <c r="B164" t="s">
        <v>242</v>
      </c>
    </row>
    <row r="166" ht="12.75">
      <c r="B166" t="s">
        <v>243</v>
      </c>
    </row>
    <row r="167" ht="12.75">
      <c r="B167" t="s">
        <v>244</v>
      </c>
    </row>
    <row r="176" ht="12.75">
      <c r="A176" s="42"/>
    </row>
    <row r="177" ht="12.75">
      <c r="A177" s="42"/>
    </row>
    <row r="178" ht="12.75">
      <c r="A178" s="42"/>
    </row>
    <row r="179" ht="12.75">
      <c r="A179" s="42"/>
    </row>
    <row r="180" ht="12.75">
      <c r="A180" s="42"/>
    </row>
    <row r="181" ht="12.75">
      <c r="A181" s="42"/>
    </row>
    <row r="182" ht="12.75">
      <c r="A182" s="42"/>
    </row>
  </sheetData>
  <printOptions/>
  <pageMargins left="0.75" right="0.75" top="0.49" bottom="0.22" header="0.5" footer="0.25"/>
  <pageSetup horizontalDpi="600" verticalDpi="600" orientation="portrait" paperSize="9" r:id="rId1"/>
  <rowBreaks count="3" manualBreakCount="3">
    <brk id="56" max="255" man="1"/>
    <brk id="109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192.168.100.75</cp:lastModifiedBy>
  <cp:lastPrinted>2000-11-17T08:45:04Z</cp:lastPrinted>
  <dcterms:created xsi:type="dcterms:W3CDTF">1999-10-14T05:35:24Z</dcterms:created>
  <dcterms:modified xsi:type="dcterms:W3CDTF">2000-11-18T01:38:52Z</dcterms:modified>
  <cp:category/>
  <cp:version/>
  <cp:contentType/>
  <cp:contentStatus/>
</cp:coreProperties>
</file>