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+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<sst xmlns="http://schemas.openxmlformats.org/spreadsheetml/2006/main" count="396" uniqueCount="270">
  <si>
    <t>The figures have not been audited.</t>
  </si>
  <si>
    <t>CONSOLIDATED INCOME STATEMENT</t>
  </si>
  <si>
    <t>INDIVIDUAL QUARTER</t>
  </si>
  <si>
    <t>CURRENT</t>
  </si>
  <si>
    <t>YEAR</t>
  </si>
  <si>
    <t>QUARTER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</si>
  <si>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</si>
  <si>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</si>
  <si>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</si>
  <si>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</si>
  <si>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</si>
  <si>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</si>
  <si>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</si>
  <si>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(c)</t>
  </si>
  <si>
    <t>Turnover</t>
  </si>
  <si>
    <t>Investment income</t>
  </si>
  <si>
    <t>Other income including interest income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</si>
  <si>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</si>
  <si>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</si>
  <si>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</si>
  <si>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</si>
  <si>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</si>
  <si>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</si>
  <si>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</si>
  <si>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</si>
  <si>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</si>
  <si>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</si>
  <si>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</si>
  <si>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</si>
  <si>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</si>
  <si>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</si>
  <si>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</si>
  <si>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</si>
  <si>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</si>
  <si>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</si>
  <si>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</si>
  <si>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</si>
  <si>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</si>
  <si>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</si>
  <si>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</si>
  <si>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</si>
  <si>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</si>
  <si>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</si>
  <si>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</si>
  <si>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</si>
  <si>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</si>
  <si>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</si>
  <si>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</si>
  <si>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</si>
  <si>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</si>
  <si>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</si>
  <si>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</si>
  <si>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</si>
  <si>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</si>
  <si>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</si>
  <si>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</si>
  <si>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</si>
  <si>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ordinary shares) (sen)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</si>
  <si>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</si>
  <si>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</si>
  <si>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</si>
  <si>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</si>
  <si>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</si>
  <si>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</si>
  <si>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</si>
  <si>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</si>
  <si>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</si>
  <si>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</si>
  <si>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</si>
  <si>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</si>
  <si>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</si>
  <si>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</si>
  <si>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</si>
  <si>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</si>
  <si>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</si>
  <si>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</si>
  <si>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</si>
  <si>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</si>
  <si>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</si>
  <si>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</si>
  <si>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</si>
  <si>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</si>
  <si>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</si>
  <si>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</si>
  <si>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</si>
  <si>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</si>
  <si>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</si>
  <si>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</si>
  <si>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</si>
  <si>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</si>
  <si>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</si>
  <si>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</si>
  <si>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</si>
  <si>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</si>
  <si>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</si>
  <si>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</si>
  <si>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</si>
  <si>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</si>
  <si>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</si>
  <si>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</si>
  <si>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</si>
  <si>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</si>
  <si>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</si>
  <si>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</si>
  <si>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</si>
  <si>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</si>
  <si>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</si>
  <si>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</si>
  <si>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</si>
  <si>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</si>
  <si>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</si>
  <si>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</si>
  <si>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</si>
  <si>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</si>
  <si>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</si>
  <si>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</si>
  <si>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</si>
  <si>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</si>
  <si>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</si>
  <si>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</si>
  <si>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</si>
  <si>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</si>
  <si>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</si>
  <si>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</si>
  <si>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</si>
  <si>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</si>
  <si>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</si>
  <si>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By Order of the Board</t>
  </si>
  <si>
    <t>GRAND UNITED HOLDINGS BERHAD</t>
  </si>
  <si>
    <t>Lim Seck Wah</t>
  </si>
  <si>
    <t>Ooi Seok Peng</t>
  </si>
  <si>
    <t>SECRETARIES</t>
  </si>
  <si>
    <t>KUALA LUMPUR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</si>
  <si>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</si>
  <si>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</si>
  <si>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</si>
  <si>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</si>
  <si>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</si>
  <si>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 xml:space="preserve">QUARTERLY REPORT </t>
  </si>
  <si>
    <t>Note:</t>
  </si>
  <si>
    <t>N/R</t>
  </si>
  <si>
    <t>Basic (based on 247,906,663</t>
  </si>
  <si>
    <t>Intangible Assets</t>
  </si>
  <si>
    <t>31/12/1998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</si>
  <si>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</si>
  <si>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</si>
  <si>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</si>
  <si>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</si>
  <si>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</si>
  <si>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</si>
  <si>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Exchange Fluctuation Reserve</t>
  </si>
  <si>
    <t>NOTES</t>
  </si>
  <si>
    <t>financial period under review.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</si>
  <si>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</si>
  <si>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</si>
  <si>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</si>
  <si>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</si>
  <si>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</si>
  <si>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</si>
  <si>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</si>
  <si>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There were no issuances and repayment of debt and equity securities, share-buy-backs, share</t>
  </si>
  <si>
    <t>Total outstanding balances</t>
  </si>
  <si>
    <t>Repayments due within the next 12 months</t>
  </si>
  <si>
    <t xml:space="preserve">Total </t>
  </si>
  <si>
    <t>Short Term Bank Borrowings - Secured</t>
  </si>
  <si>
    <t>Bank Overdrafts</t>
  </si>
  <si>
    <t>Current portion of Long Term Loan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</si>
  <si>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</si>
  <si>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</si>
  <si>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</si>
  <si>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</si>
  <si>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</si>
  <si>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</si>
  <si>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</si>
  <si>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</si>
  <si>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</si>
  <si>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</si>
  <si>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</si>
  <si>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</si>
  <si>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</si>
  <si>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</si>
  <si>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</si>
  <si>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</si>
  <si>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</si>
  <si>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</si>
  <si>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Long Term Bank Loans - Unsecured</t>
  </si>
  <si>
    <t>Short Term Bank Borrowings - Unsecured</t>
  </si>
  <si>
    <t>The unsecured bank loans for the subsidiaries are guaranteed by the corporate guarantee issued</t>
  </si>
  <si>
    <t>by the ultimate holding company.</t>
  </si>
  <si>
    <t>TOTAL</t>
  </si>
  <si>
    <t>Term Loan</t>
  </si>
  <si>
    <t>RMB '000</t>
  </si>
  <si>
    <t>of the Proposed Special Bumiputra Issue. The SC had on 22 March 1999 approved the deferment</t>
  </si>
  <si>
    <t xml:space="preserve">for the implementation until 8 June 2000 to allow the Company to benefit from a capital raising </t>
  </si>
  <si>
    <t>exercise when the market recovers.</t>
  </si>
  <si>
    <t>Sdn. Berhad, a wholly owned subsidiary of GUH has registered a company by the name of</t>
  </si>
  <si>
    <t>Hire Purchase</t>
  </si>
  <si>
    <t xml:space="preserve">  Total outstanding</t>
  </si>
  <si>
    <t xml:space="preserve">  Repayments due within the next 12 months</t>
  </si>
  <si>
    <t xml:space="preserve">The Group recorded a profit on sale of property of RM 3.4 million (nil tax effect) during the </t>
  </si>
  <si>
    <t>given to bankers in respect of facilities granted to subsidiary companies.</t>
  </si>
  <si>
    <t>As disclosed to the Kuala Lumpur Stock Exchange on 1 July 1999, the proposed Employee Share</t>
  </si>
  <si>
    <t>Option Scheme (ESOS) has been approved by the shareholders of the Company during the EGM</t>
  </si>
  <si>
    <t xml:space="preserve">on 30 June 1999. Subsequent to the approval from all relevant parties, the Group had on </t>
  </si>
  <si>
    <t xml:space="preserve">20 August 1999 offered the Options to the eligible Executive Directors and employees at the Offer </t>
  </si>
  <si>
    <t>Price of RM 1.00 per option share.</t>
  </si>
  <si>
    <t>The Group had applied to The Securities Commission (SC) for an extension for the implementation</t>
  </si>
  <si>
    <t>Quarterly report on consolidated results for the financial quarter ended 31 December, 1999.</t>
  </si>
  <si>
    <t>31/12/1999</t>
  </si>
  <si>
    <t>N/R - Not Required (The preceding year corresponding quarter report was previously not needed for announcement).</t>
  </si>
  <si>
    <t>Proposed Dividend</t>
  </si>
  <si>
    <t>Current</t>
  </si>
  <si>
    <t>Year</t>
  </si>
  <si>
    <t>Quarter</t>
  </si>
  <si>
    <t>To Date</t>
  </si>
  <si>
    <t>Preceding</t>
  </si>
  <si>
    <t>Provision for diminution in value of</t>
  </si>
  <si>
    <t>long term investments</t>
  </si>
  <si>
    <t>long term investments no longer</t>
  </si>
  <si>
    <t>required</t>
  </si>
  <si>
    <t>Taxation comprises :-</t>
  </si>
  <si>
    <t>Current Taxation</t>
  </si>
  <si>
    <t>Cumulative</t>
  </si>
  <si>
    <t>Investment in quoted securities as at 31 December, 1999 were as follows :-</t>
  </si>
  <si>
    <t>Purchase or disposal of quoted securities for the financial year under review:-</t>
  </si>
  <si>
    <t>RM '000</t>
  </si>
  <si>
    <t>Total purchases</t>
  </si>
  <si>
    <t>Total profit/(loss) on disposal</t>
  </si>
  <si>
    <t>There were no significant changes in the composition of the Group during the financial year under</t>
  </si>
  <si>
    <t>review other than :-</t>
  </si>
  <si>
    <t>Grand United (BVI) Co. Ltd. in the British Virgin Islands. The registered capital of this</t>
  </si>
  <si>
    <t>company is USD 50,000.</t>
  </si>
  <si>
    <t>As announced to the Kuala Lumpur Stock Exchange on 10 September 1999, MC Industry</t>
  </si>
  <si>
    <t xml:space="preserve">disposed off its investment in a subsidiary company, Leader Electric (KB) Sdn. Bhd. </t>
  </si>
  <si>
    <t>for a consideration of RM 2,060,000.</t>
  </si>
  <si>
    <t>cancellations, shares held as treasury shares and resale of treasury shares for the financial</t>
  </si>
  <si>
    <t>year under review.</t>
  </si>
  <si>
    <t>The Group's borrowings and debt securities as at 31/12/1999 were as follows :-</t>
  </si>
  <si>
    <t>Contingent liabilities of the Group as at to date comprise of corporate guarantee of RM 106 million</t>
  </si>
  <si>
    <t xml:space="preserve">Group segmental reporting for the financial year ended 31/12/1999 was as follows :- </t>
  </si>
  <si>
    <t>The Group achieved a turnover of RM 62.8 million and a profit before tax of RM 4.6 million for</t>
  </si>
  <si>
    <t xml:space="preserve">The Board of Directors recommends the payment of a first and final dividend of 3 sen per share, </t>
  </si>
  <si>
    <t>less 28% income tax for the financial year ended 31 December, 1999. (1998:nil)</t>
  </si>
  <si>
    <t>With the improving economic performance, the Board of Directors expects the performance</t>
  </si>
  <si>
    <t>of the Group for year 2000 to rise in tandem with the improved market condition.</t>
  </si>
  <si>
    <t>Barring any unforeseen circumstances, the Board foresees the results for year 2000 to be</t>
  </si>
  <si>
    <t>even more favourable than the impressive results achieved in 1999.</t>
  </si>
  <si>
    <t>Fully diluted (assumed the remaining</t>
  </si>
  <si>
    <t>unexercised portion under ESOS of</t>
  </si>
  <si>
    <t>11,424,000 shares are fully exercised)-</t>
  </si>
  <si>
    <t>sen</t>
  </si>
  <si>
    <t>(Under)/over provision in prior years</t>
  </si>
  <si>
    <t>Total disposals (net book value)</t>
  </si>
  <si>
    <t xml:space="preserve">As announced to the Kuala Lumpur Stock Exchange on 19 January 2000, the Group </t>
  </si>
  <si>
    <t xml:space="preserve">As announced to the Kuala Lumpur Stock Exchange on 25 January 1999, the Group </t>
  </si>
  <si>
    <t xml:space="preserve">disposed off its investment in a subsidiary company, Soon Yang Sdn. Bhd. on 22 January 1999 </t>
  </si>
  <si>
    <t>for a consideration of RM 165,000.</t>
  </si>
  <si>
    <t xml:space="preserve">the current financial quarter under review. As disclosed under Note 2, the Group recorded an </t>
  </si>
  <si>
    <t>value of investment.</t>
  </si>
  <si>
    <t xml:space="preserve">For the financial year under review, the Group's turnover increased by RM 22.6 million (12% increase) </t>
  </si>
  <si>
    <t>to RM 218.8 million from RM 196.1 million recorded for the preceding year corresponding period.</t>
  </si>
  <si>
    <t xml:space="preserve">exceptional gain of RM 1.8 million from its reversal of prior year provision for diminution in </t>
  </si>
  <si>
    <t xml:space="preserve">Profit before taxation and minority interests has also improved significantly from RM 1.3 million in </t>
  </si>
  <si>
    <t>to 6.54 sen/share in 1999.</t>
  </si>
  <si>
    <t>Consequently, earnings per share for the Group has risen substantially from 0.25 sen/share in 1998</t>
  </si>
  <si>
    <t>No taxation charges have been provided for the year ended 31 December 1999 in line with the</t>
  </si>
  <si>
    <t>waiver of tax for 1999.</t>
  </si>
  <si>
    <t>1998 to RM 15.8 million in 1999, a tremendous increase of RM 14.5 million. In line with the waiver</t>
  </si>
  <si>
    <t xml:space="preserve">of tax for 1999, profit after tax attributable to members of the company improved 26-fold to </t>
  </si>
  <si>
    <t>RM 16.2 million from RM 617,000 recorded in the previous year.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</si>
</sst>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dd\-mmm\-yy"/>
  </numFmts>
  <fonts count="5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5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6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11" xfId="15" applyNumberFormat="1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11" xfId="15" applyNumberFormat="1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34.140625" style="0" customWidth="1"/>
    <col min="5" max="8" width="17.421875" style="0" customWidth="1"/>
  </cols>
  <sheetData>
    <row r="2" ht="12.75">
      <c r="A2" t="s">
        <v>138</v>
      </c>
    </row>
    <row r="4" ht="12.75">
      <c r="A4" t="s">
        <v>207</v>
      </c>
    </row>
    <row r="5" ht="12.75">
      <c r="A5" t="s">
        <v>0</v>
      </c>
    </row>
    <row r="7" ht="12.75">
      <c r="A7" t="s">
        <v>1</v>
      </c>
    </row>
    <row r="8" spans="5:8" ht="12.75">
      <c r="E8" s="52" t="s">
        <v>2</v>
      </c>
      <c r="F8" s="52"/>
      <c r="G8" s="52" t="s">
        <v>8</v>
      </c>
      <c r="H8" s="52"/>
    </row>
    <row r="9" spans="5:8" ht="12.75">
      <c r="E9" s="1" t="s">
        <v>3</v>
      </c>
      <c r="F9" s="1" t="s">
        <v>6</v>
      </c>
      <c r="G9" s="1" t="s">
        <v>3</v>
      </c>
      <c r="H9" s="1" t="s">
        <v>6</v>
      </c>
    </row>
    <row r="10" spans="5:8" ht="12.75">
      <c r="E10" s="1" t="s">
        <v>4</v>
      </c>
      <c r="F10" s="1" t="s">
        <v>7</v>
      </c>
      <c r="G10" s="1" t="s">
        <v>4</v>
      </c>
      <c r="H10" s="1" t="s">
        <v>7</v>
      </c>
    </row>
    <row r="11" spans="5:8" ht="12.75">
      <c r="E11" s="1" t="s">
        <v>5</v>
      </c>
      <c r="F11" s="1" t="s">
        <v>5</v>
      </c>
      <c r="G11" s="1" t="s">
        <v>9</v>
      </c>
      <c r="H11" s="1" t="s">
        <v>10</v>
      </c>
    </row>
    <row r="12" spans="5:8" ht="12.75">
      <c r="E12" s="1" t="s">
        <v>208</v>
      </c>
      <c r="F12" s="1" t="s">
        <v>143</v>
      </c>
      <c r="G12" s="1" t="s">
        <v>208</v>
      </c>
      <c r="H12" s="1" t="s">
        <v>143</v>
      </c>
    </row>
    <row r="13" spans="5:8" ht="12.75">
      <c r="E13" s="1" t="s">
        <v>135</v>
      </c>
      <c r="F13" s="1" t="s">
        <v>135</v>
      </c>
      <c r="G13" s="1" t="s">
        <v>135</v>
      </c>
      <c r="H13" s="1" t="s">
        <v>135</v>
      </c>
    </row>
    <row r="14" spans="5:8" ht="12.75">
      <c r="E14" s="1"/>
      <c r="F14" s="1"/>
      <c r="G14" s="1"/>
      <c r="H14" s="1"/>
    </row>
    <row r="15" spans="1:8" ht="13.5" thickBot="1">
      <c r="A15">
        <v>1</v>
      </c>
      <c r="B15" t="s">
        <v>11</v>
      </c>
      <c r="C15" t="s">
        <v>14</v>
      </c>
      <c r="E15" s="31">
        <v>62799</v>
      </c>
      <c r="F15" s="31" t="s">
        <v>140</v>
      </c>
      <c r="G15" s="11">
        <v>218764</v>
      </c>
      <c r="H15" s="31">
        <v>196117</v>
      </c>
    </row>
    <row r="16" spans="5:8" ht="12.75">
      <c r="E16" s="32"/>
      <c r="F16" s="32"/>
      <c r="G16" s="7"/>
      <c r="H16" s="32"/>
    </row>
    <row r="17" spans="2:8" ht="13.5" thickBot="1">
      <c r="B17" t="s">
        <v>12</v>
      </c>
      <c r="C17" t="s">
        <v>15</v>
      </c>
      <c r="E17" s="31">
        <v>0</v>
      </c>
      <c r="F17" s="31" t="s">
        <v>140</v>
      </c>
      <c r="G17" s="11">
        <v>0</v>
      </c>
      <c r="H17" s="31">
        <v>0</v>
      </c>
    </row>
    <row r="18" spans="5:8" ht="12.75">
      <c r="E18" s="32"/>
      <c r="F18" s="32"/>
      <c r="G18" s="7"/>
      <c r="H18" s="32"/>
    </row>
    <row r="19" spans="2:8" ht="13.5" thickBot="1">
      <c r="B19" t="s">
        <v>13</v>
      </c>
      <c r="C19" t="s">
        <v>16</v>
      </c>
      <c r="E19" s="31">
        <v>495</v>
      </c>
      <c r="F19" s="31" t="s">
        <v>140</v>
      </c>
      <c r="G19" s="11">
        <v>1735</v>
      </c>
      <c r="H19" s="31">
        <v>2252</v>
      </c>
    </row>
    <row r="20" spans="5:8" ht="13.5" thickBot="1">
      <c r="E20" s="32"/>
      <c r="F20" s="32"/>
      <c r="G20" s="7"/>
      <c r="H20" s="32"/>
    </row>
    <row r="21" spans="1:8" ht="12.75">
      <c r="A21">
        <v>2</v>
      </c>
      <c r="B21" t="s">
        <v>11</v>
      </c>
      <c r="C21" t="s">
        <v>17</v>
      </c>
      <c r="E21" s="45"/>
      <c r="F21" s="34"/>
      <c r="G21" s="16"/>
      <c r="H21" s="35"/>
    </row>
    <row r="22" spans="3:8" ht="12.75">
      <c r="C22" t="s">
        <v>18</v>
      </c>
      <c r="E22" s="46"/>
      <c r="F22" s="37"/>
      <c r="G22" s="9"/>
      <c r="H22" s="38"/>
    </row>
    <row r="23" spans="3:8" ht="12.75">
      <c r="C23" t="s">
        <v>19</v>
      </c>
      <c r="E23" s="46"/>
      <c r="F23" s="37"/>
      <c r="G23" s="9"/>
      <c r="H23" s="38"/>
    </row>
    <row r="24" spans="3:8" ht="12.75">
      <c r="C24" t="s">
        <v>20</v>
      </c>
      <c r="E24" s="46">
        <v>6671</v>
      </c>
      <c r="F24" s="37" t="s">
        <v>140</v>
      </c>
      <c r="G24" s="9">
        <v>28703</v>
      </c>
      <c r="H24" s="38">
        <v>16311</v>
      </c>
    </row>
    <row r="25" spans="5:8" ht="12.75">
      <c r="E25" s="46"/>
      <c r="F25" s="37"/>
      <c r="G25" s="9"/>
      <c r="H25" s="38"/>
    </row>
    <row r="26" spans="2:8" ht="12.75">
      <c r="B26" t="s">
        <v>12</v>
      </c>
      <c r="C26" t="s">
        <v>21</v>
      </c>
      <c r="E26" s="46">
        <v>-409</v>
      </c>
      <c r="F26" s="37" t="s">
        <v>140</v>
      </c>
      <c r="G26" s="9">
        <v>-1444</v>
      </c>
      <c r="H26" s="38">
        <v>-2513</v>
      </c>
    </row>
    <row r="27" spans="5:8" ht="12.75">
      <c r="E27" s="46"/>
      <c r="F27" s="37"/>
      <c r="G27" s="9"/>
      <c r="H27" s="38"/>
    </row>
    <row r="28" spans="2:8" ht="12.75">
      <c r="B28" t="s">
        <v>13</v>
      </c>
      <c r="C28" t="s">
        <v>22</v>
      </c>
      <c r="E28" s="46">
        <v>-3432</v>
      </c>
      <c r="F28" s="37" t="s">
        <v>140</v>
      </c>
      <c r="G28" s="9">
        <v>-13201</v>
      </c>
      <c r="H28" s="38">
        <v>-11702</v>
      </c>
    </row>
    <row r="29" spans="5:8" ht="12.75">
      <c r="E29" s="46"/>
      <c r="F29" s="37"/>
      <c r="G29" s="9"/>
      <c r="H29" s="38"/>
    </row>
    <row r="30" spans="2:8" ht="13.5" thickBot="1">
      <c r="B30" t="s">
        <v>23</v>
      </c>
      <c r="C30" t="s">
        <v>24</v>
      </c>
      <c r="E30" s="47">
        <v>1764</v>
      </c>
      <c r="F30" s="31" t="s">
        <v>140</v>
      </c>
      <c r="G30" s="11">
        <v>1764</v>
      </c>
      <c r="H30" s="40">
        <v>-782</v>
      </c>
    </row>
    <row r="31" spans="5:8" ht="12.75">
      <c r="E31" s="32"/>
      <c r="F31" s="32"/>
      <c r="G31" s="7"/>
      <c r="H31" s="32"/>
    </row>
    <row r="32" spans="2:8" ht="12.75">
      <c r="B32" t="s">
        <v>25</v>
      </c>
      <c r="C32" t="s">
        <v>26</v>
      </c>
      <c r="E32" s="32"/>
      <c r="F32" s="32"/>
      <c r="G32" s="7"/>
      <c r="H32" s="32"/>
    </row>
    <row r="33" spans="3:8" ht="12.75">
      <c r="C33" t="s">
        <v>18</v>
      </c>
      <c r="E33" s="32"/>
      <c r="F33" s="32"/>
      <c r="G33" s="7"/>
      <c r="H33" s="32"/>
    </row>
    <row r="34" spans="3:8" ht="12.75">
      <c r="C34" t="s">
        <v>27</v>
      </c>
      <c r="E34" s="32"/>
      <c r="F34" s="32"/>
      <c r="G34" s="7"/>
      <c r="H34" s="32"/>
    </row>
    <row r="35" spans="3:8" ht="12.75">
      <c r="C35" t="s">
        <v>28</v>
      </c>
      <c r="E35" s="32"/>
      <c r="F35" s="32"/>
      <c r="G35" s="7"/>
      <c r="H35" s="32"/>
    </row>
    <row r="36" spans="3:8" ht="12.75">
      <c r="C36" t="s">
        <v>29</v>
      </c>
      <c r="E36" s="32">
        <v>4594</v>
      </c>
      <c r="F36" s="32" t="s">
        <v>140</v>
      </c>
      <c r="G36" s="7">
        <f>SUM(G24:G35)</f>
        <v>15822</v>
      </c>
      <c r="H36" s="7">
        <f>SUM(H24:H35)</f>
        <v>1314</v>
      </c>
    </row>
    <row r="37" spans="5:8" ht="12.75">
      <c r="E37" s="32"/>
      <c r="F37" s="32"/>
      <c r="G37" s="7"/>
      <c r="H37" s="32"/>
    </row>
    <row r="38" spans="2:8" ht="12.75">
      <c r="B38" t="s">
        <v>30</v>
      </c>
      <c r="C38" t="s">
        <v>31</v>
      </c>
      <c r="E38" s="32"/>
      <c r="F38" s="32"/>
      <c r="G38" s="7"/>
      <c r="H38" s="32"/>
    </row>
    <row r="39" spans="3:8" ht="13.5" thickBot="1">
      <c r="C39" t="s">
        <v>32</v>
      </c>
      <c r="E39" s="31">
        <v>0</v>
      </c>
      <c r="F39" s="31" t="s">
        <v>140</v>
      </c>
      <c r="G39" s="11">
        <v>0</v>
      </c>
      <c r="H39" s="31">
        <v>0</v>
      </c>
    </row>
    <row r="40" spans="5:8" ht="12.75">
      <c r="E40" s="32"/>
      <c r="F40" s="32"/>
      <c r="G40" s="7"/>
      <c r="H40" s="32"/>
    </row>
    <row r="41" spans="2:8" ht="12.75">
      <c r="B41" t="s">
        <v>33</v>
      </c>
      <c r="C41" t="s">
        <v>34</v>
      </c>
      <c r="E41" s="32"/>
      <c r="F41" s="32"/>
      <c r="G41" s="7"/>
      <c r="H41" s="32"/>
    </row>
    <row r="42" spans="3:8" ht="12.75">
      <c r="C42" t="s">
        <v>35</v>
      </c>
      <c r="E42" s="32">
        <v>4594</v>
      </c>
      <c r="F42" s="32" t="s">
        <v>140</v>
      </c>
      <c r="G42" s="7">
        <f>+G36+G39</f>
        <v>15822</v>
      </c>
      <c r="H42" s="7">
        <f>+H36+H39</f>
        <v>1314</v>
      </c>
    </row>
    <row r="43" spans="5:8" ht="12.75">
      <c r="E43" s="32"/>
      <c r="F43" s="32"/>
      <c r="G43" s="7"/>
      <c r="H43" s="32"/>
    </row>
    <row r="44" spans="2:8" ht="13.5" thickBot="1">
      <c r="B44" t="s">
        <v>36</v>
      </c>
      <c r="C44" t="s">
        <v>37</v>
      </c>
      <c r="E44" s="31">
        <v>512</v>
      </c>
      <c r="F44" s="31" t="s">
        <v>140</v>
      </c>
      <c r="G44" s="11">
        <v>512</v>
      </c>
      <c r="H44" s="31">
        <v>-677</v>
      </c>
    </row>
    <row r="45" spans="5:8" ht="12.75">
      <c r="E45" s="32"/>
      <c r="F45" s="32"/>
      <c r="G45" s="7"/>
      <c r="H45" s="32"/>
    </row>
    <row r="46" spans="2:8" ht="12.75">
      <c r="B46" s="2" t="s">
        <v>39</v>
      </c>
      <c r="C46" t="s">
        <v>39</v>
      </c>
      <c r="D46" t="s">
        <v>40</v>
      </c>
      <c r="E46" s="32"/>
      <c r="F46" s="32"/>
      <c r="G46" s="7"/>
      <c r="H46" s="32"/>
    </row>
    <row r="47" spans="4:8" ht="12.75">
      <c r="D47" t="s">
        <v>41</v>
      </c>
      <c r="E47" s="32">
        <v>5106</v>
      </c>
      <c r="F47" s="32" t="s">
        <v>140</v>
      </c>
      <c r="G47" s="7">
        <f>+G42+G44</f>
        <v>16334</v>
      </c>
      <c r="H47" s="7">
        <f>+H42+H44</f>
        <v>637</v>
      </c>
    </row>
    <row r="48" spans="5:8" ht="12.75">
      <c r="E48" s="32"/>
      <c r="F48" s="32"/>
      <c r="G48" s="7"/>
      <c r="H48" s="32"/>
    </row>
    <row r="49" spans="3:8" ht="13.5" thickBot="1">
      <c r="C49" t="s">
        <v>38</v>
      </c>
      <c r="D49" t="s">
        <v>42</v>
      </c>
      <c r="E49" s="31">
        <v>-27</v>
      </c>
      <c r="F49" s="31" t="s">
        <v>140</v>
      </c>
      <c r="G49" s="11">
        <v>-122</v>
      </c>
      <c r="H49" s="31">
        <v>-20</v>
      </c>
    </row>
    <row r="50" spans="5:8" ht="12.75">
      <c r="E50" s="32"/>
      <c r="F50" s="32"/>
      <c r="G50" s="7"/>
      <c r="H50" s="32"/>
    </row>
    <row r="51" spans="2:8" ht="12.75">
      <c r="B51" t="s">
        <v>43</v>
      </c>
      <c r="C51" t="s">
        <v>40</v>
      </c>
      <c r="E51" s="32"/>
      <c r="F51" s="32"/>
      <c r="G51" s="7"/>
      <c r="H51" s="32"/>
    </row>
    <row r="52" spans="3:8" ht="12.75">
      <c r="C52" t="s">
        <v>44</v>
      </c>
      <c r="E52" s="32">
        <v>5079</v>
      </c>
      <c r="F52" s="32" t="s">
        <v>140</v>
      </c>
      <c r="G52" s="7">
        <f>+G47+G49</f>
        <v>16212</v>
      </c>
      <c r="H52" s="7">
        <f>+H47+H49</f>
        <v>617</v>
      </c>
    </row>
    <row r="53" spans="5:8" ht="12.75">
      <c r="E53" s="1"/>
      <c r="F53" s="1"/>
      <c r="H53" s="1"/>
    </row>
    <row r="55" spans="5:8" ht="12.75">
      <c r="E55" s="52" t="s">
        <v>2</v>
      </c>
      <c r="F55" s="52"/>
      <c r="G55" s="52" t="s">
        <v>8</v>
      </c>
      <c r="H55" s="52"/>
    </row>
    <row r="56" spans="5:8" ht="12.75">
      <c r="E56" s="1" t="s">
        <v>3</v>
      </c>
      <c r="F56" s="1" t="s">
        <v>6</v>
      </c>
      <c r="G56" s="1" t="s">
        <v>3</v>
      </c>
      <c r="H56" s="1" t="s">
        <v>6</v>
      </c>
    </row>
    <row r="57" spans="5:8" ht="12.75">
      <c r="E57" s="1" t="s">
        <v>4</v>
      </c>
      <c r="F57" s="1" t="s">
        <v>7</v>
      </c>
      <c r="G57" s="1" t="s">
        <v>4</v>
      </c>
      <c r="H57" s="1" t="s">
        <v>7</v>
      </c>
    </row>
    <row r="58" spans="5:8" ht="12.75">
      <c r="E58" s="1" t="s">
        <v>5</v>
      </c>
      <c r="F58" s="1" t="s">
        <v>5</v>
      </c>
      <c r="G58" s="1" t="s">
        <v>9</v>
      </c>
      <c r="H58" s="1" t="s">
        <v>10</v>
      </c>
    </row>
    <row r="59" spans="5:8" ht="12.75">
      <c r="E59" s="1" t="s">
        <v>208</v>
      </c>
      <c r="F59" s="1" t="s">
        <v>143</v>
      </c>
      <c r="G59" s="1" t="s">
        <v>208</v>
      </c>
      <c r="H59" s="1" t="s">
        <v>143</v>
      </c>
    </row>
    <row r="60" spans="5:8" ht="12.75">
      <c r="E60" s="1" t="s">
        <v>135</v>
      </c>
      <c r="F60" s="1" t="s">
        <v>135</v>
      </c>
      <c r="G60" s="1" t="s">
        <v>135</v>
      </c>
      <c r="H60" s="1" t="s">
        <v>135</v>
      </c>
    </row>
    <row r="62" ht="13.5" thickBot="1"/>
    <row r="63" spans="2:8" ht="12.75">
      <c r="B63" t="s">
        <v>45</v>
      </c>
      <c r="C63" t="s">
        <v>39</v>
      </c>
      <c r="D63" t="s">
        <v>46</v>
      </c>
      <c r="E63" s="45">
        <v>0</v>
      </c>
      <c r="F63" s="34" t="s">
        <v>140</v>
      </c>
      <c r="G63" s="16">
        <v>0</v>
      </c>
      <c r="H63" s="35">
        <v>0</v>
      </c>
    </row>
    <row r="64" spans="5:8" ht="12.75">
      <c r="E64" s="46"/>
      <c r="F64" s="37"/>
      <c r="G64" s="9"/>
      <c r="H64" s="38"/>
    </row>
    <row r="65" spans="3:8" ht="12.75">
      <c r="C65" t="s">
        <v>38</v>
      </c>
      <c r="D65" t="s">
        <v>42</v>
      </c>
      <c r="E65" s="46">
        <v>0</v>
      </c>
      <c r="F65" s="37" t="s">
        <v>140</v>
      </c>
      <c r="G65" s="9">
        <v>0</v>
      </c>
      <c r="H65" s="38">
        <v>0</v>
      </c>
    </row>
    <row r="66" spans="5:8" ht="12.75">
      <c r="E66" s="46"/>
      <c r="F66" s="37"/>
      <c r="G66" s="9"/>
      <c r="H66" s="38"/>
    </row>
    <row r="67" spans="3:8" ht="12.75">
      <c r="C67" t="s">
        <v>47</v>
      </c>
      <c r="D67" t="s">
        <v>48</v>
      </c>
      <c r="E67" s="46"/>
      <c r="F67" s="37"/>
      <c r="G67" s="9"/>
      <c r="H67" s="38"/>
    </row>
    <row r="68" spans="4:8" ht="13.5" thickBot="1">
      <c r="D68" t="s">
        <v>49</v>
      </c>
      <c r="E68" s="47">
        <v>0</v>
      </c>
      <c r="F68" s="31" t="s">
        <v>140</v>
      </c>
      <c r="G68" s="11">
        <v>0</v>
      </c>
      <c r="H68" s="40">
        <v>0</v>
      </c>
    </row>
    <row r="69" spans="5:8" ht="12.75">
      <c r="E69" s="32"/>
      <c r="F69" s="32"/>
      <c r="G69" s="7"/>
      <c r="H69" s="32"/>
    </row>
    <row r="70" spans="2:8" ht="12.75">
      <c r="B70" t="s">
        <v>50</v>
      </c>
      <c r="C70" t="s">
        <v>51</v>
      </c>
      <c r="E70" s="32"/>
      <c r="F70" s="32"/>
      <c r="G70" s="7"/>
      <c r="H70" s="32"/>
    </row>
    <row r="71" spans="3:8" ht="12.75">
      <c r="C71" t="s">
        <v>52</v>
      </c>
      <c r="E71" s="32"/>
      <c r="F71" s="32"/>
      <c r="G71" s="7"/>
      <c r="H71" s="32"/>
    </row>
    <row r="72" spans="3:8" ht="13.5" thickBot="1">
      <c r="C72" t="s">
        <v>53</v>
      </c>
      <c r="E72" s="41">
        <v>5079</v>
      </c>
      <c r="F72" s="41" t="s">
        <v>140</v>
      </c>
      <c r="G72" s="10">
        <f>+G52</f>
        <v>16212</v>
      </c>
      <c r="H72" s="10">
        <f>+H52</f>
        <v>617</v>
      </c>
    </row>
    <row r="73" spans="6:8" ht="13.5" thickTop="1">
      <c r="F73" s="1"/>
      <c r="H73" s="1"/>
    </row>
    <row r="74" spans="1:8" ht="12.75">
      <c r="A74">
        <v>3</v>
      </c>
      <c r="B74" t="s">
        <v>11</v>
      </c>
      <c r="C74" t="s">
        <v>54</v>
      </c>
      <c r="F74" s="1"/>
      <c r="H74" s="1"/>
    </row>
    <row r="75" spans="3:8" ht="12.75">
      <c r="C75" t="s">
        <v>55</v>
      </c>
      <c r="F75" s="1"/>
      <c r="H75" s="1"/>
    </row>
    <row r="76" spans="3:8" ht="12.75">
      <c r="C76" t="s">
        <v>56</v>
      </c>
      <c r="F76" s="1"/>
      <c r="H76" s="1"/>
    </row>
    <row r="77" spans="6:8" ht="12.75">
      <c r="F77" s="1"/>
      <c r="H77" s="1"/>
    </row>
    <row r="78" spans="3:8" ht="12.75">
      <c r="C78" t="s">
        <v>39</v>
      </c>
      <c r="D78" t="s">
        <v>141</v>
      </c>
      <c r="F78" s="1"/>
      <c r="H78" s="1"/>
    </row>
    <row r="79" spans="4:8" ht="13.5" thickBot="1">
      <c r="D79" t="s">
        <v>57</v>
      </c>
      <c r="E79" s="27">
        <v>2.05</v>
      </c>
      <c r="F79" s="28" t="s">
        <v>140</v>
      </c>
      <c r="G79" s="43">
        <f>+(G52/247907)*100</f>
        <v>6.539549105107964</v>
      </c>
      <c r="H79" s="43">
        <f>+(H52/247907)*100</f>
        <v>0.24888365395087675</v>
      </c>
    </row>
    <row r="80" spans="5:8" ht="12.75">
      <c r="E80" s="29"/>
      <c r="F80" s="30"/>
      <c r="G80" s="29"/>
      <c r="H80" s="30"/>
    </row>
    <row r="81" spans="3:8" ht="12.75">
      <c r="C81" t="s">
        <v>38</v>
      </c>
      <c r="D81" t="s">
        <v>247</v>
      </c>
      <c r="E81" s="29"/>
      <c r="F81" s="30"/>
      <c r="G81" s="29"/>
      <c r="H81" s="30"/>
    </row>
    <row r="82" ht="12.75">
      <c r="D82" t="s">
        <v>248</v>
      </c>
    </row>
    <row r="83" spans="4:8" ht="13.5" thickBot="1">
      <c r="D83" t="s">
        <v>249</v>
      </c>
      <c r="E83" s="27">
        <v>1.96</v>
      </c>
      <c r="F83" s="28" t="s">
        <v>140</v>
      </c>
      <c r="G83" s="27">
        <v>6.25</v>
      </c>
      <c r="H83" s="27">
        <v>0.24</v>
      </c>
    </row>
    <row r="84" ht="12.75">
      <c r="D84" t="s">
        <v>250</v>
      </c>
    </row>
    <row r="86" ht="12.75">
      <c r="A86" t="s">
        <v>139</v>
      </c>
    </row>
    <row r="88" ht="12.75">
      <c r="A88" t="s">
        <v>209</v>
      </c>
    </row>
  </sheetData>
  <mergeCells count="4">
    <mergeCell ref="E8:F8"/>
    <mergeCell ref="G8:H8"/>
    <mergeCell ref="E55:F55"/>
    <mergeCell ref="G55:H55"/>
  </mergeCells>
  <printOptions/>
  <pageMargins left="0.28" right="0.24" top="1" bottom="0.63" header="0.5" footer="0.5"/>
  <pageSetup horizontalDpi="600" verticalDpi="600" orientation="portrait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58</v>
      </c>
    </row>
    <row r="4" spans="5:6" ht="12.75">
      <c r="E4" s="1" t="s">
        <v>59</v>
      </c>
      <c r="F4" s="1" t="s">
        <v>59</v>
      </c>
    </row>
    <row r="5" spans="5:6" ht="12.75">
      <c r="E5" s="1" t="s">
        <v>60</v>
      </c>
      <c r="F5" s="1" t="s">
        <v>61</v>
      </c>
    </row>
    <row r="6" spans="5:6" ht="12.75">
      <c r="E6" s="1" t="s">
        <v>3</v>
      </c>
      <c r="F6" s="1" t="s">
        <v>62</v>
      </c>
    </row>
    <row r="7" spans="5:6" ht="12.75">
      <c r="E7" s="1" t="s">
        <v>4</v>
      </c>
      <c r="F7" s="1" t="s">
        <v>63</v>
      </c>
    </row>
    <row r="8" spans="5:6" ht="12.75">
      <c r="E8" s="1" t="s">
        <v>208</v>
      </c>
      <c r="F8" s="1" t="s">
        <v>143</v>
      </c>
    </row>
    <row r="9" spans="5:6" ht="12.75">
      <c r="E9" s="1" t="s">
        <v>135</v>
      </c>
      <c r="F9" s="1" t="s">
        <v>135</v>
      </c>
    </row>
    <row r="11" spans="1:6" ht="12.75">
      <c r="A11">
        <v>1</v>
      </c>
      <c r="B11" t="s">
        <v>64</v>
      </c>
      <c r="E11" s="7">
        <v>128463</v>
      </c>
      <c r="F11" s="7">
        <v>127961</v>
      </c>
    </row>
    <row r="12" spans="5:6" ht="12.75">
      <c r="E12" s="7"/>
      <c r="F12" s="7"/>
    </row>
    <row r="13" spans="1:6" ht="12.75">
      <c r="A13">
        <v>2</v>
      </c>
      <c r="B13" t="s">
        <v>65</v>
      </c>
      <c r="E13" s="7">
        <v>0</v>
      </c>
      <c r="F13" s="12" t="s">
        <v>144</v>
      </c>
    </row>
    <row r="14" spans="5:6" ht="12.75">
      <c r="E14" s="7"/>
      <c r="F14" s="7"/>
    </row>
    <row r="15" spans="1:6" ht="12.75">
      <c r="A15">
        <v>3</v>
      </c>
      <c r="B15" t="s">
        <v>145</v>
      </c>
      <c r="E15" s="7">
        <v>26657</v>
      </c>
      <c r="F15" s="7">
        <v>25686</v>
      </c>
    </row>
    <row r="16" spans="5:6" ht="12.75">
      <c r="E16" s="7"/>
      <c r="F16" s="7"/>
    </row>
    <row r="17" spans="1:6" ht="12.75">
      <c r="A17">
        <v>4</v>
      </c>
      <c r="B17" t="s">
        <v>142</v>
      </c>
      <c r="E17" s="7">
        <v>36155</v>
      </c>
      <c r="F17" s="7">
        <v>38290</v>
      </c>
    </row>
    <row r="18" spans="5:6" ht="12.75">
      <c r="E18" s="7"/>
      <c r="F18" s="7"/>
    </row>
    <row r="19" spans="1:6" ht="12.75">
      <c r="A19">
        <v>5</v>
      </c>
      <c r="B19" t="s">
        <v>146</v>
      </c>
      <c r="E19" s="7">
        <v>71848</v>
      </c>
      <c r="F19" s="7">
        <v>42620</v>
      </c>
    </row>
    <row r="20" spans="5:6" ht="12.75">
      <c r="E20" s="7"/>
      <c r="F20" s="7"/>
    </row>
    <row r="21" spans="1:6" ht="12.75">
      <c r="A21">
        <v>6</v>
      </c>
      <c r="B21" t="s">
        <v>66</v>
      </c>
      <c r="E21" s="7"/>
      <c r="F21" s="7"/>
    </row>
    <row r="22" spans="5:6" ht="13.5" thickBot="1">
      <c r="E22" s="7"/>
      <c r="F22" s="7"/>
    </row>
    <row r="23" spans="3:6" ht="12.75">
      <c r="C23" s="3" t="s">
        <v>68</v>
      </c>
      <c r="D23" s="3"/>
      <c r="E23" s="33">
        <v>43480</v>
      </c>
      <c r="F23" s="13">
        <v>26352</v>
      </c>
    </row>
    <row r="24" spans="3:6" ht="12.75">
      <c r="C24" s="3" t="s">
        <v>148</v>
      </c>
      <c r="D24" s="3"/>
      <c r="E24" s="36">
        <v>11830</v>
      </c>
      <c r="F24" s="14">
        <v>435</v>
      </c>
    </row>
    <row r="25" spans="3:6" ht="12.75">
      <c r="C25" s="3" t="s">
        <v>67</v>
      </c>
      <c r="D25" s="3"/>
      <c r="E25" s="36">
        <v>63162</v>
      </c>
      <c r="F25" s="14">
        <v>53944</v>
      </c>
    </row>
    <row r="26" spans="3:6" ht="12.75">
      <c r="C26" s="3" t="s">
        <v>147</v>
      </c>
      <c r="D26" s="3"/>
      <c r="E26" s="36">
        <v>6269</v>
      </c>
      <c r="F26" s="14">
        <v>6286</v>
      </c>
    </row>
    <row r="27" spans="3:6" ht="12.75">
      <c r="C27" s="3" t="s">
        <v>69</v>
      </c>
      <c r="D27" s="3"/>
      <c r="E27" s="36">
        <v>10742</v>
      </c>
      <c r="F27" s="14">
        <v>16904</v>
      </c>
    </row>
    <row r="28" spans="3:6" ht="13.5" thickBot="1">
      <c r="C28" s="3" t="s">
        <v>70</v>
      </c>
      <c r="D28" s="3"/>
      <c r="E28" s="39">
        <v>13287</v>
      </c>
      <c r="F28" s="15">
        <v>11010</v>
      </c>
    </row>
    <row r="29" spans="3:6" ht="12.75">
      <c r="C29" s="3"/>
      <c r="D29" s="3"/>
      <c r="E29" s="9"/>
      <c r="F29" s="9"/>
    </row>
    <row r="30" spans="3:6" ht="13.5" thickBot="1">
      <c r="C30" s="3"/>
      <c r="D30" s="3"/>
      <c r="E30" s="11">
        <f>SUM(E23:E29)</f>
        <v>148770</v>
      </c>
      <c r="F30" s="11">
        <f>SUM(F23:F29)</f>
        <v>114931</v>
      </c>
    </row>
    <row r="31" spans="5:6" ht="12.75">
      <c r="E31" s="7"/>
      <c r="F31" s="7"/>
    </row>
    <row r="32" spans="1:6" ht="12.75">
      <c r="A32">
        <v>7</v>
      </c>
      <c r="B32" t="s">
        <v>71</v>
      </c>
      <c r="E32" s="7"/>
      <c r="F32" s="7"/>
    </row>
    <row r="33" spans="5:6" ht="13.5" thickBot="1">
      <c r="E33" s="7"/>
      <c r="F33" s="7"/>
    </row>
    <row r="34" spans="3:6" ht="12.75">
      <c r="C34" s="3" t="s">
        <v>72</v>
      </c>
      <c r="D34" s="3"/>
      <c r="E34" s="33">
        <v>11916</v>
      </c>
      <c r="F34" s="13">
        <v>13615</v>
      </c>
    </row>
    <row r="35" spans="3:6" ht="12.75">
      <c r="C35" s="3" t="s">
        <v>73</v>
      </c>
      <c r="D35" s="3"/>
      <c r="E35" s="36">
        <v>36731</v>
      </c>
      <c r="F35" s="14">
        <v>27814</v>
      </c>
    </row>
    <row r="36" spans="3:6" ht="12.75">
      <c r="C36" s="3" t="s">
        <v>74</v>
      </c>
      <c r="D36" s="3"/>
      <c r="E36" s="36">
        <v>13663</v>
      </c>
      <c r="F36" s="14">
        <v>11273</v>
      </c>
    </row>
    <row r="37" spans="3:6" ht="12.75">
      <c r="C37" s="3" t="s">
        <v>75</v>
      </c>
      <c r="D37" s="3"/>
      <c r="E37" s="36">
        <v>0</v>
      </c>
      <c r="F37" s="14">
        <v>827</v>
      </c>
    </row>
    <row r="38" spans="3:6" ht="13.5" thickBot="1">
      <c r="C38" s="3" t="s">
        <v>210</v>
      </c>
      <c r="D38" s="3"/>
      <c r="E38" s="39">
        <v>5355</v>
      </c>
      <c r="F38" s="15">
        <v>0</v>
      </c>
    </row>
    <row r="39" spans="3:6" ht="12.75">
      <c r="C39" s="3"/>
      <c r="D39" s="3"/>
      <c r="E39" s="16"/>
      <c r="F39" s="16"/>
    </row>
    <row r="40" spans="3:6" ht="13.5" thickBot="1">
      <c r="C40" s="3"/>
      <c r="D40" s="3"/>
      <c r="E40" s="11">
        <f>SUM(E34:E39)</f>
        <v>67665</v>
      </c>
      <c r="F40" s="11">
        <f>SUM(F34:F39)</f>
        <v>53529</v>
      </c>
    </row>
    <row r="41" spans="5:6" ht="12.75">
      <c r="E41" s="7"/>
      <c r="F41" s="7"/>
    </row>
    <row r="42" spans="1:6" ht="13.5" thickBot="1">
      <c r="A42">
        <v>8</v>
      </c>
      <c r="B42" t="s">
        <v>76</v>
      </c>
      <c r="E42" s="11">
        <f>+E30-E40</f>
        <v>81105</v>
      </c>
      <c r="F42" s="11">
        <f>+F30-F40</f>
        <v>61402</v>
      </c>
    </row>
    <row r="43" spans="5:6" ht="12.75">
      <c r="E43" s="9"/>
      <c r="F43" s="9"/>
    </row>
    <row r="44" spans="5:6" ht="13.5" thickBot="1">
      <c r="E44" s="10">
        <f>SUM(E11:E19)+E42</f>
        <v>344228</v>
      </c>
      <c r="F44" s="10">
        <f>SUM(F11:F19)+F42</f>
        <v>295959</v>
      </c>
    </row>
    <row r="45" spans="5:6" ht="13.5" thickTop="1">
      <c r="E45" s="7"/>
      <c r="F45" s="7"/>
    </row>
    <row r="46" spans="1:6" ht="12.75">
      <c r="A46">
        <v>9</v>
      </c>
      <c r="B46" t="s">
        <v>78</v>
      </c>
      <c r="E46" s="7">
        <v>247907</v>
      </c>
      <c r="F46" s="7">
        <v>247907</v>
      </c>
    </row>
    <row r="47" spans="5:6" ht="12.75">
      <c r="E47" s="7"/>
      <c r="F47" s="7"/>
    </row>
    <row r="48" spans="2:6" ht="13.5" thickBot="1">
      <c r="B48" t="s">
        <v>79</v>
      </c>
      <c r="E48" s="7"/>
      <c r="F48" s="7"/>
    </row>
    <row r="49" spans="3:6" ht="12.75">
      <c r="C49" s="3" t="s">
        <v>80</v>
      </c>
      <c r="D49" s="3"/>
      <c r="E49" s="33">
        <v>0</v>
      </c>
      <c r="F49" s="17" t="s">
        <v>144</v>
      </c>
    </row>
    <row r="50" spans="3:6" ht="12.75">
      <c r="C50" s="3" t="s">
        <v>81</v>
      </c>
      <c r="D50" s="3"/>
      <c r="E50" s="36">
        <v>39975</v>
      </c>
      <c r="F50" s="14">
        <v>1220</v>
      </c>
    </row>
    <row r="51" spans="3:6" ht="12.75">
      <c r="C51" s="3" t="s">
        <v>82</v>
      </c>
      <c r="D51" s="3"/>
      <c r="E51" s="36">
        <v>0</v>
      </c>
      <c r="F51" s="18" t="s">
        <v>144</v>
      </c>
    </row>
    <row r="52" spans="3:6" ht="12.75">
      <c r="C52" s="3" t="s">
        <v>83</v>
      </c>
      <c r="D52" s="3"/>
      <c r="E52" s="36">
        <v>47781</v>
      </c>
      <c r="F52" s="14">
        <v>36924</v>
      </c>
    </row>
    <row r="53" spans="3:6" ht="13.5" thickBot="1">
      <c r="C53" s="3" t="s">
        <v>150</v>
      </c>
      <c r="D53" s="3"/>
      <c r="E53" s="39">
        <v>1167</v>
      </c>
      <c r="F53" s="15">
        <v>382</v>
      </c>
    </row>
    <row r="54" spans="3:6" ht="12.75">
      <c r="C54" s="3"/>
      <c r="D54" s="3"/>
      <c r="E54" s="9"/>
      <c r="F54" s="9"/>
    </row>
    <row r="55" spans="5:6" ht="13.5" thickBot="1">
      <c r="E55" s="11">
        <f>SUM(E49:E53)</f>
        <v>88923</v>
      </c>
      <c r="F55" s="11">
        <f>SUM(F49:F53)</f>
        <v>38526</v>
      </c>
    </row>
    <row r="56" spans="5:6" ht="12.75">
      <c r="E56" s="9"/>
      <c r="F56" s="9"/>
    </row>
    <row r="57" spans="2:6" ht="13.5" thickBot="1">
      <c r="B57" t="s">
        <v>77</v>
      </c>
      <c r="E57" s="11">
        <f>+E46+E55</f>
        <v>336830</v>
      </c>
      <c r="F57" s="11">
        <f>+F46+F55</f>
        <v>286433</v>
      </c>
    </row>
    <row r="58" spans="5:6" ht="12.75">
      <c r="E58" s="9"/>
      <c r="F58" s="9"/>
    </row>
    <row r="59" spans="5:6" ht="12.75">
      <c r="E59" s="9"/>
      <c r="F59" s="9"/>
    </row>
    <row r="60" spans="1:6" ht="12.75">
      <c r="A60">
        <v>10</v>
      </c>
      <c r="B60" t="s">
        <v>85</v>
      </c>
      <c r="E60" s="7">
        <v>1275</v>
      </c>
      <c r="F60" s="7">
        <v>1385</v>
      </c>
    </row>
    <row r="61" spans="5:6" ht="12.75">
      <c r="E61" s="7"/>
      <c r="F61" s="7"/>
    </row>
    <row r="62" spans="1:6" ht="12.75">
      <c r="A62">
        <v>11</v>
      </c>
      <c r="B62" t="s">
        <v>86</v>
      </c>
      <c r="E62" s="7">
        <v>4565</v>
      </c>
      <c r="F62" s="7">
        <v>6126</v>
      </c>
    </row>
    <row r="63" spans="5:6" ht="12.75">
      <c r="E63" s="7"/>
      <c r="F63" s="7"/>
    </row>
    <row r="64" spans="1:6" ht="12.75">
      <c r="A64">
        <v>12</v>
      </c>
      <c r="B64" t="s">
        <v>149</v>
      </c>
      <c r="E64" s="8">
        <v>1558</v>
      </c>
      <c r="F64" s="8">
        <v>2015</v>
      </c>
    </row>
    <row r="65" spans="5:6" ht="12.75">
      <c r="E65" s="7"/>
      <c r="F65" s="7"/>
    </row>
    <row r="66" spans="5:6" ht="13.5" thickBot="1">
      <c r="E66" s="10">
        <f>SUM(E57:E65)</f>
        <v>344228</v>
      </c>
      <c r="F66" s="10">
        <f>SUM(F57:F65)</f>
        <v>295959</v>
      </c>
    </row>
    <row r="67" ht="13.5" thickTop="1">
      <c r="F67" s="7"/>
    </row>
    <row r="68" spans="1:6" ht="13.5" thickBot="1">
      <c r="A68">
        <v>13</v>
      </c>
      <c r="B68" t="s">
        <v>87</v>
      </c>
      <c r="E68" s="11">
        <v>121</v>
      </c>
      <c r="F68" s="11">
        <v>100</v>
      </c>
    </row>
    <row r="69" ht="12.75">
      <c r="F69" s="7"/>
    </row>
    <row r="70" ht="12.75">
      <c r="F70" s="7"/>
    </row>
  </sheetData>
  <printOptions/>
  <pageMargins left="0.75" right="0.75" top="0.43" bottom="0.25" header="0.25" footer="0.2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2" ht="12.75">
      <c r="A2" s="19" t="s">
        <v>151</v>
      </c>
    </row>
    <row r="4" spans="1:2" ht="12.75">
      <c r="A4" s="2" t="s">
        <v>88</v>
      </c>
      <c r="B4" s="19" t="s">
        <v>89</v>
      </c>
    </row>
    <row r="5" ht="12.75">
      <c r="B5" t="s">
        <v>133</v>
      </c>
    </row>
    <row r="6" ht="12.75">
      <c r="B6" t="s">
        <v>134</v>
      </c>
    </row>
    <row r="8" spans="1:2" ht="12.75">
      <c r="A8" s="2" t="s">
        <v>90</v>
      </c>
      <c r="B8" s="19" t="s">
        <v>91</v>
      </c>
    </row>
    <row r="9" spans="1:9" ht="12.75">
      <c r="A9" s="2"/>
      <c r="B9" s="19"/>
      <c r="H9" s="52" t="s">
        <v>222</v>
      </c>
      <c r="I9" s="52"/>
    </row>
    <row r="10" spans="1:9" ht="12.75">
      <c r="A10" s="2"/>
      <c r="B10" s="19"/>
      <c r="G10" s="1" t="s">
        <v>211</v>
      </c>
      <c r="H10" s="1" t="s">
        <v>211</v>
      </c>
      <c r="I10" s="1" t="s">
        <v>215</v>
      </c>
    </row>
    <row r="11" spans="1:9" ht="12.75">
      <c r="A11" s="2"/>
      <c r="B11" s="19"/>
      <c r="G11" s="1" t="s">
        <v>212</v>
      </c>
      <c r="H11" s="1" t="s">
        <v>212</v>
      </c>
      <c r="I11" s="1" t="s">
        <v>212</v>
      </c>
    </row>
    <row r="12" spans="1:9" ht="12.75">
      <c r="A12" s="2"/>
      <c r="G12" s="1" t="s">
        <v>213</v>
      </c>
      <c r="H12" s="1" t="s">
        <v>214</v>
      </c>
      <c r="I12" s="1" t="s">
        <v>214</v>
      </c>
    </row>
    <row r="13" spans="7:9" ht="12.75">
      <c r="G13" s="1" t="s">
        <v>208</v>
      </c>
      <c r="H13" s="1" t="s">
        <v>208</v>
      </c>
      <c r="I13" s="1" t="s">
        <v>143</v>
      </c>
    </row>
    <row r="14" spans="7:9" ht="12.75">
      <c r="G14" s="1" t="s">
        <v>135</v>
      </c>
      <c r="H14" s="1" t="s">
        <v>135</v>
      </c>
      <c r="I14" s="1" t="s">
        <v>135</v>
      </c>
    </row>
    <row r="15" spans="6:9" ht="12.75">
      <c r="F15" s="1"/>
      <c r="G15" s="1"/>
      <c r="H15" s="1"/>
      <c r="I15" s="1"/>
    </row>
    <row r="16" spans="2:9" ht="12.75">
      <c r="B16" t="s">
        <v>216</v>
      </c>
      <c r="F16" s="1"/>
      <c r="G16" s="32"/>
      <c r="H16" s="32"/>
      <c r="I16" s="32"/>
    </row>
    <row r="17" spans="2:9" ht="12.75">
      <c r="B17" t="s">
        <v>217</v>
      </c>
      <c r="F17" s="1"/>
      <c r="G17" s="32">
        <v>0</v>
      </c>
      <c r="H17" s="32">
        <v>0</v>
      </c>
      <c r="I17" s="32">
        <v>-782</v>
      </c>
    </row>
    <row r="18" spans="6:9" ht="12.75">
      <c r="F18" s="1"/>
      <c r="G18" s="32"/>
      <c r="H18" s="32"/>
      <c r="I18" s="32"/>
    </row>
    <row r="19" spans="2:9" ht="12.75">
      <c r="B19" t="s">
        <v>216</v>
      </c>
      <c r="F19" s="1"/>
      <c r="G19" s="32"/>
      <c r="H19" s="32"/>
      <c r="I19" s="32"/>
    </row>
    <row r="20" spans="2:9" ht="12.75">
      <c r="B20" t="s">
        <v>218</v>
      </c>
      <c r="F20" s="1"/>
      <c r="G20" s="32"/>
      <c r="H20" s="32"/>
      <c r="I20" s="32"/>
    </row>
    <row r="21" spans="2:9" ht="12.75">
      <c r="B21" t="s">
        <v>219</v>
      </c>
      <c r="F21" s="1"/>
      <c r="G21" s="48">
        <v>1764</v>
      </c>
      <c r="H21" s="48">
        <v>1764</v>
      </c>
      <c r="I21" s="48">
        <v>0</v>
      </c>
    </row>
    <row r="22" spans="6:9" ht="12.75">
      <c r="F22" s="1"/>
      <c r="G22" s="49">
        <f>SUM(G17:G21)</f>
        <v>1764</v>
      </c>
      <c r="H22" s="49">
        <f>SUM(H17:H21)</f>
        <v>1764</v>
      </c>
      <c r="I22" s="49">
        <f>SUM(I17:I21)</f>
        <v>-782</v>
      </c>
    </row>
    <row r="23" spans="6:9" ht="12.75">
      <c r="F23" s="1"/>
      <c r="G23" s="32"/>
      <c r="H23" s="32"/>
      <c r="I23" s="32"/>
    </row>
    <row r="24" spans="1:9" ht="12.75">
      <c r="A24" s="2" t="s">
        <v>92</v>
      </c>
      <c r="B24" s="19" t="s">
        <v>93</v>
      </c>
      <c r="G24" s="7"/>
      <c r="H24" s="7"/>
      <c r="I24" s="7"/>
    </row>
    <row r="25" ht="12.75">
      <c r="B25" t="s">
        <v>137</v>
      </c>
    </row>
    <row r="27" spans="1:2" ht="12.75">
      <c r="A27" s="2" t="s">
        <v>94</v>
      </c>
      <c r="B27" s="19" t="s">
        <v>37</v>
      </c>
    </row>
    <row r="28" spans="1:9" ht="12.75">
      <c r="A28" s="2"/>
      <c r="B28" s="20" t="s">
        <v>220</v>
      </c>
      <c r="H28" s="52" t="s">
        <v>222</v>
      </c>
      <c r="I28" s="52"/>
    </row>
    <row r="29" spans="1:9" ht="12.75">
      <c r="A29" s="2"/>
      <c r="B29" s="19"/>
      <c r="G29" s="1" t="s">
        <v>211</v>
      </c>
      <c r="H29" s="1" t="s">
        <v>211</v>
      </c>
      <c r="I29" s="1" t="s">
        <v>215</v>
      </c>
    </row>
    <row r="30" spans="1:9" ht="12.75">
      <c r="A30" s="2"/>
      <c r="B30" s="19"/>
      <c r="G30" s="1" t="s">
        <v>212</v>
      </c>
      <c r="H30" s="1" t="s">
        <v>212</v>
      </c>
      <c r="I30" s="1" t="s">
        <v>212</v>
      </c>
    </row>
    <row r="31" spans="1:9" ht="12.75">
      <c r="A31" s="2"/>
      <c r="B31" s="19"/>
      <c r="G31" s="1" t="s">
        <v>213</v>
      </c>
      <c r="H31" s="1" t="s">
        <v>214</v>
      </c>
      <c r="I31" s="1" t="s">
        <v>214</v>
      </c>
    </row>
    <row r="32" spans="1:9" ht="12.75">
      <c r="A32" s="2"/>
      <c r="B32" s="19"/>
      <c r="G32" s="1" t="s">
        <v>208</v>
      </c>
      <c r="H32" s="1" t="s">
        <v>208</v>
      </c>
      <c r="I32" s="1" t="s">
        <v>143</v>
      </c>
    </row>
    <row r="33" spans="1:9" ht="12.75">
      <c r="A33" s="2"/>
      <c r="B33" s="19"/>
      <c r="G33" s="1" t="s">
        <v>135</v>
      </c>
      <c r="H33" s="1" t="s">
        <v>135</v>
      </c>
      <c r="I33" s="1" t="s">
        <v>135</v>
      </c>
    </row>
    <row r="34" spans="1:3" ht="12.75">
      <c r="A34" s="2"/>
      <c r="B34" s="20"/>
      <c r="C34" s="20"/>
    </row>
    <row r="35" spans="1:9" ht="12.75">
      <c r="A35" s="2"/>
      <c r="B35" s="20" t="s">
        <v>221</v>
      </c>
      <c r="C35" s="20"/>
      <c r="G35" s="7">
        <v>0</v>
      </c>
      <c r="H35" s="7">
        <v>0</v>
      </c>
      <c r="I35" s="7">
        <v>-968</v>
      </c>
    </row>
    <row r="36" spans="1:9" ht="12.75">
      <c r="A36" s="2"/>
      <c r="B36" s="20" t="s">
        <v>149</v>
      </c>
      <c r="C36" s="20"/>
      <c r="G36" s="8">
        <v>315</v>
      </c>
      <c r="H36" s="8">
        <v>315</v>
      </c>
      <c r="I36" s="8">
        <v>301</v>
      </c>
    </row>
    <row r="37" spans="1:9" ht="12.75">
      <c r="A37" s="2"/>
      <c r="B37" s="20"/>
      <c r="C37" s="20"/>
      <c r="G37" s="7">
        <f>SUM(G35:G36)</f>
        <v>315</v>
      </c>
      <c r="H37" s="7">
        <f>SUM(H35:H36)</f>
        <v>315</v>
      </c>
      <c r="I37" s="7">
        <f>SUM(I35:I36)</f>
        <v>-667</v>
      </c>
    </row>
    <row r="38" spans="1:9" ht="12.75">
      <c r="A38" s="2"/>
      <c r="B38" s="20"/>
      <c r="C38" s="20"/>
      <c r="G38" s="7"/>
      <c r="H38" s="7"/>
      <c r="I38" s="7"/>
    </row>
    <row r="39" spans="2:9" ht="12.75">
      <c r="B39" s="20" t="s">
        <v>251</v>
      </c>
      <c r="C39" s="20"/>
      <c r="G39" s="8">
        <v>197</v>
      </c>
      <c r="H39" s="8">
        <v>197</v>
      </c>
      <c r="I39" s="8">
        <v>-10</v>
      </c>
    </row>
    <row r="40" spans="2:9" ht="12.75">
      <c r="B40" s="20"/>
      <c r="C40" s="20"/>
      <c r="G40" s="42">
        <f>SUM(G37:G39)</f>
        <v>512</v>
      </c>
      <c r="H40" s="42">
        <f>SUM(H37:H39)</f>
        <v>512</v>
      </c>
      <c r="I40" s="42">
        <f>SUM(I37:I39)</f>
        <v>-677</v>
      </c>
    </row>
    <row r="41" spans="2:9" ht="12.75">
      <c r="B41" s="20"/>
      <c r="C41" s="20"/>
      <c r="G41" s="9"/>
      <c r="H41" s="9"/>
      <c r="I41" s="9"/>
    </row>
    <row r="42" spans="2:9" ht="12.75">
      <c r="B42" s="20" t="s">
        <v>265</v>
      </c>
      <c r="C42" s="20"/>
      <c r="G42" s="9"/>
      <c r="H42" s="9"/>
      <c r="I42" s="9"/>
    </row>
    <row r="43" spans="2:9" ht="12.75">
      <c r="B43" s="20" t="s">
        <v>266</v>
      </c>
      <c r="C43" s="20"/>
      <c r="G43" s="9"/>
      <c r="H43" s="9"/>
      <c r="I43" s="9"/>
    </row>
    <row r="44" spans="2:3" ht="12.75">
      <c r="B44" s="20"/>
      <c r="C44" s="20"/>
    </row>
    <row r="45" spans="1:2" ht="12.75">
      <c r="A45" s="2" t="s">
        <v>95</v>
      </c>
      <c r="B45" s="19" t="s">
        <v>96</v>
      </c>
    </row>
    <row r="46" ht="12.75">
      <c r="B46" t="s">
        <v>136</v>
      </c>
    </row>
    <row r="48" spans="1:2" ht="12.75">
      <c r="A48" s="2" t="s">
        <v>97</v>
      </c>
      <c r="B48" s="19" t="s">
        <v>98</v>
      </c>
    </row>
    <row r="49" ht="12.75">
      <c r="B49" t="s">
        <v>199</v>
      </c>
    </row>
    <row r="50" ht="12.75">
      <c r="B50" t="s">
        <v>152</v>
      </c>
    </row>
    <row r="52" spans="1:2" ht="12.75">
      <c r="A52" s="2" t="s">
        <v>99</v>
      </c>
      <c r="B52" s="19" t="s">
        <v>153</v>
      </c>
    </row>
    <row r="53" spans="1:2" ht="12.75">
      <c r="A53" s="2"/>
      <c r="B53" s="20"/>
    </row>
    <row r="54" spans="1:3" ht="12.75">
      <c r="A54" s="2"/>
      <c r="B54" s="20" t="s">
        <v>11</v>
      </c>
      <c r="C54" t="s">
        <v>224</v>
      </c>
    </row>
    <row r="55" spans="1:2" ht="12.75">
      <c r="A55" s="2"/>
      <c r="B55" s="20"/>
    </row>
    <row r="56" spans="1:8" ht="12.75">
      <c r="A56" s="2"/>
      <c r="B56" s="20"/>
      <c r="H56" s="21" t="s">
        <v>225</v>
      </c>
    </row>
    <row r="57" spans="1:2" ht="12.75">
      <c r="A57" s="2"/>
      <c r="B57" s="20"/>
    </row>
    <row r="58" spans="1:8" ht="12.75">
      <c r="A58" s="2"/>
      <c r="B58" s="20"/>
      <c r="C58" t="s">
        <v>39</v>
      </c>
      <c r="D58" t="s">
        <v>226</v>
      </c>
      <c r="H58" s="8">
        <v>0</v>
      </c>
    </row>
    <row r="59" spans="1:8" ht="12.75">
      <c r="A59" s="2"/>
      <c r="B59" s="20"/>
      <c r="C59" t="s">
        <v>38</v>
      </c>
      <c r="D59" t="s">
        <v>252</v>
      </c>
      <c r="H59" s="8">
        <v>710</v>
      </c>
    </row>
    <row r="60" spans="1:8" ht="12.75">
      <c r="A60" s="2"/>
      <c r="B60" s="20"/>
      <c r="C60" t="s">
        <v>47</v>
      </c>
      <c r="D60" t="s">
        <v>227</v>
      </c>
      <c r="H60" s="8">
        <v>145</v>
      </c>
    </row>
    <row r="61" spans="1:2" ht="12.75">
      <c r="A61" s="2"/>
      <c r="B61" s="20"/>
    </row>
    <row r="62" spans="1:3" ht="12.75">
      <c r="A62" s="2"/>
      <c r="B62" s="20" t="s">
        <v>12</v>
      </c>
      <c r="C62" t="s">
        <v>223</v>
      </c>
    </row>
    <row r="63" spans="1:2" ht="12.75">
      <c r="A63" s="2"/>
      <c r="B63" s="20"/>
    </row>
    <row r="64" spans="1:8" ht="12.75">
      <c r="A64" s="2"/>
      <c r="B64" s="20"/>
      <c r="H64" s="21" t="s">
        <v>157</v>
      </c>
    </row>
    <row r="65" spans="1:8" ht="12.75">
      <c r="A65" s="2"/>
      <c r="B65" s="20"/>
      <c r="H65" s="21"/>
    </row>
    <row r="66" spans="2:8" ht="15">
      <c r="B66" s="20"/>
      <c r="C66" t="s">
        <v>39</v>
      </c>
      <c r="D66" t="s">
        <v>154</v>
      </c>
      <c r="H66" s="22">
        <v>28955</v>
      </c>
    </row>
    <row r="67" spans="2:8" ht="15">
      <c r="B67" s="20"/>
      <c r="C67" t="s">
        <v>38</v>
      </c>
      <c r="D67" t="s">
        <v>155</v>
      </c>
      <c r="H67" s="22">
        <v>7844</v>
      </c>
    </row>
    <row r="68" spans="2:8" ht="15">
      <c r="B68" s="20"/>
      <c r="C68" t="s">
        <v>47</v>
      </c>
      <c r="D68" t="s">
        <v>156</v>
      </c>
      <c r="H68" s="22">
        <v>7844</v>
      </c>
    </row>
    <row r="69" ht="12.75">
      <c r="B69" s="20"/>
    </row>
    <row r="70" spans="1:2" ht="12.75">
      <c r="A70" s="2" t="s">
        <v>100</v>
      </c>
      <c r="B70" s="19" t="s">
        <v>101</v>
      </c>
    </row>
    <row r="71" spans="1:2" ht="12.75">
      <c r="A71" s="2"/>
      <c r="B71" s="19"/>
    </row>
    <row r="72" spans="1:2" ht="12.75">
      <c r="A72" s="2"/>
      <c r="B72" s="20" t="s">
        <v>228</v>
      </c>
    </row>
    <row r="73" spans="1:2" ht="12.75">
      <c r="A73" s="2"/>
      <c r="B73" s="20" t="s">
        <v>229</v>
      </c>
    </row>
    <row r="74" spans="1:2" ht="12.75">
      <c r="A74" s="2"/>
      <c r="B74" s="19"/>
    </row>
    <row r="75" spans="2:3" ht="12.75">
      <c r="B75" t="s">
        <v>39</v>
      </c>
      <c r="C75" s="20" t="s">
        <v>254</v>
      </c>
    </row>
    <row r="76" spans="1:3" ht="12.75">
      <c r="A76" s="2"/>
      <c r="C76" s="20" t="s">
        <v>255</v>
      </c>
    </row>
    <row r="77" spans="1:3" ht="12.75">
      <c r="A77" s="2"/>
      <c r="C77" s="20" t="s">
        <v>256</v>
      </c>
    </row>
    <row r="79" spans="2:3" ht="12.75">
      <c r="B79" t="s">
        <v>38</v>
      </c>
      <c r="C79" t="s">
        <v>232</v>
      </c>
    </row>
    <row r="80" ht="12.75">
      <c r="C80" t="s">
        <v>195</v>
      </c>
    </row>
    <row r="81" ht="12.75">
      <c r="C81" t="s">
        <v>230</v>
      </c>
    </row>
    <row r="82" ht="12.75">
      <c r="C82" t="s">
        <v>231</v>
      </c>
    </row>
    <row r="84" spans="2:3" ht="12.75">
      <c r="B84" t="s">
        <v>47</v>
      </c>
      <c r="C84" t="s">
        <v>253</v>
      </c>
    </row>
    <row r="85" ht="12.75">
      <c r="C85" t="s">
        <v>233</v>
      </c>
    </row>
    <row r="86" ht="12.75">
      <c r="C86" t="s">
        <v>234</v>
      </c>
    </row>
    <row r="88" spans="1:2" ht="12.75">
      <c r="A88" s="2" t="s">
        <v>102</v>
      </c>
      <c r="B88" s="19" t="s">
        <v>103</v>
      </c>
    </row>
    <row r="89" ht="12.75">
      <c r="B89" t="s">
        <v>206</v>
      </c>
    </row>
    <row r="90" ht="12.75">
      <c r="B90" t="s">
        <v>192</v>
      </c>
    </row>
    <row r="91" ht="12.75">
      <c r="B91" t="s">
        <v>193</v>
      </c>
    </row>
    <row r="92" ht="12.75">
      <c r="B92" t="s">
        <v>194</v>
      </c>
    </row>
    <row r="94" ht="12.75">
      <c r="B94" t="s">
        <v>201</v>
      </c>
    </row>
    <row r="95" ht="12.75">
      <c r="B95" t="s">
        <v>202</v>
      </c>
    </row>
    <row r="96" ht="12.75">
      <c r="B96" t="s">
        <v>203</v>
      </c>
    </row>
    <row r="97" ht="12.75">
      <c r="B97" t="s">
        <v>204</v>
      </c>
    </row>
    <row r="98" ht="12.75">
      <c r="B98" t="s">
        <v>205</v>
      </c>
    </row>
    <row r="100" spans="1:2" ht="12.75">
      <c r="A100" s="2" t="s">
        <v>104</v>
      </c>
      <c r="B100" s="19" t="s">
        <v>105</v>
      </c>
    </row>
    <row r="101" ht="12.75">
      <c r="B101" t="s">
        <v>158</v>
      </c>
    </row>
    <row r="102" ht="12.75">
      <c r="B102" t="s">
        <v>159</v>
      </c>
    </row>
    <row r="104" spans="1:2" ht="12.75">
      <c r="A104" s="2" t="s">
        <v>106</v>
      </c>
      <c r="B104" s="19" t="s">
        <v>107</v>
      </c>
    </row>
    <row r="105" ht="12.75">
      <c r="B105" t="s">
        <v>160</v>
      </c>
    </row>
    <row r="106" ht="12.75">
      <c r="B106" t="s">
        <v>235</v>
      </c>
    </row>
    <row r="107" ht="12.75">
      <c r="B107" t="s">
        <v>236</v>
      </c>
    </row>
    <row r="109" spans="1:2" ht="12.75">
      <c r="A109" s="50" t="s">
        <v>108</v>
      </c>
      <c r="B109" s="19" t="s">
        <v>109</v>
      </c>
    </row>
    <row r="110" ht="12.75">
      <c r="B110" t="s">
        <v>237</v>
      </c>
    </row>
    <row r="112" spans="8:10" ht="12.75">
      <c r="H112" s="23" t="s">
        <v>157</v>
      </c>
      <c r="I112" s="1" t="s">
        <v>191</v>
      </c>
      <c r="J112" s="44"/>
    </row>
    <row r="113" spans="8:10" ht="12.75">
      <c r="H113" s="6"/>
      <c r="I113" s="24"/>
      <c r="J113" s="5"/>
    </row>
    <row r="114" spans="2:10" ht="12.75">
      <c r="B114" t="s">
        <v>11</v>
      </c>
      <c r="C114" t="s">
        <v>185</v>
      </c>
      <c r="J114" s="5"/>
    </row>
    <row r="115" spans="4:10" ht="12.75">
      <c r="D115" t="s">
        <v>161</v>
      </c>
      <c r="H115" s="7">
        <v>6080</v>
      </c>
      <c r="I115" s="7">
        <v>0</v>
      </c>
      <c r="J115" s="9"/>
    </row>
    <row r="116" spans="4:10" ht="12.75">
      <c r="D116" t="s">
        <v>162</v>
      </c>
      <c r="H116" s="8">
        <v>-1515</v>
      </c>
      <c r="I116" s="7">
        <v>0</v>
      </c>
      <c r="J116" s="9"/>
    </row>
    <row r="117" spans="4:10" ht="12.75">
      <c r="D117" t="s">
        <v>163</v>
      </c>
      <c r="H117" s="42">
        <f>SUM(H114:H116)</f>
        <v>4565</v>
      </c>
      <c r="I117" s="42">
        <f>SUM(I114:I116)</f>
        <v>0</v>
      </c>
      <c r="J117" s="9"/>
    </row>
    <row r="118" spans="8:10" ht="12.75">
      <c r="H118" s="7"/>
      <c r="I118" s="7"/>
      <c r="J118" s="9"/>
    </row>
    <row r="119" spans="2:10" ht="12.75">
      <c r="B119" t="s">
        <v>12</v>
      </c>
      <c r="C119" t="s">
        <v>186</v>
      </c>
      <c r="H119" s="7"/>
      <c r="I119" s="7"/>
      <c r="J119" s="9"/>
    </row>
    <row r="120" spans="4:10" ht="12.75">
      <c r="D120" t="s">
        <v>165</v>
      </c>
      <c r="H120" s="7">
        <v>1021</v>
      </c>
      <c r="I120" s="7">
        <v>0</v>
      </c>
      <c r="J120" s="9"/>
    </row>
    <row r="121" spans="4:10" ht="12.75">
      <c r="D121" t="s">
        <v>166</v>
      </c>
      <c r="H121" s="7">
        <v>1515</v>
      </c>
      <c r="I121" s="7">
        <v>0</v>
      </c>
      <c r="J121" s="9"/>
    </row>
    <row r="122" spans="4:10" ht="12.75">
      <c r="D122" t="s">
        <v>196</v>
      </c>
      <c r="H122" s="7"/>
      <c r="I122" s="7"/>
      <c r="J122" s="9"/>
    </row>
    <row r="123" spans="4:10" ht="12.75">
      <c r="D123" s="2" t="s">
        <v>197</v>
      </c>
      <c r="H123" s="7">
        <v>72</v>
      </c>
      <c r="I123" s="7">
        <v>0</v>
      </c>
      <c r="J123" s="9"/>
    </row>
    <row r="124" spans="4:10" ht="12.75">
      <c r="D124" s="2" t="s">
        <v>198</v>
      </c>
      <c r="H124" s="7">
        <v>-35</v>
      </c>
      <c r="I124" s="7">
        <v>0</v>
      </c>
      <c r="J124" s="9"/>
    </row>
    <row r="125" spans="4:10" ht="12.75">
      <c r="D125" t="s">
        <v>167</v>
      </c>
      <c r="H125" s="42">
        <f>SUM(H120:H124)</f>
        <v>2573</v>
      </c>
      <c r="I125" s="42">
        <f>SUM(I120:I121)</f>
        <v>0</v>
      </c>
      <c r="J125" s="9"/>
    </row>
    <row r="126" spans="8:10" ht="12.75">
      <c r="H126" s="9"/>
      <c r="I126" s="9"/>
      <c r="J126" s="9"/>
    </row>
    <row r="127" spans="2:10" ht="12.75">
      <c r="B127" t="s">
        <v>13</v>
      </c>
      <c r="C127" t="s">
        <v>164</v>
      </c>
      <c r="H127" s="9"/>
      <c r="I127" s="9"/>
      <c r="J127" s="9"/>
    </row>
    <row r="128" spans="4:10" ht="12.75">
      <c r="D128" t="s">
        <v>190</v>
      </c>
      <c r="H128" s="9">
        <v>0</v>
      </c>
      <c r="I128" s="9">
        <v>20100</v>
      </c>
      <c r="J128" s="9"/>
    </row>
    <row r="129" spans="4:10" ht="12.75">
      <c r="D129" t="s">
        <v>167</v>
      </c>
      <c r="H129" s="42">
        <f>SUM(H128:H128)</f>
        <v>0</v>
      </c>
      <c r="I129" s="42">
        <f>SUM(I128:I128)</f>
        <v>20100</v>
      </c>
      <c r="J129" s="9"/>
    </row>
    <row r="130" spans="8:10" ht="12.75">
      <c r="H130" s="5"/>
      <c r="I130" s="5"/>
      <c r="J130" s="5"/>
    </row>
    <row r="131" spans="2:10" ht="12.75">
      <c r="B131" t="s">
        <v>187</v>
      </c>
      <c r="I131" s="5"/>
      <c r="J131" s="5"/>
    </row>
    <row r="132" spans="2:10" ht="12.75">
      <c r="B132" t="s">
        <v>188</v>
      </c>
      <c r="I132" s="5"/>
      <c r="J132" s="5"/>
    </row>
    <row r="134" spans="1:2" ht="12.75">
      <c r="A134" s="2" t="s">
        <v>110</v>
      </c>
      <c r="B134" s="19" t="s">
        <v>111</v>
      </c>
    </row>
    <row r="135" ht="12.75">
      <c r="B135" t="s">
        <v>238</v>
      </c>
    </row>
    <row r="136" ht="12.75">
      <c r="B136" t="s">
        <v>200</v>
      </c>
    </row>
    <row r="138" spans="1:2" ht="12.75">
      <c r="A138" s="2" t="s">
        <v>112</v>
      </c>
      <c r="B138" s="19" t="s">
        <v>113</v>
      </c>
    </row>
    <row r="139" ht="12.75">
      <c r="B139" t="s">
        <v>184</v>
      </c>
    </row>
    <row r="141" spans="1:2" ht="12.75">
      <c r="A141" s="2" t="s">
        <v>114</v>
      </c>
      <c r="B141" s="19" t="s">
        <v>115</v>
      </c>
    </row>
    <row r="142" ht="12.75">
      <c r="B142" t="s">
        <v>168</v>
      </c>
    </row>
    <row r="144" spans="1:2" ht="12.75">
      <c r="A144" s="2" t="s">
        <v>116</v>
      </c>
      <c r="B144" s="19" t="s">
        <v>117</v>
      </c>
    </row>
    <row r="145" spans="1:2" ht="12.75">
      <c r="A145" s="2"/>
      <c r="B145" s="20" t="s">
        <v>239</v>
      </c>
    </row>
    <row r="146" spans="1:2" ht="12.75">
      <c r="A146" s="2"/>
      <c r="B146" s="20"/>
    </row>
    <row r="147" spans="1:9" ht="12.75">
      <c r="A147" s="2"/>
      <c r="B147" s="20" t="s">
        <v>11</v>
      </c>
      <c r="C147" s="19" t="s">
        <v>171</v>
      </c>
      <c r="G147" s="1" t="s">
        <v>14</v>
      </c>
      <c r="H147" s="1" t="s">
        <v>172</v>
      </c>
      <c r="I147" s="1" t="s">
        <v>167</v>
      </c>
    </row>
    <row r="148" spans="1:9" ht="12.75">
      <c r="A148" s="2"/>
      <c r="B148" s="20"/>
      <c r="G148" s="1"/>
      <c r="H148" s="1" t="s">
        <v>175</v>
      </c>
      <c r="I148" s="1" t="s">
        <v>173</v>
      </c>
    </row>
    <row r="149" spans="2:9" ht="12.75">
      <c r="B149" s="20"/>
      <c r="G149" s="1"/>
      <c r="H149" s="1" t="s">
        <v>37</v>
      </c>
      <c r="I149" s="1" t="s">
        <v>174</v>
      </c>
    </row>
    <row r="150" spans="2:9" ht="12.75">
      <c r="B150" s="20"/>
      <c r="G150" s="1" t="s">
        <v>176</v>
      </c>
      <c r="H150" s="1" t="s">
        <v>176</v>
      </c>
      <c r="I150" s="1" t="s">
        <v>176</v>
      </c>
    </row>
    <row r="151" ht="12.75">
      <c r="B151" s="20"/>
    </row>
    <row r="152" spans="2:9" ht="12.75">
      <c r="B152" s="20"/>
      <c r="C152" t="s">
        <v>177</v>
      </c>
      <c r="G152" s="7">
        <v>158227</v>
      </c>
      <c r="H152" s="7">
        <v>8377</v>
      </c>
      <c r="I152" s="7">
        <v>193300</v>
      </c>
    </row>
    <row r="153" spans="2:9" ht="12.75">
      <c r="B153" s="20"/>
      <c r="C153" t="s">
        <v>178</v>
      </c>
      <c r="G153" s="7">
        <v>17759</v>
      </c>
      <c r="H153" s="7">
        <v>6641</v>
      </c>
      <c r="I153" s="7">
        <v>104432</v>
      </c>
    </row>
    <row r="154" spans="2:9" ht="12.75">
      <c r="B154" s="20"/>
      <c r="C154" t="s">
        <v>179</v>
      </c>
      <c r="G154" s="7">
        <v>42533</v>
      </c>
      <c r="H154" s="7">
        <v>2051</v>
      </c>
      <c r="I154" s="7">
        <v>28133</v>
      </c>
    </row>
    <row r="155" spans="2:9" ht="12.75">
      <c r="B155" s="20"/>
      <c r="C155" t="s">
        <v>180</v>
      </c>
      <c r="G155" s="7">
        <v>245</v>
      </c>
      <c r="H155" s="7">
        <v>-1244</v>
      </c>
      <c r="I155" s="7">
        <v>67276</v>
      </c>
    </row>
    <row r="156" spans="2:9" ht="12.75">
      <c r="B156" s="20"/>
      <c r="C156" t="s">
        <v>84</v>
      </c>
      <c r="G156" s="8">
        <v>0</v>
      </c>
      <c r="H156" s="8">
        <v>-3</v>
      </c>
      <c r="I156" s="8">
        <v>18752</v>
      </c>
    </row>
    <row r="157" spans="2:9" ht="12.75">
      <c r="B157" s="20"/>
      <c r="C157" t="s">
        <v>189</v>
      </c>
      <c r="G157" s="42">
        <f>SUM(G152:G156)</f>
        <v>218764</v>
      </c>
      <c r="H157" s="42">
        <f>SUM(H152:H156)</f>
        <v>15822</v>
      </c>
      <c r="I157" s="42">
        <f>SUM(I152:I156)</f>
        <v>411893</v>
      </c>
    </row>
    <row r="158" spans="2:10" ht="12.75">
      <c r="B158" s="20"/>
      <c r="H158" s="7"/>
      <c r="I158" s="7"/>
      <c r="J158" s="7"/>
    </row>
    <row r="159" spans="2:10" ht="12.75">
      <c r="B159" t="s">
        <v>12</v>
      </c>
      <c r="C159" s="19" t="s">
        <v>181</v>
      </c>
      <c r="H159" s="7"/>
      <c r="I159" s="7"/>
      <c r="J159" s="7"/>
    </row>
    <row r="160" spans="2:9" ht="12.75">
      <c r="B160" s="20"/>
      <c r="C160" t="s">
        <v>182</v>
      </c>
      <c r="G160" s="7">
        <v>197811</v>
      </c>
      <c r="H160" s="7">
        <v>18370</v>
      </c>
      <c r="I160" s="7">
        <v>358792</v>
      </c>
    </row>
    <row r="161" spans="2:9" ht="12.75">
      <c r="B161" s="20"/>
      <c r="C161" t="s">
        <v>183</v>
      </c>
      <c r="G161" s="8">
        <v>20953</v>
      </c>
      <c r="H161" s="8">
        <v>-2548</v>
      </c>
      <c r="I161" s="8">
        <v>53101</v>
      </c>
    </row>
    <row r="162" spans="2:9" ht="12.75">
      <c r="B162" s="20"/>
      <c r="C162" t="s">
        <v>189</v>
      </c>
      <c r="G162" s="42">
        <f>SUM(G160:G161)</f>
        <v>218764</v>
      </c>
      <c r="H162" s="42">
        <f>SUM(H160:H161)</f>
        <v>15822</v>
      </c>
      <c r="I162" s="42">
        <f>SUM(I160:I161)</f>
        <v>411893</v>
      </c>
    </row>
    <row r="163" spans="2:10" ht="12.75">
      <c r="B163" s="20"/>
      <c r="G163" s="25"/>
      <c r="H163" s="26"/>
      <c r="I163" s="26"/>
      <c r="J163" s="26"/>
    </row>
    <row r="164" spans="1:2" ht="12.75">
      <c r="A164" s="2" t="s">
        <v>118</v>
      </c>
      <c r="B164" s="19" t="s">
        <v>119</v>
      </c>
    </row>
    <row r="165" ht="12.75">
      <c r="B165" t="s">
        <v>120</v>
      </c>
    </row>
    <row r="167" spans="1:2" ht="12.75">
      <c r="A167" s="50" t="s">
        <v>121</v>
      </c>
      <c r="B167" s="19" t="s">
        <v>169</v>
      </c>
    </row>
    <row r="168" spans="1:2" ht="12.75">
      <c r="A168" s="2"/>
      <c r="B168" s="19"/>
    </row>
    <row r="169" spans="1:2" ht="12.75">
      <c r="A169" s="2"/>
      <c r="B169" s="20" t="s">
        <v>240</v>
      </c>
    </row>
    <row r="170" spans="1:2" ht="12.75">
      <c r="A170" s="2"/>
      <c r="B170" s="20" t="s">
        <v>257</v>
      </c>
    </row>
    <row r="171" spans="1:2" ht="12.75">
      <c r="A171" s="2"/>
      <c r="B171" s="20" t="s">
        <v>261</v>
      </c>
    </row>
    <row r="172" spans="1:2" ht="12.75">
      <c r="A172" s="2"/>
      <c r="B172" s="20" t="s">
        <v>258</v>
      </c>
    </row>
    <row r="173" spans="1:2" ht="12.75">
      <c r="A173" s="2"/>
      <c r="B173" s="20"/>
    </row>
    <row r="174" spans="1:2" ht="12.75">
      <c r="A174" s="2"/>
      <c r="B174" s="20" t="s">
        <v>259</v>
      </c>
    </row>
    <row r="175" spans="1:2" ht="12.75">
      <c r="A175" s="2"/>
      <c r="B175" s="20" t="s">
        <v>260</v>
      </c>
    </row>
    <row r="176" spans="1:2" ht="12.75">
      <c r="A176" s="2"/>
      <c r="B176" s="20" t="s">
        <v>262</v>
      </c>
    </row>
    <row r="177" spans="1:2" ht="12.75">
      <c r="A177" s="2"/>
      <c r="B177" s="20" t="s">
        <v>267</v>
      </c>
    </row>
    <row r="178" spans="1:2" ht="12.75">
      <c r="A178" s="2"/>
      <c r="B178" s="20" t="s">
        <v>268</v>
      </c>
    </row>
    <row r="179" spans="1:2" ht="12.75">
      <c r="A179" s="2"/>
      <c r="B179" s="20" t="s">
        <v>269</v>
      </c>
    </row>
    <row r="180" spans="1:2" ht="12.75">
      <c r="A180" s="2"/>
      <c r="B180" s="20"/>
    </row>
    <row r="181" spans="1:2" ht="12.75">
      <c r="A181" s="2"/>
      <c r="B181" s="20" t="s">
        <v>264</v>
      </c>
    </row>
    <row r="182" spans="1:2" ht="12.75">
      <c r="A182" s="2"/>
      <c r="B182" s="20" t="s">
        <v>263</v>
      </c>
    </row>
    <row r="183" spans="1:2" ht="12.75">
      <c r="A183" s="2"/>
      <c r="B183" s="20"/>
    </row>
    <row r="184" spans="1:2" ht="12.75">
      <c r="A184" s="50" t="s">
        <v>122</v>
      </c>
      <c r="B184" s="19" t="s">
        <v>123</v>
      </c>
    </row>
    <row r="185" spans="1:2" ht="12.75">
      <c r="A185" s="2"/>
      <c r="B185" s="19"/>
    </row>
    <row r="186" spans="1:3" ht="12.75">
      <c r="A186" s="2"/>
      <c r="B186" s="20" t="s">
        <v>243</v>
      </c>
      <c r="C186" s="20"/>
    </row>
    <row r="187" spans="1:3" ht="12.75">
      <c r="A187" s="2"/>
      <c r="B187" s="20" t="s">
        <v>244</v>
      </c>
      <c r="C187" s="20"/>
    </row>
    <row r="188" spans="1:3" ht="12.75">
      <c r="A188" s="2"/>
      <c r="B188" s="20"/>
      <c r="C188" s="20"/>
    </row>
    <row r="189" spans="1:3" ht="12.75">
      <c r="A189" s="2"/>
      <c r="B189" s="20" t="s">
        <v>245</v>
      </c>
      <c r="C189" s="20"/>
    </row>
    <row r="190" spans="1:3" ht="12.75">
      <c r="A190" s="2"/>
      <c r="B190" s="20" t="s">
        <v>246</v>
      </c>
      <c r="C190" s="20"/>
    </row>
    <row r="191" spans="1:3" ht="12.75">
      <c r="A191" s="2"/>
      <c r="B191" s="20"/>
      <c r="C191" s="20"/>
    </row>
    <row r="192" spans="1:2" ht="12.75">
      <c r="A192" s="2" t="s">
        <v>124</v>
      </c>
      <c r="B192" s="19" t="s">
        <v>170</v>
      </c>
    </row>
    <row r="193" ht="12.75">
      <c r="B193" t="s">
        <v>120</v>
      </c>
    </row>
    <row r="195" spans="1:2" ht="12.75">
      <c r="A195" s="2" t="s">
        <v>125</v>
      </c>
      <c r="B195" s="19" t="s">
        <v>126</v>
      </c>
    </row>
    <row r="196" ht="12.75">
      <c r="B196" t="s">
        <v>241</v>
      </c>
    </row>
    <row r="197" ht="12.75">
      <c r="B197" t="s">
        <v>242</v>
      </c>
    </row>
    <row r="203" ht="12.75">
      <c r="A203" s="51" t="s">
        <v>127</v>
      </c>
    </row>
    <row r="204" ht="12.75">
      <c r="A204" s="51" t="s">
        <v>128</v>
      </c>
    </row>
    <row r="205" ht="12.75">
      <c r="A205" s="51"/>
    </row>
    <row r="206" ht="12.75">
      <c r="A206" s="51" t="s">
        <v>129</v>
      </c>
    </row>
    <row r="207" ht="12.75">
      <c r="A207" s="51" t="s">
        <v>130</v>
      </c>
    </row>
    <row r="208" ht="12.75">
      <c r="A208" s="51" t="s">
        <v>131</v>
      </c>
    </row>
    <row r="209" ht="12.75">
      <c r="A209" s="51" t="s">
        <v>132</v>
      </c>
    </row>
    <row r="210" ht="12.75">
      <c r="A210" s="4"/>
    </row>
  </sheetData>
  <mergeCells count="2">
    <mergeCell ref="H28:I28"/>
    <mergeCell ref="H9:I9"/>
  </mergeCells>
  <printOptions/>
  <pageMargins left="0.75" right="0.75" top="0.49" bottom="0.22" header="0.5" footer="0.25"/>
  <pageSetup horizontalDpi="600" verticalDpi="600" orientation="portrait" r:id="rId1"/>
  <rowBreaks count="3" manualBreakCount="3">
    <brk id="51" max="255" man="1"/>
    <brk id="103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2000-02-28T04:09:19Z</cp:lastPrinted>
  <dcterms:created xsi:type="dcterms:W3CDTF">1999-10-14T05:35:24Z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