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356" windowWidth="9135" windowHeight="8730" tabRatio="751" activeTab="0"/>
  </bookViews>
  <sheets>
    <sheet name="Cover" sheetId="1" r:id="rId1"/>
    <sheet name="BS" sheetId="2" r:id="rId2"/>
    <sheet name="P&amp;L" sheetId="3" r:id="rId3"/>
    <sheet name="SCIE" sheetId="4" r:id="rId4"/>
    <sheet name="Detail CF" sheetId="5" r:id="rId5"/>
    <sheet name="NOTES" sheetId="6" r:id="rId6"/>
  </sheets>
  <definedNames>
    <definedName name="_xlnm.Print_Area" localSheetId="1">'BS'!$A$1:$J$55</definedName>
    <definedName name="_xlnm.Print_Area" localSheetId="0">'Cover'!$A$1:$H$37</definedName>
    <definedName name="_xlnm.Print_Area" localSheetId="4">'Detail CF'!$A$1:$J$61</definedName>
    <definedName name="_xlnm.Print_Area" localSheetId="5">'NOTES'!$A$1:$M$256</definedName>
    <definedName name="_xlnm.Print_Area" localSheetId="2">'P&amp;L'!$A$1:$M$55</definedName>
    <definedName name="_xlnm.Print_Area" localSheetId="3">'SCIE'!$A$1:$J$41</definedName>
  </definedNames>
  <calcPr fullCalcOnLoad="1"/>
</workbook>
</file>

<file path=xl/sharedStrings.xml><?xml version="1.0" encoding="utf-8"?>
<sst xmlns="http://schemas.openxmlformats.org/spreadsheetml/2006/main" count="497" uniqueCount="285">
  <si>
    <t>There were no material events subsequent to the end of this current quarter that have not been reflected</t>
  </si>
  <si>
    <t>Table of Contents</t>
  </si>
  <si>
    <t>The closing cash and cash equivalents comprise the following:</t>
  </si>
  <si>
    <t xml:space="preserve">  Deposits with licensed banks</t>
  </si>
  <si>
    <t xml:space="preserve">  Cash and bank balances</t>
  </si>
  <si>
    <t xml:space="preserve">The same accounting policies and methods of computation used in the preparation of the financial </t>
  </si>
  <si>
    <t xml:space="preserve">The audit report of the Company's most recent annual audited financial statements does not contain any </t>
  </si>
  <si>
    <t>There were no material changes in contingent liabilities or contingent assets since the last annual balance</t>
  </si>
  <si>
    <t>CASH FLOW FROM OPERATING ACTIVITIES</t>
  </si>
  <si>
    <t>Receipts from operations</t>
  </si>
  <si>
    <t>Payments for operating expenses (including taxes)</t>
  </si>
  <si>
    <t>CASH FLOW FROM INVESTING ACTIVITIES</t>
  </si>
  <si>
    <t>CASH FLOW FROM FINANCING ACTIVITIES</t>
  </si>
  <si>
    <t>Sales of property, plant and machinery</t>
  </si>
  <si>
    <t>Acquisition of property, plant and machinery</t>
  </si>
  <si>
    <t>Dividend paid to minority shareholders</t>
  </si>
  <si>
    <t xml:space="preserve">The valuation of land and building have been brought forward without amendment from the previous </t>
  </si>
  <si>
    <t xml:space="preserve">Basic </t>
  </si>
  <si>
    <t>Bank borrowing</t>
  </si>
  <si>
    <t>Payment for other investments</t>
  </si>
  <si>
    <t>Net cash generated from operating activities</t>
  </si>
  <si>
    <t>Results arising from investing activities</t>
  </si>
  <si>
    <t>ADDITIONAL INFORMATION REQUIRED BY THE LISTING REQUIREMENTS OF</t>
  </si>
  <si>
    <t>BURSA MALAYSIA SECURITIES BERHAD</t>
  </si>
  <si>
    <t>BURSA MALAYSIA SECURITIES BERHAD (CONTINUED)</t>
  </si>
  <si>
    <t xml:space="preserve"> </t>
  </si>
  <si>
    <t>RM'000</t>
  </si>
  <si>
    <t>Reserves</t>
  </si>
  <si>
    <t>NOTES (CONTINUED)</t>
  </si>
  <si>
    <t>%</t>
  </si>
  <si>
    <t>+/(-)</t>
  </si>
  <si>
    <t>There were no financial instruments with off balance sheet risk as at the date of this announcement.</t>
  </si>
  <si>
    <t>Net assets per share (sen)</t>
  </si>
  <si>
    <t>Our principal business operations are not significantly affected by any seasonal or cyclical factors except</t>
  </si>
  <si>
    <t>N/A</t>
  </si>
  <si>
    <t>There were no material changes in the composition of the Group up to the date of this announcement</t>
  </si>
  <si>
    <t xml:space="preserve">including business combination, acquisition or disposal of subsidiaries and long term investments, </t>
  </si>
  <si>
    <t>Inventories</t>
  </si>
  <si>
    <t>MATRIX INTERNATIONAL BERHAD</t>
  </si>
  <si>
    <t>Gaming</t>
  </si>
  <si>
    <t>Investments</t>
  </si>
  <si>
    <t>Receivables</t>
  </si>
  <si>
    <t>Quarter</t>
  </si>
  <si>
    <t>(COMPANY NO : 3907-W)</t>
  </si>
  <si>
    <t>3 MONTHS ENDED</t>
  </si>
  <si>
    <t>Group</t>
  </si>
  <si>
    <t>Note</t>
  </si>
  <si>
    <t>Finance costs</t>
  </si>
  <si>
    <t>REVENUE</t>
  </si>
  <si>
    <t>Distributable</t>
  </si>
  <si>
    <t>RM '000</t>
  </si>
  <si>
    <t>Share</t>
  </si>
  <si>
    <t>capital</t>
  </si>
  <si>
    <t>Total</t>
  </si>
  <si>
    <t>OPENING CASH AND CASH EQUIVALENTS</t>
  </si>
  <si>
    <t>CLOSING CASH AND CASH EQUIVALENTS</t>
  </si>
  <si>
    <t>NOTES:</t>
  </si>
  <si>
    <t>The interim financial report is not audited and has been prepared in compliance with MASB 26, Interim</t>
  </si>
  <si>
    <t>Financial Reporting.</t>
  </si>
  <si>
    <t>qualification.</t>
  </si>
  <si>
    <t>A1</t>
  </si>
  <si>
    <t>A2</t>
  </si>
  <si>
    <t>A3</t>
  </si>
  <si>
    <t>A5</t>
  </si>
  <si>
    <t>A6</t>
  </si>
  <si>
    <t>A7</t>
  </si>
  <si>
    <t>External</t>
  </si>
  <si>
    <t>Inter -</t>
  </si>
  <si>
    <t>segment</t>
  </si>
  <si>
    <t>Total revenue</t>
  </si>
  <si>
    <t>Unallocated corporate expenses</t>
  </si>
  <si>
    <t>Operating profit</t>
  </si>
  <si>
    <t>Income taxes</t>
  </si>
  <si>
    <t>A8</t>
  </si>
  <si>
    <t>A9</t>
  </si>
  <si>
    <t>A10</t>
  </si>
  <si>
    <t>A11</t>
  </si>
  <si>
    <t>B1</t>
  </si>
  <si>
    <t>B2</t>
  </si>
  <si>
    <t>B3</t>
  </si>
  <si>
    <t>B4</t>
  </si>
  <si>
    <t>B5</t>
  </si>
  <si>
    <t>B6</t>
  </si>
  <si>
    <t>B7</t>
  </si>
  <si>
    <t>B8</t>
  </si>
  <si>
    <t>There were no issuance and repayment of debts and equity securities, share buy-back, share cancellation,</t>
  </si>
  <si>
    <t>B9</t>
  </si>
  <si>
    <t>B10</t>
  </si>
  <si>
    <t>B11</t>
  </si>
  <si>
    <t>There was no pending material litigation since the last annual balance sheet date to the date of this</t>
  </si>
  <si>
    <t>B12</t>
  </si>
  <si>
    <t>B13</t>
  </si>
  <si>
    <t>premium</t>
  </si>
  <si>
    <t xml:space="preserve">UNAUDITED INTERIM FINANCIAL REPORT </t>
  </si>
  <si>
    <t>CONDENSED CONSOLIDATED BALANCE SHEET</t>
  </si>
  <si>
    <t>cc:</t>
  </si>
  <si>
    <t>Securities Commission</t>
  </si>
  <si>
    <t>Page</t>
  </si>
  <si>
    <t>Condensed Consolidated Balance Sheet</t>
  </si>
  <si>
    <t>Condensed Consolidated Income Statement</t>
  </si>
  <si>
    <t>Condensed Consolidated Statement of Changes in Equity</t>
  </si>
  <si>
    <t>Condensed Consolidated Cash Flow Statement</t>
  </si>
  <si>
    <t>(COMPANY NO: 3907-W)</t>
  </si>
  <si>
    <t xml:space="preserve">CONDENSED CONSOLIDATED INCOME STATEMENT </t>
  </si>
  <si>
    <t>CONDENSED CONSOLIDATED STATEMENT OF CHANGES IN EQUITY</t>
  </si>
  <si>
    <t xml:space="preserve">CONDENSED CONSOLIDATED CASH FLOW STATEMENT </t>
  </si>
  <si>
    <t>UNAUDITED INTERIM FINANCIAL REPORT</t>
  </si>
  <si>
    <t>Notes to the Unaudited Interim Financial Report</t>
  </si>
  <si>
    <t>The annexed notes form an integral part of this interim financial report.</t>
  </si>
  <si>
    <t>5 - 6</t>
  </si>
  <si>
    <t xml:space="preserve">The interim financial report should be read in conjunction with the audited financial statements of the </t>
  </si>
  <si>
    <t>(Audited)</t>
  </si>
  <si>
    <t>Elimination : Intersegment revenue</t>
  </si>
  <si>
    <t>Malaysian taxation:</t>
  </si>
  <si>
    <t xml:space="preserve">A4 </t>
  </si>
  <si>
    <t>a)</t>
  </si>
  <si>
    <t>b)</t>
  </si>
  <si>
    <t xml:space="preserve">RESULTS </t>
  </si>
  <si>
    <t>Property, plant and equipment</t>
  </si>
  <si>
    <t>Goodwill on consolidation</t>
  </si>
  <si>
    <t>Other intangible asset</t>
  </si>
  <si>
    <t>Deposits with licensed banks</t>
  </si>
  <si>
    <t>Cash and bank balances</t>
  </si>
  <si>
    <t>Provision for taxation</t>
  </si>
  <si>
    <t>NON-CURRENT ASSETS</t>
  </si>
  <si>
    <t>CURRENT ASSETS</t>
  </si>
  <si>
    <t>CURRENT LIABILITIES</t>
  </si>
  <si>
    <t>FINANCED BY:-</t>
  </si>
  <si>
    <t>Share capital</t>
  </si>
  <si>
    <t>Share premium</t>
  </si>
  <si>
    <t xml:space="preserve">Shareholders' funds </t>
  </si>
  <si>
    <t>Minority interests</t>
  </si>
  <si>
    <t>Capital funds</t>
  </si>
  <si>
    <t>Revenue</t>
  </si>
  <si>
    <t>Profit from operations</t>
  </si>
  <si>
    <t>Taxation</t>
  </si>
  <si>
    <t>Minority interest</t>
  </si>
  <si>
    <t>On distribution of dividend</t>
  </si>
  <si>
    <t>Dividend paid to shareholders of the Company</t>
  </si>
  <si>
    <t>There were no other unusual items as a result of their nature, size or incidence that had affected</t>
  </si>
  <si>
    <t xml:space="preserve">outstanding. </t>
  </si>
  <si>
    <t>(a)</t>
  </si>
  <si>
    <t>Total quoted investment in Malaysia at cost</t>
  </si>
  <si>
    <t>Total quoted investment in Malaysia at market value</t>
  </si>
  <si>
    <t>(b)</t>
  </si>
  <si>
    <t>Net dividends per share (sen)</t>
  </si>
  <si>
    <t xml:space="preserve">             As such, the comparative figures for the periods have been restated accordingly. </t>
  </si>
  <si>
    <t xml:space="preserve">  </t>
  </si>
  <si>
    <t>At 1 May 2004</t>
  </si>
  <si>
    <t>Quoted investment in Malaysia at cost</t>
  </si>
  <si>
    <t>Quoted investment in Malaysia at market value</t>
  </si>
  <si>
    <t>Results from investing activities</t>
  </si>
  <si>
    <t>- Interest income</t>
  </si>
  <si>
    <t>- Others</t>
  </si>
  <si>
    <t xml:space="preserve">Additional Information Required by the </t>
  </si>
  <si>
    <t>Listing Requirements of Bursa Malaysia Securities Berhad</t>
  </si>
  <si>
    <t>Deferred tax liabilities</t>
  </si>
  <si>
    <t>Current quarter/period provision</t>
  </si>
  <si>
    <t>report under review.</t>
  </si>
  <si>
    <t>Short term borrowings</t>
  </si>
  <si>
    <t>Long term borrowings</t>
  </si>
  <si>
    <t>Weighted average number of ordinary</t>
  </si>
  <si>
    <t xml:space="preserve">    shares ('000) </t>
  </si>
  <si>
    <t>Investment properties</t>
  </si>
  <si>
    <t>Deferred tax asset</t>
  </si>
  <si>
    <t>Long term bank borrowings</t>
  </si>
  <si>
    <t>Other long term liabilities</t>
  </si>
  <si>
    <t>Tax refund</t>
  </si>
  <si>
    <t>Interest received</t>
  </si>
  <si>
    <t>Interest paid</t>
  </si>
  <si>
    <t>Retail and trading</t>
  </si>
  <si>
    <t>Recreation</t>
  </si>
  <si>
    <t>Property development and investment</t>
  </si>
  <si>
    <t>the number of ordinary shares in issue.</t>
  </si>
  <si>
    <t xml:space="preserve">  EQUIVALENTS</t>
  </si>
  <si>
    <t>As at 30/04/05</t>
  </si>
  <si>
    <t>The Company does not have any outstanding corporate proposals at the date of this announcement.</t>
  </si>
  <si>
    <t>7 - 9</t>
  </si>
  <si>
    <t>Payables</t>
  </si>
  <si>
    <t>NET CURRENT ASSETS</t>
  </si>
  <si>
    <t>Retained profits/</t>
  </si>
  <si>
    <t>(Accumulated loss)</t>
  </si>
  <si>
    <t>Impairment in value of goodwill</t>
  </si>
  <si>
    <t>At 1 May 2005</t>
  </si>
  <si>
    <t>Company for the year ended 30 April 2005.</t>
  </si>
  <si>
    <t xml:space="preserve">statements for the year ended 30 April 2005 have been applied in the preparation of the interim financial </t>
  </si>
  <si>
    <t>restructuring and discontinuing operations.</t>
  </si>
  <si>
    <t>sheet date.</t>
  </si>
  <si>
    <t>announcement.</t>
  </si>
  <si>
    <t>annual report and no revaluation has been carried out since 30 April 2005.</t>
  </si>
  <si>
    <t>Impairment in value of quoted investments</t>
  </si>
  <si>
    <t>Jointly controlled entity</t>
  </si>
  <si>
    <t>Share of results from jointly controlled entity</t>
  </si>
  <si>
    <t>Quoted investment in Malaysia at carrying value</t>
  </si>
  <si>
    <t>Total quoted investment in Malaysia at carrying value</t>
  </si>
  <si>
    <t>Bank borrowings and loan finance</t>
  </si>
  <si>
    <t>The Board does not recommend any dividend in the current quarter (previous year corresponding quarter</t>
  </si>
  <si>
    <t>No diluted earnings per share is presented for the current quarter as there is no potential ordinary shares</t>
  </si>
  <si>
    <t>PERIOD ENDED</t>
  </si>
  <si>
    <t xml:space="preserve">Current </t>
  </si>
  <si>
    <t>for the gaming, retail, trading and recreation businesses that may be favourably impacted by the festive</t>
  </si>
  <si>
    <t>seasons.</t>
  </si>
  <si>
    <t>Financial</t>
  </si>
  <si>
    <t>period ended</t>
  </si>
  <si>
    <t>in the financial statements for this interim period.</t>
  </si>
  <si>
    <t>unquoted investments except for the subsidiary company with principal activity of property development.</t>
  </si>
  <si>
    <t>Net loss for the period</t>
  </si>
  <si>
    <t>FOR THE PERIOD ENDED 31 JANUARY 2006</t>
  </si>
  <si>
    <t>9 MONTHS ENDED</t>
  </si>
  <si>
    <t>31/01/05</t>
  </si>
  <si>
    <t>31/01/06</t>
  </si>
  <si>
    <t>Quarterly Report 31-01-2006</t>
  </si>
  <si>
    <t>As at 31/01/06</t>
  </si>
  <si>
    <t>Cash inflow from the acquisition of subsidiary company</t>
  </si>
  <si>
    <t>the financial statements for the financial period ended 31 January 2006 except for the following:</t>
  </si>
  <si>
    <t>There were no material changes in estimates during the financial period ended 31 January 2006.</t>
  </si>
  <si>
    <t>Profit/(Loss) before taxation</t>
  </si>
  <si>
    <t>Profit/(Loss) after taxation</t>
  </si>
  <si>
    <t>Profit/(Loss) attributable to shareholders of the company</t>
  </si>
  <si>
    <t>Earnings/(Loss) per share (sen)</t>
  </si>
  <si>
    <t xml:space="preserve">Issuance pursuant to the acquisition of </t>
  </si>
  <si>
    <t xml:space="preserve">  Berjaya Times Square Sdn Bhd</t>
  </si>
  <si>
    <t>At 31 January 2006</t>
  </si>
  <si>
    <t>Repayment of borrowings</t>
  </si>
  <si>
    <t>shares held as treasury shares and resale of treasury shares for the financial period ended 31 January 2006.</t>
  </si>
  <si>
    <t>The Company did not pay any dividend in the current period ended 31 January 2006.</t>
  </si>
  <si>
    <t>Segmental information for the financial period ended 31 January 2006:</t>
  </si>
  <si>
    <t>The earnings/(loss) per share is calculated by dividing profit/(loss) after taxation and minority interest by</t>
  </si>
  <si>
    <t>There were no debt securities and the group borrowings as at 31 January 2006 are as follows:</t>
  </si>
  <si>
    <t>Investment in quoted Malaysian Government Securities as at 31 January 2006 are as follows:</t>
  </si>
  <si>
    <t>Investment in quoted securities as at 31 January 2006 are as follows:</t>
  </si>
  <si>
    <t>For the financial period ended 31 January 2006, there are no gains on disposal of properties and</t>
  </si>
  <si>
    <t>The taxation charge for the financial period ended 31 January 2006 is detailed as follows:</t>
  </si>
  <si>
    <t>Underprovision in respect of prior years</t>
  </si>
  <si>
    <t>There is no profit forecast or profit guarantee for the financial period ended 31 January 2006.</t>
  </si>
  <si>
    <t>The Group registered a revenue of RM148.2 million and pre-tax profit of RM20.4 million in the current</t>
  </si>
  <si>
    <t>quarter ended 31 January 2006 as compared to a revenue of RM55 million and pre-tax loss of</t>
  </si>
  <si>
    <t>ended 31 January 2005 : Nil).</t>
  </si>
  <si>
    <t>Net profit/(loss) for the period (RM'000)</t>
  </si>
  <si>
    <t>Basic earnings/(loss) per share (sen)</t>
  </si>
  <si>
    <t>Other (payments)/receipt</t>
  </si>
  <si>
    <t>Net cash (used in)/generated from investing activities</t>
  </si>
  <si>
    <t>Net cash used in financing activities</t>
  </si>
  <si>
    <t>NET INCREASE IN CASH AND CASH</t>
  </si>
  <si>
    <t xml:space="preserve">  Bank overdraft (including under short term borrowings)</t>
  </si>
  <si>
    <t>Other receipts/(payments)</t>
  </si>
  <si>
    <t>Profit before taxation</t>
  </si>
  <si>
    <t>Net profit after taxation</t>
  </si>
  <si>
    <t>Deferred</t>
  </si>
  <si>
    <t>At 31 January 2005</t>
  </si>
  <si>
    <t>Other receipt from investing activities</t>
  </si>
  <si>
    <t>Basic earnings/(loss) per share</t>
  </si>
  <si>
    <t>The net assets per share is calculated based on the following:</t>
  </si>
  <si>
    <t xml:space="preserve">RM1.6 million reported in the previous year corresponding quarter. The increase in revenue and the </t>
  </si>
  <si>
    <t>by Natural Avenue Sdn Bhd ("NASB") also reported a higher revenue and pre-tax profit (registering a</t>
  </si>
  <si>
    <t>compared to the previous year corresponding quarter. The higher increase in pre-tax profit registered</t>
  </si>
  <si>
    <t>For the nine months period ended 31 January 2006, the Group achieved a revenue of RM304.9 million</t>
  </si>
  <si>
    <t>and a pre-tax profit of RM5.1 million as compared to a revenue of RM135.3 million and a pre-tax profit</t>
  </si>
  <si>
    <t>of RM6.2 million reported in the previous year corresponding period. The increase in revenue for the</t>
  </si>
  <si>
    <t xml:space="preserve">As compared to the preceding quarter ended 31 October 2005, the Group registered a 90% growth in </t>
  </si>
  <si>
    <t xml:space="preserve">revenue from RM78.2 million to RM148.2 million and it reported a pre-tax profit of RM20.4 million </t>
  </si>
  <si>
    <t xml:space="preserve">from a pre-tax loss of RM7.4 million in the current quarter under review. The increase in revenue and </t>
  </si>
  <si>
    <t xml:space="preserve">letting of its retail lots as compared to the preceding quarter ended 31 October 2005. In addition, NASB </t>
  </si>
  <si>
    <t>remain satisfactory for the remaining financial quarter. The Board also wishes to state that the gaming</t>
  </si>
  <si>
    <t xml:space="preserve">business in Sarawak operated by NASB will continue to register favourable results in the forthcoming </t>
  </si>
  <si>
    <t>financial quarter.</t>
  </si>
  <si>
    <t xml:space="preserve">the turnaround in profitability were mainly due to the higher revenue recorded by BTSSB on resumption </t>
  </si>
  <si>
    <t xml:space="preserve">of sale of properties after its tenant mix rationalisation exercise and from higher rental income received from </t>
  </si>
  <si>
    <t xml:space="preserve">and barring any unforeseen circumstances, the Board envisaged that the performance of the Group will </t>
  </si>
  <si>
    <t>Capital funds divided by the total number of ordinary shares in issue</t>
  </si>
  <si>
    <t xml:space="preserve">recorded a revenue growth of 15% mainly due to having an additional draw in the current quarter as </t>
  </si>
  <si>
    <t xml:space="preserve">current period under review was mainly attributed to the consolidation of the full 9 months of BTSSB's </t>
  </si>
  <si>
    <t xml:space="preserve">turnaround in profitability was mainly contributed by the higher revenue registered by Berjaya Times </t>
  </si>
  <si>
    <t xml:space="preserve">Square Sdn Bhd ("BTSSB") Group on resumption of sale of properties after its tenant mix rationalisation </t>
  </si>
  <si>
    <t xml:space="preserve">exercise towards the end of calendar year 2005 coupled with the consolidation of the full 3 months of </t>
  </si>
  <si>
    <t xml:space="preserve">BTSSB results in this quarter as compared to the corresponding quarter where the Group consolidated </t>
  </si>
  <si>
    <t xml:space="preserve">only one month's results of BTSSB (which was acquired in December 2004). The gaming division operated </t>
  </si>
  <si>
    <t>by NASB was mainly due to the lower prize payout.</t>
  </si>
  <si>
    <t xml:space="preserve">results (which was acquired in December 2004) and also the sale of properties at Berjaya Times Square </t>
  </si>
  <si>
    <t xml:space="preserve">4% and 48% growth respectively) despite having one draw less in the current quarter under review as </t>
  </si>
  <si>
    <t>after the tenant mix rationalisation exercise as explained in the preceding paragraph. The lower pre-tax</t>
  </si>
  <si>
    <t>profit was mainly due to higher impairment in value of certain quoted investments as disclosed in Note A4(a).</t>
  </si>
  <si>
    <t xml:space="preserve">With the completion of BTSSB's tenant mix rationalisation exercise, the resumption of property sales </t>
  </si>
  <si>
    <t xml:space="preserve">compared to the preceding quarter ended 31 October 2005. The higher increase of 41% in the pre-tax </t>
  </si>
  <si>
    <t>profit of NASB as compared to the revenue growth was mainly attributed to the lower prize payout.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</si>
</sst>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m/yy_)"/>
    <numFmt numFmtId="173" formatCode="hh:mm\ AM/PM_)"/>
    <numFmt numFmtId="174" formatCode=";;;"/>
    <numFmt numFmtId="175" formatCode="_(* #,##0.0_);_(* \(#,##0.0\);_(* &quot;-&quot;??_);_(@_)"/>
    <numFmt numFmtId="176" formatCode="_(* #,##0_);_(* \(#,##0\);_(* &quot;-&quot;??_);_(@_)"/>
    <numFmt numFmtId="177" formatCode="0_);\(0\)"/>
    <numFmt numFmtId="178" formatCode="mm/dd/yy"/>
    <numFmt numFmtId="179" formatCode="_(* #,##0.0_);_(* \(#,##0.0\);_(* &quot;-&quot;?_);_(@_)"/>
    <numFmt numFmtId="180" formatCode="0.00_);\(0.00\)"/>
    <numFmt numFmtId="181" formatCode="_-* #,##0.0_-;\-* #,##0.0_-;_-* &quot;-&quot;?_-;_-@_-"/>
    <numFmt numFmtId="182" formatCode="#,##0.0;\-#,##0.0"/>
    <numFmt numFmtId="183" formatCode="#,##0.000;\-#,##0.000"/>
    <numFmt numFmtId="184" formatCode="\-\ "/>
    <numFmt numFmtId="185" formatCode="_(* #,##0.000_);_(* \(#,##0.000\);_(* &quot;-&quot;??_);_(@_)"/>
    <numFmt numFmtId="186" formatCode="0.0"/>
  </numFmts>
  <fonts count="20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1"/>
      <name val="Times New Roman"/>
      <family val="1"/>
    </font>
    <font>
      <b/>
      <sz val="11"/>
      <name val="Helv"/>
      <family val="0"/>
    </font>
    <font>
      <b/>
      <sz val="11"/>
      <name val="Times New Roman"/>
      <family val="0"/>
    </font>
    <font>
      <b/>
      <u val="single"/>
      <sz val="11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i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 quotePrefix="1">
      <alignment horizontal="left"/>
      <protection/>
    </xf>
    <xf numFmtId="0" fontId="4" fillId="0" borderId="0" xfId="0" applyFont="1" applyAlignment="1" applyProtection="1">
      <alignment horizontal="center"/>
      <protection/>
    </xf>
    <xf numFmtId="176" fontId="4" fillId="0" borderId="1" xfId="15" applyNumberFormat="1" applyFont="1" applyBorder="1" applyAlignment="1" applyProtection="1">
      <alignment/>
      <protection/>
    </xf>
    <xf numFmtId="176" fontId="4" fillId="0" borderId="0" xfId="15" applyNumberFormat="1" applyFont="1" applyBorder="1" applyAlignment="1" applyProtection="1">
      <alignment/>
      <protection/>
    </xf>
    <xf numFmtId="176" fontId="4" fillId="0" borderId="0" xfId="15" applyNumberFormat="1" applyFont="1" applyAlignment="1">
      <alignment/>
    </xf>
    <xf numFmtId="176" fontId="4" fillId="0" borderId="0" xfId="15" applyNumberFormat="1" applyFont="1" applyAlignment="1" applyProtection="1">
      <alignment/>
      <protection/>
    </xf>
    <xf numFmtId="176" fontId="4" fillId="0" borderId="2" xfId="15" applyNumberFormat="1" applyFont="1" applyBorder="1" applyAlignment="1" applyProtection="1">
      <alignment/>
      <protection/>
    </xf>
    <xf numFmtId="0" fontId="4" fillId="0" borderId="0" xfId="0" applyFont="1" applyAlignment="1" applyProtection="1" quotePrefix="1">
      <alignment horizontal="center"/>
      <protection/>
    </xf>
    <xf numFmtId="0" fontId="4" fillId="0" borderId="0" xfId="0" applyFont="1" applyAlignment="1">
      <alignment horizontal="center"/>
    </xf>
    <xf numFmtId="174" fontId="6" fillId="0" borderId="0" xfId="0" applyNumberFormat="1" applyFont="1" applyAlignment="1" applyProtection="1">
      <alignment horizontal="left"/>
      <protection/>
    </xf>
    <xf numFmtId="0" fontId="5" fillId="0" borderId="0" xfId="0" applyFont="1" applyAlignment="1">
      <alignment horizontal="left"/>
    </xf>
    <xf numFmtId="172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>
      <alignment horizontal="left"/>
    </xf>
    <xf numFmtId="173" fontId="4" fillId="0" borderId="0" xfId="0" applyNumberFormat="1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centerContinuous"/>
    </xf>
    <xf numFmtId="176" fontId="4" fillId="0" borderId="2" xfId="15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4" fillId="0" borderId="0" xfId="15" applyNumberFormat="1" applyFont="1" applyBorder="1" applyAlignment="1">
      <alignment/>
    </xf>
    <xf numFmtId="176" fontId="4" fillId="0" borderId="3" xfId="15" applyNumberFormat="1" applyFont="1" applyBorder="1" applyAlignment="1">
      <alignment/>
    </xf>
    <xf numFmtId="176" fontId="4" fillId="0" borderId="3" xfId="15" applyNumberFormat="1" applyFont="1" applyBorder="1" applyAlignment="1" applyProtection="1">
      <alignment/>
      <protection/>
    </xf>
    <xf numFmtId="176" fontId="4" fillId="0" borderId="4" xfId="15" applyNumberFormat="1" applyFont="1" applyBorder="1" applyAlignment="1" applyProtection="1">
      <alignment/>
      <protection/>
    </xf>
    <xf numFmtId="176" fontId="4" fillId="0" borderId="5" xfId="15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176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1" fontId="2" fillId="0" borderId="0" xfId="15" applyNumberFormat="1" applyFont="1" applyAlignment="1">
      <alignment horizontal="right"/>
    </xf>
    <xf numFmtId="0" fontId="2" fillId="0" borderId="0" xfId="0" applyFont="1" applyAlignment="1" applyProtection="1">
      <alignment horizontal="left"/>
      <protection/>
    </xf>
    <xf numFmtId="37" fontId="2" fillId="0" borderId="0" xfId="15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176" fontId="4" fillId="0" borderId="6" xfId="15" applyNumberFormat="1" applyFont="1" applyBorder="1" applyAlignment="1" applyProtection="1">
      <alignment/>
      <protection/>
    </xf>
    <xf numFmtId="176" fontId="4" fillId="0" borderId="7" xfId="15" applyNumberFormat="1" applyFont="1" applyBorder="1" applyAlignment="1" applyProtection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>
      <alignment horizontal="centerContinuous"/>
    </xf>
    <xf numFmtId="0" fontId="9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left"/>
    </xf>
    <xf numFmtId="3" fontId="9" fillId="0" borderId="0" xfId="0" applyNumberFormat="1" applyFont="1" applyBorder="1" applyAlignment="1">
      <alignment/>
    </xf>
    <xf numFmtId="41" fontId="9" fillId="0" borderId="0" xfId="0" applyNumberFormat="1" applyFont="1" applyBorder="1" applyAlignment="1">
      <alignment horizontal="right"/>
    </xf>
    <xf numFmtId="0" fontId="9" fillId="0" borderId="0" xfId="0" applyFont="1" applyAlignment="1" applyProtection="1" quotePrefix="1">
      <alignment horizontal="left"/>
      <protection/>
    </xf>
    <xf numFmtId="0" fontId="12" fillId="0" borderId="0" xfId="0" applyFont="1" applyAlignment="1" applyProtection="1" quotePrefix="1">
      <alignment horizontal="center"/>
      <protection/>
    </xf>
    <xf numFmtId="0" fontId="12" fillId="0" borderId="0" xfId="0" applyFont="1" applyAlignment="1" applyProtection="1" quotePrefix="1">
      <alignment horizontal="left"/>
      <protection/>
    </xf>
    <xf numFmtId="0" fontId="6" fillId="0" borderId="0" xfId="0" applyFont="1" applyBorder="1" applyAlignment="1" applyProtection="1">
      <alignment horizontal="centerContinuous"/>
      <protection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4" fillId="0" borderId="0" xfId="0" applyFont="1" applyBorder="1" applyAlignment="1" applyProtection="1">
      <alignment/>
      <protection locked="0"/>
    </xf>
    <xf numFmtId="0" fontId="6" fillId="0" borderId="0" xfId="0" applyNumberFormat="1" applyFont="1" applyAlignment="1" applyProtection="1">
      <alignment horizontal="left"/>
      <protection locked="0"/>
    </xf>
    <xf numFmtId="176" fontId="4" fillId="0" borderId="0" xfId="15" applyNumberFormat="1" applyFont="1" applyAlignment="1" applyProtection="1">
      <alignment/>
      <protection locked="0"/>
    </xf>
    <xf numFmtId="176" fontId="4" fillId="0" borderId="0" xfId="15" applyNumberFormat="1" applyFont="1" applyBorder="1" applyAlignment="1" applyProtection="1">
      <alignment/>
      <protection locked="0"/>
    </xf>
    <xf numFmtId="43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hidden="1" locked="0"/>
    </xf>
    <xf numFmtId="0" fontId="4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horizontal="centerContinuous"/>
      <protection hidden="1" locked="0"/>
    </xf>
    <xf numFmtId="0" fontId="4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applyProtection="1">
      <alignment horizontal="center"/>
      <protection hidden="1" locked="0"/>
    </xf>
    <xf numFmtId="0" fontId="4" fillId="0" borderId="0" xfId="0" applyFont="1" applyBorder="1" applyAlignment="1" applyProtection="1" quotePrefix="1">
      <alignment horizontal="center"/>
      <protection hidden="1" locked="0"/>
    </xf>
    <xf numFmtId="43" fontId="4" fillId="0" borderId="8" xfId="0" applyNumberFormat="1" applyFont="1" applyBorder="1" applyAlignment="1" applyProtection="1">
      <alignment horizontal="center"/>
      <protection hidden="1" locked="0"/>
    </xf>
    <xf numFmtId="43" fontId="4" fillId="0" borderId="0" xfId="0" applyNumberFormat="1" applyFont="1" applyBorder="1" applyAlignment="1" applyProtection="1">
      <alignment horizontal="center"/>
      <protection hidden="1" locked="0"/>
    </xf>
    <xf numFmtId="0" fontId="4" fillId="0" borderId="2" xfId="0" applyFont="1" applyBorder="1" applyAlignment="1" applyProtection="1">
      <alignment/>
      <protection hidden="1" locked="0"/>
    </xf>
    <xf numFmtId="43" fontId="4" fillId="0" borderId="1" xfId="0" applyNumberFormat="1" applyFont="1" applyBorder="1" applyAlignment="1" applyProtection="1">
      <alignment horizontal="center"/>
      <protection hidden="1" locked="0"/>
    </xf>
    <xf numFmtId="176" fontId="4" fillId="0" borderId="8" xfId="15" applyNumberFormat="1" applyFont="1" applyBorder="1" applyAlignment="1" applyProtection="1">
      <alignment horizontal="center"/>
      <protection hidden="1" locked="0"/>
    </xf>
    <xf numFmtId="0" fontId="4" fillId="0" borderId="0" xfId="0" applyFont="1" applyBorder="1" applyAlignment="1" applyProtection="1">
      <alignment horizontal="centerContinuous"/>
      <protection/>
    </xf>
    <xf numFmtId="0" fontId="6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37" fontId="2" fillId="0" borderId="0" xfId="15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/>
    </xf>
    <xf numFmtId="0" fontId="13" fillId="0" borderId="0" xfId="0" applyFont="1" applyAlignment="1">
      <alignment/>
    </xf>
    <xf numFmtId="0" fontId="6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 quotePrefix="1">
      <alignment horizontal="center"/>
      <protection locked="0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14" fontId="6" fillId="0" borderId="0" xfId="0" applyNumberFormat="1" applyFont="1" applyBorder="1" applyAlignment="1" applyProtection="1">
      <alignment horizontal="centerContinuous"/>
      <protection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2" xfId="0" applyFont="1" applyBorder="1" applyAlignment="1" applyProtection="1" quotePrefix="1">
      <alignment horizontal="left"/>
      <protection/>
    </xf>
    <xf numFmtId="0" fontId="9" fillId="0" borderId="2" xfId="0" applyFont="1" applyBorder="1" applyAlignment="1">
      <alignment/>
    </xf>
    <xf numFmtId="0" fontId="11" fillId="0" borderId="0" xfId="0" applyFont="1" applyAlignment="1" applyProtection="1">
      <alignment horizontal="left"/>
      <protection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176" fontId="4" fillId="0" borderId="9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 horizontal="right"/>
    </xf>
    <xf numFmtId="17" fontId="4" fillId="0" borderId="0" xfId="0" applyNumberFormat="1" applyFont="1" applyAlignment="1" quotePrefix="1">
      <alignment horizontal="right"/>
    </xf>
    <xf numFmtId="176" fontId="9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2" xfId="0" applyBorder="1" applyAlignment="1">
      <alignment/>
    </xf>
    <xf numFmtId="0" fontId="9" fillId="0" borderId="2" xfId="0" applyFont="1" applyBorder="1" applyAlignment="1">
      <alignment horizontal="center"/>
    </xf>
    <xf numFmtId="0" fontId="10" fillId="0" borderId="0" xfId="0" applyFont="1" applyAlignment="1" applyProtection="1" quotePrefix="1">
      <alignment horizontal="left"/>
      <protection/>
    </xf>
    <xf numFmtId="0" fontId="9" fillId="0" borderId="0" xfId="0" applyFont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centerContinuous"/>
      <protection/>
    </xf>
    <xf numFmtId="0" fontId="9" fillId="0" borderId="0" xfId="0" applyFont="1" applyBorder="1" applyAlignment="1">
      <alignment horizontal="centerContinuous"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 quotePrefix="1">
      <alignment horizontal="center"/>
      <protection/>
    </xf>
    <xf numFmtId="0" fontId="10" fillId="0" borderId="0" xfId="0" applyFont="1" applyBorder="1" applyAlignment="1" quotePrefix="1">
      <alignment horizontal="center"/>
    </xf>
    <xf numFmtId="0" fontId="10" fillId="0" borderId="0" xfId="0" applyFont="1" applyBorder="1" applyAlignment="1" applyProtection="1" quotePrefix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7" fillId="0" borderId="0" xfId="0" applyFont="1" applyAlignment="1" quotePrefix="1">
      <alignment/>
    </xf>
    <xf numFmtId="0" fontId="0" fillId="0" borderId="0" xfId="0" applyAlignment="1">
      <alignment horizontal="left"/>
    </xf>
    <xf numFmtId="0" fontId="18" fillId="0" borderId="2" xfId="0" applyFont="1" applyBorder="1" applyAlignment="1" applyProtection="1">
      <alignment horizontal="left"/>
      <protection/>
    </xf>
    <xf numFmtId="41" fontId="4" fillId="0" borderId="6" xfId="15" applyNumberFormat="1" applyFont="1" applyBorder="1" applyAlignment="1" applyProtection="1">
      <alignment/>
      <protection locked="0"/>
    </xf>
    <xf numFmtId="41" fontId="4" fillId="0" borderId="0" xfId="15" applyNumberFormat="1" applyFont="1" applyAlignment="1">
      <alignment/>
    </xf>
    <xf numFmtId="41" fontId="4" fillId="0" borderId="0" xfId="15" applyNumberFormat="1" applyFont="1" applyAlignment="1" applyProtection="1">
      <alignment/>
      <protection locked="0"/>
    </xf>
    <xf numFmtId="41" fontId="4" fillId="0" borderId="2" xfId="15" applyNumberFormat="1" applyFont="1" applyBorder="1" applyAlignment="1">
      <alignment/>
    </xf>
    <xf numFmtId="41" fontId="4" fillId="0" borderId="6" xfId="15" applyNumberFormat="1" applyFont="1" applyBorder="1" applyAlignment="1">
      <alignment/>
    </xf>
    <xf numFmtId="41" fontId="4" fillId="0" borderId="8" xfId="15" applyNumberFormat="1" applyFont="1" applyBorder="1" applyAlignment="1">
      <alignment/>
    </xf>
    <xf numFmtId="41" fontId="4" fillId="0" borderId="9" xfId="15" applyNumberFormat="1" applyFont="1" applyBorder="1" applyAlignment="1">
      <alignment/>
    </xf>
    <xf numFmtId="41" fontId="4" fillId="0" borderId="2" xfId="15" applyNumberFormat="1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37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4" fontId="9" fillId="0" borderId="0" xfId="0" applyNumberFormat="1" applyFont="1" applyAlignment="1">
      <alignment horizontal="center"/>
    </xf>
    <xf numFmtId="0" fontId="9" fillId="0" borderId="0" xfId="0" applyFont="1" applyAlignment="1" quotePrefix="1">
      <alignment/>
    </xf>
    <xf numFmtId="15" fontId="0" fillId="0" borderId="0" xfId="0" applyNumberFormat="1" applyAlignment="1">
      <alignment/>
    </xf>
    <xf numFmtId="176" fontId="4" fillId="2" borderId="3" xfId="15" applyNumberFormat="1" applyFont="1" applyFill="1" applyBorder="1" applyAlignment="1" applyProtection="1">
      <alignment/>
      <protection/>
    </xf>
    <xf numFmtId="176" fontId="4" fillId="0" borderId="0" xfId="15" applyNumberFormat="1" applyFont="1" applyBorder="1" applyAlignment="1" applyProtection="1">
      <alignment horizontal="right"/>
      <protection locked="0"/>
    </xf>
    <xf numFmtId="176" fontId="4" fillId="0" borderId="0" xfId="0" applyNumberFormat="1" applyFont="1" applyBorder="1" applyAlignment="1">
      <alignment horizontal="center"/>
    </xf>
    <xf numFmtId="43" fontId="4" fillId="0" borderId="0" xfId="0" applyNumberFormat="1" applyFont="1" applyBorder="1" applyAlignment="1">
      <alignment horizontal="center"/>
    </xf>
    <xf numFmtId="176" fontId="4" fillId="0" borderId="0" xfId="15" applyNumberFormat="1" applyFont="1" applyBorder="1" applyAlignment="1" applyProtection="1">
      <alignment horizontal="right"/>
      <protection/>
    </xf>
    <xf numFmtId="176" fontId="4" fillId="0" borderId="10" xfId="15" applyNumberFormat="1" applyFont="1" applyBorder="1" applyAlignment="1" applyProtection="1">
      <alignment/>
      <protection/>
    </xf>
    <xf numFmtId="176" fontId="0" fillId="0" borderId="0" xfId="0" applyNumberFormat="1" applyAlignment="1">
      <alignment/>
    </xf>
    <xf numFmtId="176" fontId="4" fillId="0" borderId="1" xfId="15" applyNumberFormat="1" applyFont="1" applyBorder="1" applyAlignment="1" applyProtection="1">
      <alignment/>
      <protection/>
    </xf>
    <xf numFmtId="176" fontId="4" fillId="0" borderId="8" xfId="0" applyNumberFormat="1" applyFont="1" applyBorder="1" applyAlignment="1">
      <alignment horizontal="center"/>
    </xf>
    <xf numFmtId="43" fontId="4" fillId="0" borderId="8" xfId="0" applyNumberFormat="1" applyFont="1" applyBorder="1" applyAlignment="1">
      <alignment horizontal="center"/>
    </xf>
    <xf numFmtId="176" fontId="4" fillId="0" borderId="0" xfId="15" applyNumberFormat="1" applyFont="1" applyBorder="1" applyAlignment="1" applyProtection="1">
      <alignment/>
      <protection/>
    </xf>
    <xf numFmtId="176" fontId="4" fillId="0" borderId="0" xfId="15" applyNumberFormat="1" applyFont="1" applyAlignment="1">
      <alignment/>
    </xf>
    <xf numFmtId="39" fontId="4" fillId="0" borderId="0" xfId="15" applyNumberFormat="1" applyFont="1" applyAlignment="1">
      <alignment/>
    </xf>
    <xf numFmtId="176" fontId="4" fillId="0" borderId="0" xfId="15" applyNumberFormat="1" applyFont="1" applyBorder="1" applyAlignment="1">
      <alignment/>
    </xf>
    <xf numFmtId="39" fontId="4" fillId="0" borderId="0" xfId="15" applyNumberFormat="1" applyFont="1" applyBorder="1" applyAlignment="1">
      <alignment/>
    </xf>
    <xf numFmtId="176" fontId="4" fillId="0" borderId="2" xfId="15" applyNumberFormat="1" applyFont="1" applyBorder="1" applyAlignment="1" applyProtection="1">
      <alignment/>
      <protection/>
    </xf>
    <xf numFmtId="176" fontId="4" fillId="0" borderId="2" xfId="0" applyNumberFormat="1" applyFont="1" applyBorder="1" applyAlignment="1">
      <alignment horizontal="center"/>
    </xf>
    <xf numFmtId="176" fontId="4" fillId="0" borderId="0" xfId="15" applyNumberFormat="1" applyFont="1" applyAlignment="1" applyProtection="1">
      <alignment/>
      <protection locked="0"/>
    </xf>
    <xf numFmtId="176" fontId="4" fillId="0" borderId="2" xfId="15" applyNumberFormat="1" applyFont="1" applyBorder="1" applyAlignment="1">
      <alignment/>
    </xf>
    <xf numFmtId="176" fontId="4" fillId="0" borderId="6" xfId="15" applyNumberFormat="1" applyFont="1" applyBorder="1" applyAlignment="1">
      <alignment/>
    </xf>
    <xf numFmtId="176" fontId="4" fillId="0" borderId="6" xfId="15" applyNumberFormat="1" applyFont="1" applyBorder="1" applyAlignment="1" applyProtection="1">
      <alignment horizontal="center"/>
      <protection/>
    </xf>
    <xf numFmtId="39" fontId="4" fillId="0" borderId="0" xfId="15" applyNumberFormat="1" applyFont="1" applyBorder="1" applyAlignment="1" applyProtection="1">
      <alignment horizontal="center"/>
      <protection/>
    </xf>
    <xf numFmtId="176" fontId="4" fillId="0" borderId="0" xfId="15" applyNumberFormat="1" applyFont="1" applyAlignment="1" applyProtection="1">
      <alignment horizontal="right"/>
      <protection/>
    </xf>
    <xf numFmtId="176" fontId="4" fillId="0" borderId="0" xfId="15" applyNumberFormat="1" applyFont="1" applyBorder="1" applyAlignment="1" applyProtection="1">
      <alignment horizontal="center"/>
      <protection/>
    </xf>
    <xf numFmtId="176" fontId="4" fillId="0" borderId="0" xfId="15" applyNumberFormat="1" applyFont="1" applyAlignment="1" applyProtection="1">
      <alignment/>
      <protection/>
    </xf>
    <xf numFmtId="39" fontId="4" fillId="0" borderId="2" xfId="15" applyNumberFormat="1" applyFont="1" applyBorder="1" applyAlignment="1">
      <alignment/>
    </xf>
    <xf numFmtId="176" fontId="4" fillId="0" borderId="8" xfId="15" applyNumberFormat="1" applyFont="1" applyBorder="1" applyAlignment="1" applyProtection="1">
      <alignment/>
      <protection locked="0"/>
    </xf>
    <xf numFmtId="39" fontId="4" fillId="0" borderId="0" xfId="0" applyNumberFormat="1" applyFont="1" applyAlignment="1">
      <alignment/>
    </xf>
    <xf numFmtId="180" fontId="4" fillId="0" borderId="8" xfId="15" applyNumberFormat="1" applyFont="1" applyBorder="1" applyAlignment="1" applyProtection="1">
      <alignment horizontal="right"/>
      <protection/>
    </xf>
    <xf numFmtId="176" fontId="4" fillId="0" borderId="0" xfId="0" applyNumberFormat="1" applyFont="1" applyBorder="1" applyAlignment="1">
      <alignment/>
    </xf>
    <xf numFmtId="43" fontId="4" fillId="0" borderId="8" xfId="15" applyNumberFormat="1" applyFont="1" applyBorder="1" applyAlignment="1" applyProtection="1">
      <alignment horizontal="center"/>
      <protection/>
    </xf>
    <xf numFmtId="176" fontId="4" fillId="0" borderId="8" xfId="15" applyNumberFormat="1" applyFont="1" applyBorder="1" applyAlignment="1" applyProtection="1">
      <alignment horizontal="center"/>
      <protection/>
    </xf>
    <xf numFmtId="176" fontId="4" fillId="0" borderId="9" xfId="15" applyNumberFormat="1" applyFont="1" applyBorder="1" applyAlignment="1">
      <alignment/>
    </xf>
    <xf numFmtId="37" fontId="4" fillId="0" borderId="0" xfId="0" applyNumberFormat="1" applyFont="1" applyBorder="1" applyAlignment="1">
      <alignment horizontal="right"/>
    </xf>
    <xf numFmtId="39" fontId="4" fillId="0" borderId="0" xfId="0" applyNumberFormat="1" applyFont="1" applyBorder="1" applyAlignment="1">
      <alignment horizontal="right"/>
    </xf>
    <xf numFmtId="0" fontId="2" fillId="0" borderId="0" xfId="0" applyFont="1" applyAlignment="1" applyProtection="1" quotePrefix="1">
      <alignment horizontal="left"/>
      <protection/>
    </xf>
    <xf numFmtId="14" fontId="9" fillId="0" borderId="0" xfId="0" applyNumberFormat="1" applyFont="1" applyAlignment="1" quotePrefix="1">
      <alignment horizontal="center"/>
    </xf>
    <xf numFmtId="0" fontId="9" fillId="0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left"/>
      <protection/>
    </xf>
    <xf numFmtId="176" fontId="4" fillId="0" borderId="9" xfId="0" applyNumberFormat="1" applyFont="1" applyFill="1" applyBorder="1" applyAlignment="1">
      <alignment/>
    </xf>
    <xf numFmtId="176" fontId="4" fillId="0" borderId="9" xfId="15" applyNumberFormat="1" applyFont="1" applyBorder="1" applyAlignment="1" applyProtection="1">
      <alignment horizontal="center"/>
      <protection/>
    </xf>
    <xf numFmtId="176" fontId="4" fillId="0" borderId="8" xfId="15" applyNumberFormat="1" applyFont="1" applyFill="1" applyBorder="1" applyAlignment="1" applyProtection="1">
      <alignment horizontal="left"/>
      <protection/>
    </xf>
    <xf numFmtId="176" fontId="4" fillId="0" borderId="11" xfId="15" applyNumberFormat="1" applyFont="1" applyFill="1" applyBorder="1" applyAlignment="1" applyProtection="1">
      <alignment horizontal="left"/>
      <protection/>
    </xf>
    <xf numFmtId="176" fontId="4" fillId="0" borderId="0" xfId="0" applyNumberFormat="1" applyFont="1" applyFill="1" applyBorder="1" applyAlignment="1">
      <alignment/>
    </xf>
    <xf numFmtId="176" fontId="4" fillId="0" borderId="6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76" fontId="4" fillId="0" borderId="12" xfId="0" applyNumberFormat="1" applyFont="1" applyFill="1" applyBorder="1" applyAlignment="1">
      <alignment/>
    </xf>
    <xf numFmtId="176" fontId="4" fillId="0" borderId="5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 horizontal="right"/>
    </xf>
    <xf numFmtId="41" fontId="4" fillId="0" borderId="9" xfId="0" applyNumberFormat="1" applyFont="1" applyBorder="1" applyAlignment="1">
      <alignment horizontal="right"/>
    </xf>
    <xf numFmtId="41" fontId="0" fillId="0" borderId="0" xfId="0" applyNumberFormat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centerContinuous"/>
    </xf>
    <xf numFmtId="3" fontId="9" fillId="0" borderId="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 quotePrefix="1">
      <alignment horizontal="left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 quotePrefix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2" fillId="0" borderId="0" xfId="0" applyFont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2" fillId="0" borderId="0" xfId="0" applyFont="1" applyAlignment="1" applyProtection="1" quotePrefix="1">
      <alignment horizontal="lef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6">
      <selection activeCell="K13" sqref="K13"/>
    </sheetView>
  </sheetViews>
  <sheetFormatPr defaultColWidth="9.33203125" defaultRowHeight="12.75"/>
  <cols>
    <col min="1" max="1" width="9.66015625" style="0" customWidth="1"/>
    <col min="6" max="6" width="15.5" style="0" customWidth="1"/>
    <col min="7" max="7" width="12.83203125" style="0" customWidth="1"/>
    <col min="8" max="8" width="12.16015625" style="0" customWidth="1"/>
    <col min="9" max="9" width="10.16015625" style="0" customWidth="1"/>
  </cols>
  <sheetData>
    <row r="1" ht="12.75">
      <c r="H1" s="142"/>
    </row>
    <row r="4" spans="1:10" ht="15">
      <c r="A4" s="200" t="s">
        <v>38</v>
      </c>
      <c r="B4" s="200"/>
      <c r="C4" s="200"/>
      <c r="D4" s="200"/>
      <c r="E4" s="200"/>
      <c r="F4" s="200"/>
      <c r="G4" s="200"/>
      <c r="H4" s="200"/>
      <c r="I4" s="79" t="s">
        <v>25</v>
      </c>
      <c r="J4" s="1"/>
    </row>
    <row r="5" spans="1:10" ht="15">
      <c r="A5" s="201" t="s">
        <v>102</v>
      </c>
      <c r="B5" s="201"/>
      <c r="C5" s="201"/>
      <c r="D5" s="201"/>
      <c r="E5" s="201"/>
      <c r="F5" s="201"/>
      <c r="G5" s="201"/>
      <c r="H5" s="201"/>
      <c r="I5" s="107" t="s">
        <v>25</v>
      </c>
      <c r="J5" s="1"/>
    </row>
    <row r="6" spans="1:10" ht="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5">
      <c r="A9" s="202" t="s">
        <v>106</v>
      </c>
      <c r="B9" s="202"/>
      <c r="C9" s="202"/>
      <c r="D9" s="202"/>
      <c r="E9" s="202"/>
      <c r="F9" s="202"/>
      <c r="G9" s="202"/>
      <c r="H9" s="202"/>
      <c r="I9" s="101"/>
      <c r="J9" s="1"/>
    </row>
    <row r="10" spans="1:10" ht="6" customHeight="1">
      <c r="A10" s="202"/>
      <c r="B10" s="202"/>
      <c r="C10" s="202"/>
      <c r="D10" s="202"/>
      <c r="E10" s="202"/>
      <c r="F10" s="202"/>
      <c r="G10" s="202"/>
      <c r="H10" s="202"/>
      <c r="I10" s="101"/>
      <c r="J10" s="1"/>
    </row>
    <row r="11" spans="1:10" ht="15">
      <c r="A11" s="202" t="s">
        <v>207</v>
      </c>
      <c r="B11" s="202"/>
      <c r="C11" s="202"/>
      <c r="D11" s="202"/>
      <c r="E11" s="202"/>
      <c r="F11" s="202"/>
      <c r="G11" s="202"/>
      <c r="H11" s="202"/>
      <c r="I11" s="108"/>
      <c r="J11" s="1"/>
    </row>
    <row r="12" spans="1:10" ht="4.5" customHeight="1">
      <c r="A12" s="202"/>
      <c r="B12" s="202"/>
      <c r="C12" s="202"/>
      <c r="D12" s="202"/>
      <c r="E12" s="202"/>
      <c r="F12" s="202"/>
      <c r="G12" s="202"/>
      <c r="H12" s="202"/>
      <c r="I12" s="1"/>
      <c r="J12" s="1"/>
    </row>
    <row r="13" spans="1:10" ht="1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5">
      <c r="A16" s="102" t="s">
        <v>1</v>
      </c>
      <c r="B16" s="1"/>
      <c r="C16" s="1"/>
      <c r="D16" s="1"/>
      <c r="F16" s="1"/>
      <c r="G16" s="1"/>
      <c r="H16" s="103" t="s">
        <v>97</v>
      </c>
      <c r="J16" s="1"/>
    </row>
    <row r="17" spans="1:10" ht="15">
      <c r="A17" s="1"/>
      <c r="B17" s="1"/>
      <c r="C17" s="1"/>
      <c r="D17" s="1"/>
      <c r="F17" s="1"/>
      <c r="G17" s="1"/>
      <c r="H17" s="1"/>
      <c r="J17" s="1"/>
    </row>
    <row r="18" spans="1:10" ht="15">
      <c r="A18" s="1" t="s">
        <v>98</v>
      </c>
      <c r="B18" s="1"/>
      <c r="C18" s="1"/>
      <c r="D18" s="1"/>
      <c r="F18" s="1"/>
      <c r="G18" s="1"/>
      <c r="H18" s="103">
        <v>1</v>
      </c>
      <c r="J18" s="1"/>
    </row>
    <row r="19" spans="1:10" ht="15">
      <c r="A19" s="1"/>
      <c r="B19" s="1"/>
      <c r="C19" s="1"/>
      <c r="D19" s="1"/>
      <c r="F19" s="1"/>
      <c r="G19" s="1"/>
      <c r="H19" s="103"/>
      <c r="J19" s="1"/>
    </row>
    <row r="20" spans="1:10" ht="15">
      <c r="A20" s="1" t="s">
        <v>99</v>
      </c>
      <c r="B20" s="1"/>
      <c r="C20" s="1"/>
      <c r="D20" s="1"/>
      <c r="F20" s="1"/>
      <c r="G20" s="1"/>
      <c r="H20" s="103">
        <v>2</v>
      </c>
      <c r="J20" s="1"/>
    </row>
    <row r="21" spans="1:10" ht="15">
      <c r="A21" s="1"/>
      <c r="B21" s="1"/>
      <c r="C21" s="1"/>
      <c r="D21" s="1"/>
      <c r="F21" s="1"/>
      <c r="G21" s="1"/>
      <c r="H21" s="103"/>
      <c r="J21" s="1"/>
    </row>
    <row r="22" spans="1:10" ht="15">
      <c r="A22" s="1" t="s">
        <v>100</v>
      </c>
      <c r="B22" s="1"/>
      <c r="C22" s="1"/>
      <c r="D22" s="1"/>
      <c r="F22" s="1"/>
      <c r="G22" s="1"/>
      <c r="H22" s="103">
        <v>3</v>
      </c>
      <c r="J22" s="1"/>
    </row>
    <row r="23" spans="1:10" ht="15">
      <c r="A23" s="1"/>
      <c r="B23" s="1"/>
      <c r="C23" s="1"/>
      <c r="D23" s="1"/>
      <c r="F23" s="1"/>
      <c r="G23" s="1"/>
      <c r="H23" s="103"/>
      <c r="J23" s="1"/>
    </row>
    <row r="24" spans="1:10" ht="15">
      <c r="A24" s="1" t="s">
        <v>101</v>
      </c>
      <c r="B24" s="1"/>
      <c r="C24" s="1"/>
      <c r="D24" s="1"/>
      <c r="F24" s="1"/>
      <c r="G24" s="1"/>
      <c r="H24" s="103">
        <v>4</v>
      </c>
      <c r="J24" s="1"/>
    </row>
    <row r="25" spans="1:10" ht="15">
      <c r="A25" s="1"/>
      <c r="B25" s="1"/>
      <c r="C25" s="1"/>
      <c r="D25" s="1"/>
      <c r="F25" s="1"/>
      <c r="G25" s="1"/>
      <c r="H25" s="103"/>
      <c r="J25" s="1"/>
    </row>
    <row r="26" spans="1:10" ht="15">
      <c r="A26" s="1" t="s">
        <v>107</v>
      </c>
      <c r="B26" s="1"/>
      <c r="C26" s="1"/>
      <c r="D26" s="1"/>
      <c r="F26" s="1"/>
      <c r="G26" s="1"/>
      <c r="H26" s="104" t="s">
        <v>109</v>
      </c>
      <c r="J26" s="1"/>
    </row>
    <row r="27" spans="1:10" ht="15">
      <c r="A27" s="1"/>
      <c r="B27" s="1"/>
      <c r="C27" s="1"/>
      <c r="D27" s="1"/>
      <c r="F27" s="1"/>
      <c r="G27" s="1"/>
      <c r="H27" s="103"/>
      <c r="J27" s="1"/>
    </row>
    <row r="28" spans="1:10" ht="15">
      <c r="A28" s="1" t="s">
        <v>154</v>
      </c>
      <c r="B28" s="1"/>
      <c r="C28" s="1"/>
      <c r="D28" s="1"/>
      <c r="F28" s="1"/>
      <c r="G28" s="1"/>
      <c r="J28" s="1"/>
    </row>
    <row r="29" spans="1:10" ht="15">
      <c r="A29" s="1"/>
      <c r="B29" s="1" t="s">
        <v>155</v>
      </c>
      <c r="C29" s="1"/>
      <c r="D29" s="1"/>
      <c r="F29" s="1"/>
      <c r="G29" s="1"/>
      <c r="H29" s="105" t="s">
        <v>177</v>
      </c>
      <c r="J29" s="1"/>
    </row>
    <row r="30" spans="1:10" ht="15">
      <c r="A30" s="1" t="s">
        <v>147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4">
    <mergeCell ref="A4:H4"/>
    <mergeCell ref="A5:H5"/>
    <mergeCell ref="A9:H10"/>
    <mergeCell ref="A11:H12"/>
  </mergeCells>
  <printOptions/>
  <pageMargins left="1.24" right="0.56" top="1" bottom="1.32" header="0.5" footer="1.3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4"/>
  <sheetViews>
    <sheetView workbookViewId="0" topLeftCell="A31">
      <selection activeCell="F47" sqref="F47"/>
    </sheetView>
  </sheetViews>
  <sheetFormatPr defaultColWidth="11.33203125" defaultRowHeight="12.75"/>
  <cols>
    <col min="1" max="1" width="3.33203125" style="4" customWidth="1"/>
    <col min="2" max="2" width="4.33203125" style="4" customWidth="1"/>
    <col min="3" max="3" width="12.5" style="4" customWidth="1"/>
    <col min="4" max="4" width="11.33203125" style="4" customWidth="1"/>
    <col min="5" max="5" width="17.33203125" style="4" customWidth="1"/>
    <col min="6" max="6" width="16.66015625" style="4" customWidth="1"/>
    <col min="7" max="7" width="2.66015625" style="4" customWidth="1"/>
    <col min="8" max="8" width="16.66015625" style="4" customWidth="1"/>
    <col min="9" max="9" width="2.66015625" style="4" customWidth="1"/>
    <col min="10" max="10" width="16.5" style="4" customWidth="1"/>
    <col min="11" max="11" width="11.33203125" style="4" customWidth="1"/>
    <col min="12" max="12" width="13.5" style="4" customWidth="1"/>
    <col min="13" max="13" width="5.83203125" style="4" customWidth="1"/>
    <col min="14" max="14" width="11.33203125" style="4" customWidth="1"/>
    <col min="15" max="15" width="17.83203125" style="4" customWidth="1"/>
    <col min="16" max="16384" width="11.33203125" style="4" customWidth="1"/>
  </cols>
  <sheetData>
    <row r="1" spans="1:10" ht="15" customHeight="1">
      <c r="A1" s="200" t="str">
        <f>+'P&amp;L'!A4</f>
        <v>MATRIX INTERNATIONAL BERHAD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0" ht="13.5" customHeight="1">
      <c r="A2" s="204" t="str">
        <f>+'P&amp;L'!A5</f>
        <v>(COMPANY NO : 3907-W)</v>
      </c>
      <c r="B2" s="204"/>
      <c r="C2" s="204"/>
      <c r="D2" s="204"/>
      <c r="E2" s="204"/>
      <c r="F2" s="204"/>
      <c r="G2" s="204"/>
      <c r="H2" s="204"/>
      <c r="I2" s="204"/>
      <c r="J2" s="204"/>
    </row>
    <row r="3" spans="1:10" ht="10.5" customHeight="1">
      <c r="A3" s="93"/>
      <c r="B3" s="93"/>
      <c r="C3" s="93"/>
      <c r="D3" s="93"/>
      <c r="E3" s="93"/>
      <c r="F3" s="93"/>
      <c r="G3" s="93"/>
      <c r="H3" s="93"/>
      <c r="I3" s="93"/>
      <c r="J3" s="93"/>
    </row>
    <row r="4" spans="1:10" ht="13.5" customHeight="1">
      <c r="A4" s="200" t="s">
        <v>93</v>
      </c>
      <c r="B4" s="200"/>
      <c r="C4" s="200"/>
      <c r="D4" s="200"/>
      <c r="E4" s="200"/>
      <c r="F4" s="200"/>
      <c r="G4" s="200"/>
      <c r="H4" s="200"/>
      <c r="I4" s="200"/>
      <c r="J4" s="200"/>
    </row>
    <row r="5" spans="1:10" ht="13.5" customHeight="1">
      <c r="A5" s="200" t="s">
        <v>207</v>
      </c>
      <c r="B5" s="200"/>
      <c r="C5" s="200"/>
      <c r="D5" s="200"/>
      <c r="E5" s="200"/>
      <c r="F5" s="200"/>
      <c r="G5" s="200"/>
      <c r="H5" s="200"/>
      <c r="I5" s="200"/>
      <c r="J5" s="200"/>
    </row>
    <row r="6" spans="1:10" ht="13.5" customHeight="1">
      <c r="A6" s="205" t="s">
        <v>94</v>
      </c>
      <c r="B6" s="205"/>
      <c r="C6" s="205"/>
      <c r="D6" s="205"/>
      <c r="E6" s="205"/>
      <c r="F6" s="205"/>
      <c r="G6" s="205"/>
      <c r="H6" s="205"/>
      <c r="I6" s="205"/>
      <c r="J6" s="205"/>
    </row>
    <row r="7" spans="1:10" ht="12.75" customHeight="1">
      <c r="A7" s="20"/>
      <c r="B7" s="1"/>
      <c r="C7" s="1"/>
      <c r="D7" s="1"/>
      <c r="E7" s="1"/>
      <c r="H7" s="29"/>
      <c r="I7" s="29"/>
      <c r="J7" s="76"/>
    </row>
    <row r="8" spans="1:10" ht="17.25" customHeight="1">
      <c r="A8" s="3"/>
      <c r="B8" s="3"/>
      <c r="C8" s="3"/>
      <c r="D8" s="3"/>
      <c r="E8" s="3"/>
      <c r="F8" s="38"/>
      <c r="G8" s="38"/>
      <c r="H8" s="203" t="s">
        <v>45</v>
      </c>
      <c r="I8" s="203"/>
      <c r="J8" s="203"/>
    </row>
    <row r="9" spans="1:16" ht="13.5" customHeight="1">
      <c r="A9" s="3"/>
      <c r="B9" s="3"/>
      <c r="C9" s="3"/>
      <c r="D9" s="3"/>
      <c r="E9" s="3"/>
      <c r="F9" s="79"/>
      <c r="G9" s="38"/>
      <c r="H9" s="90" t="s">
        <v>212</v>
      </c>
      <c r="I9" s="91"/>
      <c r="J9" s="90" t="s">
        <v>175</v>
      </c>
      <c r="L9" s="90"/>
      <c r="N9" s="14"/>
      <c r="P9" s="14"/>
    </row>
    <row r="10" spans="1:16" ht="13.5" customHeight="1">
      <c r="A10" s="3"/>
      <c r="B10" s="3"/>
      <c r="C10" s="3"/>
      <c r="D10" s="3"/>
      <c r="E10" s="3"/>
      <c r="F10" s="38"/>
      <c r="G10" s="38"/>
      <c r="H10" s="91"/>
      <c r="I10" s="91"/>
      <c r="J10" s="92" t="s">
        <v>111</v>
      </c>
      <c r="L10" s="91"/>
      <c r="N10" s="90"/>
      <c r="P10" s="90"/>
    </row>
    <row r="11" spans="1:12" ht="13.5" customHeight="1">
      <c r="A11" s="3"/>
      <c r="B11" s="3"/>
      <c r="C11" s="3"/>
      <c r="D11" s="3"/>
      <c r="E11" s="3"/>
      <c r="F11" s="79" t="s">
        <v>46</v>
      </c>
      <c r="G11" s="38"/>
      <c r="H11" s="56" t="s">
        <v>26</v>
      </c>
      <c r="I11" s="91"/>
      <c r="J11" s="56" t="s">
        <v>26</v>
      </c>
      <c r="L11" s="56"/>
    </row>
    <row r="12" spans="1:5" ht="13.5" customHeight="1">
      <c r="A12" s="3"/>
      <c r="B12" s="136" t="s">
        <v>124</v>
      </c>
      <c r="C12" s="3"/>
      <c r="D12" s="3"/>
      <c r="E12" s="3"/>
    </row>
    <row r="13" spans="1:16" ht="15" customHeight="1">
      <c r="A13" s="7"/>
      <c r="C13" s="134" t="s">
        <v>118</v>
      </c>
      <c r="D13" s="135"/>
      <c r="E13" s="3"/>
      <c r="H13" s="11">
        <v>242542</v>
      </c>
      <c r="I13" s="10"/>
      <c r="J13" s="11">
        <v>253702</v>
      </c>
      <c r="L13" s="11"/>
      <c r="N13" s="23"/>
      <c r="P13" s="23"/>
    </row>
    <row r="14" spans="1:16" ht="15" customHeight="1">
      <c r="A14" s="7"/>
      <c r="C14" s="134" t="s">
        <v>163</v>
      </c>
      <c r="D14" s="135"/>
      <c r="E14" s="3"/>
      <c r="H14" s="11">
        <v>1299354</v>
      </c>
      <c r="I14" s="10"/>
      <c r="J14" s="11">
        <v>1306189</v>
      </c>
      <c r="L14" s="11"/>
      <c r="N14" s="23"/>
      <c r="P14" s="23"/>
    </row>
    <row r="15" spans="1:16" ht="15" customHeight="1">
      <c r="A15" s="7"/>
      <c r="C15" s="134" t="s">
        <v>191</v>
      </c>
      <c r="D15" s="135"/>
      <c r="E15" s="3"/>
      <c r="H15" s="11">
        <v>5255</v>
      </c>
      <c r="I15" s="10"/>
      <c r="J15" s="11">
        <v>4810</v>
      </c>
      <c r="L15" s="11"/>
      <c r="N15" s="23"/>
      <c r="P15" s="23"/>
    </row>
    <row r="16" spans="1:16" ht="15" customHeight="1">
      <c r="A16" s="7"/>
      <c r="C16" s="134" t="s">
        <v>40</v>
      </c>
      <c r="D16" s="1"/>
      <c r="F16" s="14" t="s">
        <v>83</v>
      </c>
      <c r="H16" s="11">
        <v>14318</v>
      </c>
      <c r="I16" s="10"/>
      <c r="J16" s="11">
        <v>13566</v>
      </c>
      <c r="L16" s="11"/>
      <c r="N16" s="23"/>
      <c r="P16" s="23"/>
    </row>
    <row r="17" spans="1:16" ht="15" customHeight="1">
      <c r="A17" s="7"/>
      <c r="C17" s="134" t="s">
        <v>119</v>
      </c>
      <c r="D17" s="1"/>
      <c r="F17" s="14"/>
      <c r="H17" s="11">
        <v>219337</v>
      </c>
      <c r="I17" s="10"/>
      <c r="J17" s="11">
        <v>219975</v>
      </c>
      <c r="L17" s="11"/>
      <c r="N17" s="23"/>
      <c r="P17" s="23"/>
    </row>
    <row r="18" spans="1:16" ht="15" customHeight="1" hidden="1">
      <c r="A18" s="7"/>
      <c r="C18" s="134" t="s">
        <v>164</v>
      </c>
      <c r="D18" s="1"/>
      <c r="F18" s="14"/>
      <c r="H18" s="11">
        <v>0</v>
      </c>
      <c r="I18" s="10"/>
      <c r="J18" s="11">
        <v>0</v>
      </c>
      <c r="L18" s="11"/>
      <c r="N18" s="23"/>
      <c r="P18" s="23"/>
    </row>
    <row r="19" spans="1:16" ht="15" customHeight="1">
      <c r="A19" s="7"/>
      <c r="C19" s="134" t="s">
        <v>120</v>
      </c>
      <c r="D19" s="1"/>
      <c r="H19" s="11">
        <v>5943</v>
      </c>
      <c r="I19" s="10"/>
      <c r="J19" s="11">
        <v>6130</v>
      </c>
      <c r="L19" s="11"/>
      <c r="N19" s="23"/>
      <c r="P19" s="23"/>
    </row>
    <row r="20" spans="1:16" ht="11.25" customHeight="1">
      <c r="A20" s="7"/>
      <c r="B20" s="5"/>
      <c r="H20" s="11"/>
      <c r="I20" s="10"/>
      <c r="J20" s="11"/>
      <c r="L20" s="11"/>
      <c r="N20" s="23"/>
      <c r="P20" s="23"/>
    </row>
    <row r="21" spans="1:16" ht="15" customHeight="1">
      <c r="A21" s="7"/>
      <c r="B21" s="20" t="s">
        <v>125</v>
      </c>
      <c r="H21" s="22"/>
      <c r="I21" s="10"/>
      <c r="J21" s="22"/>
      <c r="L21" s="11"/>
      <c r="N21" s="23"/>
      <c r="P21" s="23"/>
    </row>
    <row r="22" spans="1:16" ht="15" customHeight="1">
      <c r="A22" s="7"/>
      <c r="B22" s="5"/>
      <c r="C22" s="4" t="s">
        <v>37</v>
      </c>
      <c r="E22" s="82"/>
      <c r="H22" s="25">
        <v>289295</v>
      </c>
      <c r="I22" s="10"/>
      <c r="J22" s="25">
        <v>322743</v>
      </c>
      <c r="L22" s="11"/>
      <c r="N22" s="23"/>
      <c r="P22" s="23"/>
    </row>
    <row r="23" spans="1:16" ht="15" customHeight="1">
      <c r="A23" s="14"/>
      <c r="C23" s="5" t="s">
        <v>41</v>
      </c>
      <c r="E23" s="82"/>
      <c r="H23" s="143">
        <v>26393</v>
      </c>
      <c r="I23" s="10"/>
      <c r="J23" s="143">
        <f>17997+173</f>
        <v>18170</v>
      </c>
      <c r="L23" s="11"/>
      <c r="N23" s="23"/>
      <c r="P23" s="23"/>
    </row>
    <row r="24" spans="1:16" ht="15" customHeight="1">
      <c r="A24" s="14"/>
      <c r="C24" s="5" t="s">
        <v>121</v>
      </c>
      <c r="E24" s="82"/>
      <c r="H24" s="26">
        <v>42743</v>
      </c>
      <c r="I24" s="10"/>
      <c r="J24" s="26">
        <v>24798</v>
      </c>
      <c r="L24" s="11"/>
      <c r="N24" s="23"/>
      <c r="P24" s="23"/>
    </row>
    <row r="25" spans="1:16" ht="15" customHeight="1">
      <c r="A25" s="14"/>
      <c r="C25" s="5" t="s">
        <v>122</v>
      </c>
      <c r="E25" s="82"/>
      <c r="H25" s="27">
        <v>5469</v>
      </c>
      <c r="I25" s="10"/>
      <c r="J25" s="27">
        <v>8084</v>
      </c>
      <c r="L25" s="11"/>
      <c r="N25" s="23"/>
      <c r="P25" s="23"/>
    </row>
    <row r="26" spans="1:16" ht="18" customHeight="1">
      <c r="A26" s="14"/>
      <c r="E26" s="82"/>
      <c r="H26" s="28">
        <f>SUM(H22:H25)</f>
        <v>363900</v>
      </c>
      <c r="I26" s="10"/>
      <c r="J26" s="28">
        <f>SUM(J22:J25)</f>
        <v>373795</v>
      </c>
      <c r="L26" s="11"/>
      <c r="N26" s="23"/>
      <c r="P26" s="23"/>
    </row>
    <row r="27" spans="1:16" ht="15" customHeight="1">
      <c r="A27" s="7"/>
      <c r="B27" s="20" t="s">
        <v>126</v>
      </c>
      <c r="E27" s="82"/>
      <c r="H27" s="25"/>
      <c r="I27" s="10"/>
      <c r="J27" s="25"/>
      <c r="L27" s="11"/>
      <c r="N27" s="23"/>
      <c r="P27" s="23"/>
    </row>
    <row r="28" spans="1:16" ht="15" customHeight="1">
      <c r="A28" s="14"/>
      <c r="C28" s="5" t="s">
        <v>178</v>
      </c>
      <c r="H28" s="26">
        <v>170092</v>
      </c>
      <c r="I28" s="10"/>
      <c r="J28" s="26">
        <f>154401+16</f>
        <v>154417</v>
      </c>
      <c r="L28" s="11"/>
      <c r="N28" s="23"/>
      <c r="P28" s="23"/>
    </row>
    <row r="29" spans="1:16" ht="15" customHeight="1" hidden="1">
      <c r="A29" s="14"/>
      <c r="C29" s="5" t="s">
        <v>18</v>
      </c>
      <c r="H29" s="26"/>
      <c r="I29" s="10"/>
      <c r="J29" s="26"/>
      <c r="L29" s="11"/>
      <c r="N29" s="23"/>
      <c r="P29" s="23"/>
    </row>
    <row r="30" spans="1:16" ht="15" customHeight="1">
      <c r="A30" s="14"/>
      <c r="C30" s="5" t="s">
        <v>159</v>
      </c>
      <c r="H30" s="26">
        <v>71700</v>
      </c>
      <c r="I30" s="10"/>
      <c r="J30" s="26">
        <v>50000</v>
      </c>
      <c r="L30" s="11"/>
      <c r="N30" s="23"/>
      <c r="P30" s="23"/>
    </row>
    <row r="31" spans="1:16" ht="15" customHeight="1">
      <c r="A31" s="14"/>
      <c r="C31" s="5" t="s">
        <v>123</v>
      </c>
      <c r="F31" s="23"/>
      <c r="H31" s="26">
        <v>1515</v>
      </c>
      <c r="I31" s="10"/>
      <c r="J31" s="26">
        <v>1398</v>
      </c>
      <c r="L31" s="11"/>
      <c r="N31" s="23"/>
      <c r="P31" s="23"/>
    </row>
    <row r="32" spans="1:16" ht="15" customHeight="1">
      <c r="A32" s="7"/>
      <c r="H32" s="148">
        <f>SUM(H28:H31)</f>
        <v>243307</v>
      </c>
      <c r="I32" s="24"/>
      <c r="J32" s="148">
        <f>SUM(J28:J31)</f>
        <v>205815</v>
      </c>
      <c r="L32" s="11"/>
      <c r="N32" s="23"/>
      <c r="P32" s="23"/>
    </row>
    <row r="33" spans="1:16" ht="15" customHeight="1">
      <c r="A33" s="7"/>
      <c r="B33" s="20" t="s">
        <v>179</v>
      </c>
      <c r="H33" s="9">
        <f>+H26-H32</f>
        <v>120593</v>
      </c>
      <c r="I33" s="24"/>
      <c r="J33" s="9">
        <f>+J26-J32</f>
        <v>167980</v>
      </c>
      <c r="L33" s="11"/>
      <c r="N33" s="23"/>
      <c r="P33" s="23"/>
    </row>
    <row r="34" spans="1:16" ht="7.5" customHeight="1">
      <c r="A34" s="7"/>
      <c r="B34" s="5"/>
      <c r="H34" s="9"/>
      <c r="I34" s="24"/>
      <c r="J34" s="9"/>
      <c r="L34" s="11"/>
      <c r="N34" s="23"/>
      <c r="P34" s="23"/>
    </row>
    <row r="35" spans="1:16" ht="18" customHeight="1" thickBot="1">
      <c r="A35" s="14"/>
      <c r="H35" s="40">
        <f>SUM(H13:H19)+H33</f>
        <v>1907342</v>
      </c>
      <c r="I35" s="10"/>
      <c r="J35" s="40">
        <f>SUM(J13:J19)+J33</f>
        <v>1972352</v>
      </c>
      <c r="L35" s="11"/>
      <c r="N35" s="23"/>
      <c r="P35" s="23"/>
    </row>
    <row r="36" spans="1:16" ht="12" customHeight="1" thickTop="1">
      <c r="A36" s="14"/>
      <c r="H36" s="10"/>
      <c r="I36" s="10"/>
      <c r="J36" s="10"/>
      <c r="L36" s="11"/>
      <c r="N36" s="23"/>
      <c r="P36" s="23"/>
    </row>
    <row r="37" spans="1:16" ht="15" customHeight="1">
      <c r="A37" s="14"/>
      <c r="B37" s="38" t="s">
        <v>127</v>
      </c>
      <c r="H37" s="10"/>
      <c r="I37" s="10"/>
      <c r="J37" s="10"/>
      <c r="L37" s="11"/>
      <c r="N37" s="23"/>
      <c r="P37" s="23"/>
    </row>
    <row r="38" spans="1:16" ht="15" customHeight="1">
      <c r="A38" s="7"/>
      <c r="C38" s="5" t="s">
        <v>128</v>
      </c>
      <c r="H38" s="11">
        <v>905050</v>
      </c>
      <c r="I38" s="10"/>
      <c r="J38" s="11">
        <v>905050</v>
      </c>
      <c r="L38" s="11"/>
      <c r="N38" s="23"/>
      <c r="P38" s="23"/>
    </row>
    <row r="39" spans="1:16" ht="15" customHeight="1">
      <c r="A39" s="7"/>
      <c r="C39" s="5" t="s">
        <v>129</v>
      </c>
      <c r="H39" s="11">
        <v>312621</v>
      </c>
      <c r="I39" s="10"/>
      <c r="J39" s="11">
        <v>312621</v>
      </c>
      <c r="L39" s="11"/>
      <c r="N39" s="23"/>
      <c r="P39" s="23"/>
    </row>
    <row r="40" spans="1:16" ht="15" customHeight="1">
      <c r="A40" s="14"/>
      <c r="C40" s="5" t="s">
        <v>27</v>
      </c>
      <c r="H40" s="11">
        <v>-10091</v>
      </c>
      <c r="I40" s="10"/>
      <c r="J40" s="11">
        <v>-6984</v>
      </c>
      <c r="L40" s="11"/>
      <c r="N40" s="23"/>
      <c r="P40" s="23"/>
    </row>
    <row r="41" spans="1:16" ht="15" customHeight="1">
      <c r="A41" s="14"/>
      <c r="C41" s="6" t="s">
        <v>130</v>
      </c>
      <c r="H41" s="39">
        <f>SUM(H38:H40)</f>
        <v>1207580</v>
      </c>
      <c r="I41" s="10"/>
      <c r="J41" s="39">
        <f>SUM(J38:J40)</f>
        <v>1210687</v>
      </c>
      <c r="L41" s="11"/>
      <c r="N41" s="23"/>
      <c r="P41" s="23"/>
    </row>
    <row r="42" spans="1:16" ht="15" customHeight="1">
      <c r="A42" s="14"/>
      <c r="C42" s="5" t="s">
        <v>131</v>
      </c>
      <c r="H42" s="12">
        <v>3074</v>
      </c>
      <c r="I42" s="10"/>
      <c r="J42" s="12">
        <v>1654</v>
      </c>
      <c r="L42" s="11"/>
      <c r="N42" s="23"/>
      <c r="P42" s="23"/>
    </row>
    <row r="43" spans="1:16" ht="15" customHeight="1">
      <c r="A43" s="14"/>
      <c r="C43" s="5" t="s">
        <v>132</v>
      </c>
      <c r="H43" s="11">
        <f>+H41+H42</f>
        <v>1210654</v>
      </c>
      <c r="I43" s="10"/>
      <c r="J43" s="11">
        <f>+J41+J42</f>
        <v>1212341</v>
      </c>
      <c r="L43" s="11"/>
      <c r="N43" s="23"/>
      <c r="P43" s="23"/>
    </row>
    <row r="44" spans="1:16" ht="15" customHeight="1">
      <c r="A44" s="14"/>
      <c r="C44" s="5" t="s">
        <v>165</v>
      </c>
      <c r="H44" s="11">
        <v>588866</v>
      </c>
      <c r="I44" s="10"/>
      <c r="J44" s="11">
        <v>643689</v>
      </c>
      <c r="L44" s="11"/>
      <c r="N44" s="23"/>
      <c r="P44" s="23"/>
    </row>
    <row r="45" spans="1:16" ht="15" customHeight="1">
      <c r="A45" s="14"/>
      <c r="C45" s="5" t="s">
        <v>166</v>
      </c>
      <c r="H45" s="11">
        <f>89726+48</f>
        <v>89774</v>
      </c>
      <c r="I45" s="10"/>
      <c r="J45" s="11">
        <f>67+98062</f>
        <v>98129</v>
      </c>
      <c r="L45" s="11"/>
      <c r="N45" s="23"/>
      <c r="P45" s="23"/>
    </row>
    <row r="46" spans="1:16" ht="15" customHeight="1">
      <c r="A46" s="13"/>
      <c r="C46" s="5" t="s">
        <v>156</v>
      </c>
      <c r="H46" s="12">
        <v>18048</v>
      </c>
      <c r="I46" s="10"/>
      <c r="J46" s="12">
        <v>18193</v>
      </c>
      <c r="L46" s="11"/>
      <c r="N46" s="23"/>
      <c r="P46" s="23"/>
    </row>
    <row r="47" spans="1:16" ht="18" customHeight="1" thickBot="1">
      <c r="A47" s="14"/>
      <c r="H47" s="8">
        <f>SUM(H43:H46)</f>
        <v>1907342</v>
      </c>
      <c r="I47" s="10"/>
      <c r="J47" s="8">
        <f>SUM(J43:J46)</f>
        <v>1972352</v>
      </c>
      <c r="L47" s="11"/>
      <c r="N47" s="23"/>
      <c r="P47" s="23"/>
    </row>
    <row r="48" spans="1:16" ht="9.75" customHeight="1" thickTop="1">
      <c r="A48" s="14"/>
      <c r="H48" s="9"/>
      <c r="I48" s="10"/>
      <c r="J48" s="9"/>
      <c r="L48" s="11"/>
      <c r="N48" s="23"/>
      <c r="P48" s="23"/>
    </row>
    <row r="49" spans="1:16" ht="15" customHeight="1">
      <c r="A49" s="14"/>
      <c r="B49" s="31" t="s">
        <v>32</v>
      </c>
      <c r="C49" s="31"/>
      <c r="D49" s="31"/>
      <c r="E49" s="31"/>
      <c r="F49" s="31"/>
      <c r="G49" s="31"/>
      <c r="H49" s="34">
        <f>+H43/H38*100</f>
        <v>133.76653223578808</v>
      </c>
      <c r="I49" s="34"/>
      <c r="J49" s="34">
        <f>+J43/J38*100</f>
        <v>133.9529307773051</v>
      </c>
      <c r="L49" s="11"/>
      <c r="N49" s="23"/>
      <c r="P49" s="23"/>
    </row>
    <row r="50" spans="1:16" ht="15" customHeight="1">
      <c r="A50" s="14"/>
      <c r="B50" s="35" t="s">
        <v>252</v>
      </c>
      <c r="C50" s="31"/>
      <c r="D50" s="31"/>
      <c r="E50" s="31"/>
      <c r="F50" s="31"/>
      <c r="G50" s="31"/>
      <c r="H50" s="31"/>
      <c r="I50" s="31"/>
      <c r="J50" s="31"/>
      <c r="K50" s="31"/>
      <c r="L50" s="11"/>
      <c r="N50" s="23"/>
      <c r="P50" s="23"/>
    </row>
    <row r="51" spans="1:11" ht="15" customHeight="1">
      <c r="A51" s="14"/>
      <c r="B51" s="35" t="s">
        <v>269</v>
      </c>
      <c r="C51" s="31"/>
      <c r="D51" s="31"/>
      <c r="E51" s="31"/>
      <c r="F51" s="31"/>
      <c r="G51" s="31"/>
      <c r="H51" s="31"/>
      <c r="I51" s="31"/>
      <c r="J51" s="31"/>
      <c r="K51" s="31"/>
    </row>
    <row r="52" spans="1:11" ht="15" customHeight="1">
      <c r="A52" s="14"/>
      <c r="B52" s="178"/>
      <c r="C52" s="31"/>
      <c r="D52" s="31"/>
      <c r="E52" s="31"/>
      <c r="F52" s="31"/>
      <c r="G52" s="31"/>
      <c r="H52" s="31"/>
      <c r="I52" s="31"/>
      <c r="J52" s="31"/>
      <c r="K52" s="31"/>
    </row>
    <row r="53" spans="1:10" ht="15" customHeight="1">
      <c r="A53" s="14"/>
      <c r="B53" s="178"/>
      <c r="C53" s="31"/>
      <c r="D53" s="31"/>
      <c r="E53" s="31"/>
      <c r="F53" s="31"/>
      <c r="G53" s="31"/>
      <c r="H53" s="80"/>
      <c r="I53" s="36"/>
      <c r="J53" s="80"/>
    </row>
    <row r="54" spans="1:10" ht="13.5" customHeight="1">
      <c r="A54" s="14"/>
      <c r="B54" s="35"/>
      <c r="C54" s="31"/>
      <c r="D54" s="31"/>
      <c r="E54" s="31"/>
      <c r="F54" s="31"/>
      <c r="G54" s="31"/>
      <c r="H54" s="80"/>
      <c r="I54" s="36"/>
      <c r="J54" s="80"/>
    </row>
    <row r="55" spans="1:10" ht="14.25" customHeight="1">
      <c r="A55" s="13"/>
      <c r="B55" s="4" t="s">
        <v>108</v>
      </c>
      <c r="J55" s="37"/>
    </row>
    <row r="56" spans="1:10" ht="15" customHeight="1">
      <c r="A56" s="13"/>
      <c r="J56" s="37"/>
    </row>
    <row r="58" spans="8:10" ht="15">
      <c r="H58" s="23"/>
      <c r="J58" s="23"/>
    </row>
    <row r="65" ht="12" customHeight="1"/>
    <row r="200" ht="12" customHeight="1"/>
    <row r="202" ht="8.25" customHeight="1"/>
    <row r="205" ht="8.25" customHeight="1"/>
    <row r="214" spans="2:10" ht="15">
      <c r="B214" s="3"/>
      <c r="C214" s="3"/>
      <c r="D214" s="3"/>
      <c r="E214" s="3"/>
      <c r="F214" s="3"/>
      <c r="G214" s="3"/>
      <c r="H214" s="3"/>
      <c r="I214" s="3"/>
      <c r="J214" s="3"/>
    </row>
    <row r="215" ht="10.5" customHeight="1"/>
    <row r="218" ht="10.5" customHeight="1"/>
  </sheetData>
  <mergeCells count="6">
    <mergeCell ref="H8:J8"/>
    <mergeCell ref="A1:J1"/>
    <mergeCell ref="A2:J2"/>
    <mergeCell ref="A6:J6"/>
    <mergeCell ref="A4:J4"/>
    <mergeCell ref="A5:J5"/>
  </mergeCells>
  <printOptions/>
  <pageMargins left="0.6" right="0.24" top="0.75" bottom="0.26" header="0.22" footer="0.22"/>
  <pageSetup firstPageNumber="1" useFirstPageNumber="1" horizontalDpi="300" verticalDpi="300" orientation="portrait" paperSize="9" scale="95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74"/>
  <sheetViews>
    <sheetView workbookViewId="0" topLeftCell="A3">
      <selection activeCell="L3" sqref="L3"/>
    </sheetView>
  </sheetViews>
  <sheetFormatPr defaultColWidth="11.33203125" defaultRowHeight="12.75"/>
  <cols>
    <col min="1" max="1" width="2" style="4" customWidth="1"/>
    <col min="2" max="2" width="4.16015625" style="4" customWidth="1"/>
    <col min="3" max="3" width="12.5" style="4" customWidth="1"/>
    <col min="4" max="4" width="14.33203125" style="4" customWidth="1"/>
    <col min="5" max="5" width="15.16015625" style="4" customWidth="1"/>
    <col min="6" max="6" width="11.66015625" style="4" customWidth="1"/>
    <col min="7" max="7" width="15.5" style="4" customWidth="1"/>
    <col min="8" max="8" width="13.83203125" style="4" customWidth="1"/>
    <col min="9" max="9" width="15.16015625" style="4" hidden="1" customWidth="1"/>
    <col min="10" max="10" width="1.0078125" style="4" customWidth="1"/>
    <col min="11" max="11" width="13.5" style="58" customWidth="1"/>
    <col min="12" max="12" width="14.83203125" style="58" customWidth="1"/>
    <col min="13" max="13" width="0.1640625" style="66" hidden="1" customWidth="1"/>
    <col min="14" max="14" width="1.3359375" style="4" customWidth="1"/>
    <col min="15" max="16384" width="11.33203125" style="4" customWidth="1"/>
  </cols>
  <sheetData>
    <row r="1" spans="1:13" s="18" customFormat="1" ht="15">
      <c r="A1" s="16"/>
      <c r="B1" s="17"/>
      <c r="D1" s="17"/>
      <c r="E1" s="19"/>
      <c r="F1" s="19"/>
      <c r="J1" s="15"/>
      <c r="K1" s="61"/>
      <c r="L1" s="57"/>
      <c r="M1" s="65"/>
    </row>
    <row r="3" spans="1:13" ht="15">
      <c r="A3" s="21"/>
      <c r="B3" s="2"/>
      <c r="C3" s="2"/>
      <c r="D3" s="2"/>
      <c r="E3" s="2"/>
      <c r="F3" s="2"/>
      <c r="G3" s="2"/>
      <c r="H3" s="2"/>
      <c r="I3" s="2"/>
      <c r="J3" s="2"/>
      <c r="K3" s="59"/>
      <c r="L3" s="59"/>
      <c r="M3" s="67"/>
    </row>
    <row r="4" spans="1:12" ht="13.5" customHeight="1">
      <c r="A4" s="209" t="s">
        <v>38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</row>
    <row r="5" spans="1:12" ht="13.5" customHeight="1">
      <c r="A5" s="210" t="s">
        <v>43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</row>
    <row r="6" spans="1:12" ht="13.5" customHeight="1">
      <c r="A6" s="112"/>
      <c r="B6" s="109"/>
      <c r="C6" s="109"/>
      <c r="D6" s="109"/>
      <c r="E6" s="109"/>
      <c r="F6" s="109"/>
      <c r="G6" s="41"/>
      <c r="H6" s="41"/>
      <c r="I6" s="41"/>
      <c r="J6" s="41"/>
      <c r="K6" s="113"/>
      <c r="L6" s="113"/>
    </row>
    <row r="7" spans="1:12" ht="13.5" customHeight="1">
      <c r="A7" s="112"/>
      <c r="B7" s="109"/>
      <c r="C7" s="109"/>
      <c r="D7" s="109"/>
      <c r="E7" s="109"/>
      <c r="F7" s="109"/>
      <c r="G7" s="41"/>
      <c r="H7" s="41"/>
      <c r="I7" s="41"/>
      <c r="J7" s="41"/>
      <c r="K7" s="113"/>
      <c r="L7" s="113"/>
    </row>
    <row r="8" spans="1:14" ht="16.5" customHeight="1">
      <c r="A8" s="41"/>
      <c r="B8" s="206" t="s">
        <v>93</v>
      </c>
      <c r="C8" s="206"/>
      <c r="D8" s="206"/>
      <c r="E8" s="206"/>
      <c r="F8" s="206"/>
      <c r="G8" s="206"/>
      <c r="H8" s="206"/>
      <c r="I8" s="206"/>
      <c r="J8" s="206"/>
      <c r="K8" s="206"/>
      <c r="L8" s="206"/>
      <c r="N8" s="4" t="s">
        <v>25</v>
      </c>
    </row>
    <row r="9" spans="1:14" ht="15" customHeight="1">
      <c r="A9" s="41"/>
      <c r="B9" s="206" t="s">
        <v>207</v>
      </c>
      <c r="C9" s="206"/>
      <c r="D9" s="206"/>
      <c r="E9" s="206"/>
      <c r="F9" s="206"/>
      <c r="G9" s="206"/>
      <c r="H9" s="206"/>
      <c r="I9" s="206"/>
      <c r="J9" s="206"/>
      <c r="K9" s="206"/>
      <c r="L9" s="206"/>
      <c r="N9" s="4" t="s">
        <v>25</v>
      </c>
    </row>
    <row r="10" spans="1:12" ht="13.5" customHeight="1">
      <c r="A10" s="209" t="s">
        <v>103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</row>
    <row r="11" spans="1:13" ht="10.5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114"/>
      <c r="L11" s="114"/>
      <c r="M11" s="68"/>
    </row>
    <row r="12" spans="1:13" ht="10.5" customHeigh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114"/>
      <c r="L12" s="114"/>
      <c r="M12" s="68"/>
    </row>
    <row r="13" spans="1:13" ht="10.5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114"/>
      <c r="L13" s="114"/>
      <c r="M13" s="68"/>
    </row>
    <row r="14" spans="1:15" ht="10.5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114"/>
      <c r="L14" s="114"/>
      <c r="M14" s="68"/>
      <c r="O14" s="82"/>
    </row>
    <row r="15" spans="1:15" ht="19.5" customHeight="1">
      <c r="A15" s="44"/>
      <c r="B15" s="44"/>
      <c r="C15" s="44"/>
      <c r="D15" s="44"/>
      <c r="E15" s="44"/>
      <c r="F15" s="44"/>
      <c r="G15" s="115" t="s">
        <v>44</v>
      </c>
      <c r="H15" s="116"/>
      <c r="I15" s="116"/>
      <c r="J15" s="49"/>
      <c r="K15" s="211" t="s">
        <v>208</v>
      </c>
      <c r="L15" s="211"/>
      <c r="M15" s="69"/>
      <c r="O15" s="82"/>
    </row>
    <row r="16" spans="1:15" ht="19.5" customHeight="1">
      <c r="A16" s="44"/>
      <c r="B16" s="44"/>
      <c r="C16" s="44"/>
      <c r="D16" s="44"/>
      <c r="E16" s="44"/>
      <c r="F16" s="44"/>
      <c r="G16" s="118" t="s">
        <v>210</v>
      </c>
      <c r="H16" s="118" t="s">
        <v>209</v>
      </c>
      <c r="I16" s="119" t="s">
        <v>30</v>
      </c>
      <c r="J16" s="117"/>
      <c r="K16" s="120" t="str">
        <f>G16</f>
        <v>31/01/06</v>
      </c>
      <c r="L16" s="120" t="str">
        <f>H16</f>
        <v>31/01/05</v>
      </c>
      <c r="M16" s="70" t="s">
        <v>30</v>
      </c>
      <c r="O16" s="82"/>
    </row>
    <row r="17" spans="1:15" ht="19.5" customHeight="1">
      <c r="A17" s="44"/>
      <c r="B17" s="44"/>
      <c r="C17" s="44"/>
      <c r="D17" s="44"/>
      <c r="E17" s="44"/>
      <c r="F17" s="117" t="s">
        <v>46</v>
      </c>
      <c r="G17" s="117" t="s">
        <v>26</v>
      </c>
      <c r="H17" s="117" t="s">
        <v>26</v>
      </c>
      <c r="I17" s="119" t="s">
        <v>29</v>
      </c>
      <c r="J17" s="117"/>
      <c r="K17" s="121" t="s">
        <v>26</v>
      </c>
      <c r="L17" s="121" t="s">
        <v>26</v>
      </c>
      <c r="M17" s="70" t="s">
        <v>29</v>
      </c>
      <c r="O17" s="82"/>
    </row>
    <row r="18" spans="1:15" ht="12" customHeight="1">
      <c r="A18" s="44"/>
      <c r="B18" s="44"/>
      <c r="C18" s="44"/>
      <c r="D18" s="44"/>
      <c r="E18" s="44"/>
      <c r="F18" s="44"/>
      <c r="G18" s="41"/>
      <c r="H18" s="41"/>
      <c r="I18" s="41"/>
      <c r="J18" s="41"/>
      <c r="K18" s="113"/>
      <c r="L18" s="113"/>
      <c r="O18" s="82"/>
    </row>
    <row r="19" spans="1:15" ht="12" customHeight="1">
      <c r="A19" s="44"/>
      <c r="B19" s="44"/>
      <c r="C19" s="44"/>
      <c r="D19" s="44"/>
      <c r="E19" s="44"/>
      <c r="F19" s="44"/>
      <c r="G19" s="41"/>
      <c r="H19" s="41"/>
      <c r="I19" s="41"/>
      <c r="J19" s="41"/>
      <c r="K19" s="113"/>
      <c r="L19" s="113"/>
      <c r="O19" s="82"/>
    </row>
    <row r="20" spans="1:15" ht="12" customHeight="1">
      <c r="A20" s="44"/>
      <c r="B20" s="44"/>
      <c r="C20" s="44"/>
      <c r="D20" s="44"/>
      <c r="E20" s="44"/>
      <c r="F20" s="44"/>
      <c r="G20" s="41"/>
      <c r="H20" s="41"/>
      <c r="I20" s="41"/>
      <c r="J20" s="41"/>
      <c r="K20" s="113"/>
      <c r="L20" s="113"/>
      <c r="O20" s="82"/>
    </row>
    <row r="21" spans="1:15" ht="19.5" customHeight="1" thickBot="1">
      <c r="A21" s="43"/>
      <c r="B21" s="43" t="s">
        <v>133</v>
      </c>
      <c r="C21" s="41"/>
      <c r="D21" s="50"/>
      <c r="E21" s="44"/>
      <c r="F21" s="44" t="s">
        <v>25</v>
      </c>
      <c r="G21" s="150">
        <v>148248</v>
      </c>
      <c r="H21" s="151">
        <v>54955</v>
      </c>
      <c r="I21" s="152" t="s">
        <v>34</v>
      </c>
      <c r="J21" s="153"/>
      <c r="K21" s="150">
        <v>304888</v>
      </c>
      <c r="L21" s="151">
        <v>135336</v>
      </c>
      <c r="M21" s="71" t="s">
        <v>34</v>
      </c>
      <c r="O21" s="82"/>
    </row>
    <row r="22" spans="1:15" ht="8.25" customHeight="1" thickTop="1">
      <c r="A22" s="44"/>
      <c r="B22" s="44"/>
      <c r="C22" s="44"/>
      <c r="D22" s="44"/>
      <c r="E22" s="44"/>
      <c r="F22" s="44"/>
      <c r="G22" s="154"/>
      <c r="H22" s="154"/>
      <c r="I22" s="155"/>
      <c r="J22" s="154"/>
      <c r="K22" s="154"/>
      <c r="L22" s="154"/>
      <c r="O22" s="82"/>
    </row>
    <row r="23" spans="1:15" ht="19.5" customHeight="1" thickBot="1">
      <c r="A23" s="44"/>
      <c r="B23" s="43" t="s">
        <v>134</v>
      </c>
      <c r="C23" s="43"/>
      <c r="D23" s="44"/>
      <c r="E23" s="44"/>
      <c r="F23" s="44"/>
      <c r="G23" s="153">
        <v>29751</v>
      </c>
      <c r="H23" s="145">
        <v>3267</v>
      </c>
      <c r="I23" s="146"/>
      <c r="J23" s="147"/>
      <c r="K23" s="144">
        <v>43639</v>
      </c>
      <c r="L23" s="145">
        <v>11130</v>
      </c>
      <c r="M23" s="71" t="s">
        <v>34</v>
      </c>
      <c r="O23" s="82"/>
    </row>
    <row r="24" spans="1:15" ht="8.25" customHeight="1" thickTop="1">
      <c r="A24" s="44"/>
      <c r="B24" s="44"/>
      <c r="C24" s="44"/>
      <c r="D24" s="44"/>
      <c r="E24" s="44"/>
      <c r="F24" s="44"/>
      <c r="G24" s="156"/>
      <c r="H24" s="156"/>
      <c r="I24" s="157"/>
      <c r="J24" s="156"/>
      <c r="K24" s="156"/>
      <c r="L24" s="156"/>
      <c r="O24" s="82"/>
    </row>
    <row r="25" spans="1:15" ht="19.5" customHeight="1" thickBot="1">
      <c r="A25" s="44"/>
      <c r="B25" s="43" t="s">
        <v>21</v>
      </c>
      <c r="C25" s="43"/>
      <c r="D25" s="44"/>
      <c r="E25" s="44"/>
      <c r="F25" s="44"/>
      <c r="G25" s="153">
        <v>4223</v>
      </c>
      <c r="H25" s="145">
        <v>276</v>
      </c>
      <c r="I25" s="146"/>
      <c r="J25" s="153"/>
      <c r="K25" s="153">
        <v>3579</v>
      </c>
      <c r="L25" s="145">
        <v>218</v>
      </c>
      <c r="M25" s="71" t="s">
        <v>34</v>
      </c>
      <c r="O25" s="82"/>
    </row>
    <row r="26" spans="1:15" ht="19.5" customHeight="1" thickTop="1">
      <c r="A26" s="44"/>
      <c r="B26" s="43" t="s">
        <v>192</v>
      </c>
      <c r="C26" s="43"/>
      <c r="D26" s="44"/>
      <c r="E26" s="44"/>
      <c r="F26" s="44"/>
      <c r="G26" s="153">
        <v>454</v>
      </c>
      <c r="H26" s="145">
        <v>-180</v>
      </c>
      <c r="I26" s="146"/>
      <c r="J26" s="153"/>
      <c r="K26" s="153">
        <v>719</v>
      </c>
      <c r="L26" s="145">
        <v>-180</v>
      </c>
      <c r="M26" s="72"/>
      <c r="O26" s="82"/>
    </row>
    <row r="27" spans="1:15" ht="19.5" customHeight="1">
      <c r="A27" s="44"/>
      <c r="B27" s="43" t="s">
        <v>47</v>
      </c>
      <c r="C27" s="43"/>
      <c r="D27" s="44"/>
      <c r="E27" s="44"/>
      <c r="F27" s="44"/>
      <c r="G27" s="158">
        <v>-14056</v>
      </c>
      <c r="H27" s="159">
        <v>-4951</v>
      </c>
      <c r="I27" s="146"/>
      <c r="J27" s="153"/>
      <c r="K27" s="158">
        <v>-42856</v>
      </c>
      <c r="L27" s="159">
        <v>-4951</v>
      </c>
      <c r="M27" s="72"/>
      <c r="O27" s="82"/>
    </row>
    <row r="28" spans="1:15" ht="7.5" customHeight="1">
      <c r="A28" s="43"/>
      <c r="B28" s="43"/>
      <c r="C28" s="43"/>
      <c r="D28" s="44"/>
      <c r="E28" s="44"/>
      <c r="F28" s="44"/>
      <c r="G28" s="154"/>
      <c r="H28" s="154"/>
      <c r="I28" s="155"/>
      <c r="J28" s="154"/>
      <c r="K28" s="154"/>
      <c r="L28" s="154"/>
      <c r="O28" s="82"/>
    </row>
    <row r="29" spans="1:15" ht="19.5" customHeight="1">
      <c r="A29" s="43"/>
      <c r="B29" s="43" t="s">
        <v>216</v>
      </c>
      <c r="C29" s="43"/>
      <c r="D29" s="44"/>
      <c r="E29" s="44"/>
      <c r="F29" s="44"/>
      <c r="G29" s="160">
        <f>SUM(G23:G27)</f>
        <v>20372</v>
      </c>
      <c r="H29" s="160">
        <f>SUM(H23:H27)</f>
        <v>-1588</v>
      </c>
      <c r="I29" s="155"/>
      <c r="J29" s="154"/>
      <c r="K29" s="160">
        <f>SUM(K23:K27)</f>
        <v>5081</v>
      </c>
      <c r="L29" s="160">
        <f>SUM(L23:L27)</f>
        <v>6217</v>
      </c>
      <c r="O29" s="82"/>
    </row>
    <row r="30" spans="1:15" ht="7.5" customHeight="1">
      <c r="A30" s="44"/>
      <c r="B30" s="44"/>
      <c r="C30" s="43"/>
      <c r="D30" s="44"/>
      <c r="E30" s="44"/>
      <c r="F30" s="44"/>
      <c r="G30" s="154"/>
      <c r="H30" s="154"/>
      <c r="I30" s="155"/>
      <c r="J30" s="154"/>
      <c r="K30" s="154"/>
      <c r="L30" s="154"/>
      <c r="O30" s="82"/>
    </row>
    <row r="31" spans="1:15" ht="19.5" customHeight="1">
      <c r="A31" s="44"/>
      <c r="B31" s="50" t="s">
        <v>135</v>
      </c>
      <c r="C31" s="43"/>
      <c r="D31" s="44"/>
      <c r="E31" s="44"/>
      <c r="F31" s="44" t="s">
        <v>81</v>
      </c>
      <c r="G31" s="158">
        <v>-1690</v>
      </c>
      <c r="H31" s="145">
        <v>-3568</v>
      </c>
      <c r="I31" s="155"/>
      <c r="J31" s="154"/>
      <c r="K31" s="161">
        <v>-4754</v>
      </c>
      <c r="L31" s="145">
        <v>-5861</v>
      </c>
      <c r="O31" s="82"/>
    </row>
    <row r="32" spans="1:15" ht="8.25" customHeight="1">
      <c r="A32" s="44"/>
      <c r="B32" s="44"/>
      <c r="C32" s="44"/>
      <c r="D32" s="44"/>
      <c r="E32" s="44"/>
      <c r="F32" s="44"/>
      <c r="G32" s="156"/>
      <c r="H32" s="163"/>
      <c r="I32" s="164"/>
      <c r="J32" s="154"/>
      <c r="K32" s="162"/>
      <c r="L32" s="163"/>
      <c r="O32" s="82"/>
    </row>
    <row r="33" spans="1:15" ht="19.5" customHeight="1">
      <c r="A33" s="44"/>
      <c r="B33" s="43" t="s">
        <v>217</v>
      </c>
      <c r="C33" s="43"/>
      <c r="D33" s="44"/>
      <c r="E33" s="44"/>
      <c r="F33" s="44"/>
      <c r="G33" s="160">
        <f>+G29+G31</f>
        <v>18682</v>
      </c>
      <c r="H33" s="160">
        <f>+H29+H31</f>
        <v>-5156</v>
      </c>
      <c r="I33" s="146" t="s">
        <v>34</v>
      </c>
      <c r="J33" s="165"/>
      <c r="K33" s="160">
        <f>+K29+K31</f>
        <v>327</v>
      </c>
      <c r="L33" s="160">
        <f>+L29+L31</f>
        <v>356</v>
      </c>
      <c r="M33" s="72" t="s">
        <v>34</v>
      </c>
      <c r="O33" s="82"/>
    </row>
    <row r="34" spans="1:15" ht="8.25" customHeight="1">
      <c r="A34" s="44"/>
      <c r="B34" s="44"/>
      <c r="C34" s="44"/>
      <c r="D34" s="44"/>
      <c r="E34" s="44"/>
      <c r="F34" s="44"/>
      <c r="G34" s="154"/>
      <c r="H34" s="166"/>
      <c r="I34" s="164"/>
      <c r="J34" s="154"/>
      <c r="K34" s="154"/>
      <c r="L34" s="166"/>
      <c r="O34" s="82"/>
    </row>
    <row r="35" spans="1:15" ht="19.5" customHeight="1">
      <c r="A35" s="44"/>
      <c r="B35" s="43" t="s">
        <v>136</v>
      </c>
      <c r="C35" s="43"/>
      <c r="D35" s="44"/>
      <c r="E35" s="44"/>
      <c r="F35" s="44"/>
      <c r="G35" s="158">
        <v>-1242</v>
      </c>
      <c r="H35" s="159">
        <v>-886</v>
      </c>
      <c r="I35" s="146" t="s">
        <v>34</v>
      </c>
      <c r="J35" s="167"/>
      <c r="K35" s="158">
        <v>-3434</v>
      </c>
      <c r="L35" s="159">
        <v>-2670</v>
      </c>
      <c r="M35" s="72" t="s">
        <v>34</v>
      </c>
      <c r="O35" s="82"/>
    </row>
    <row r="36" spans="1:15" ht="8.25" customHeight="1">
      <c r="A36" s="44"/>
      <c r="B36" s="44"/>
      <c r="C36" s="44"/>
      <c r="D36" s="44"/>
      <c r="E36" s="44"/>
      <c r="F36" s="44"/>
      <c r="G36" s="156"/>
      <c r="H36" s="162"/>
      <c r="I36" s="168"/>
      <c r="J36" s="154"/>
      <c r="K36" s="162"/>
      <c r="L36" s="162"/>
      <c r="M36" s="73"/>
      <c r="O36" s="82"/>
    </row>
    <row r="37" spans="1:15" ht="19.5" customHeight="1" thickBot="1">
      <c r="A37" s="44"/>
      <c r="B37" s="50" t="s">
        <v>218</v>
      </c>
      <c r="C37" s="50"/>
      <c r="D37" s="44"/>
      <c r="E37" s="44"/>
      <c r="F37" s="44"/>
      <c r="G37" s="169">
        <f>SUM(G32:G36)</f>
        <v>17440</v>
      </c>
      <c r="H37" s="169">
        <f>SUM(H32:H36)</f>
        <v>-6042</v>
      </c>
      <c r="I37" s="146" t="s">
        <v>34</v>
      </c>
      <c r="J37" s="154"/>
      <c r="K37" s="169">
        <f>SUM(K32:K36)</f>
        <v>-3107</v>
      </c>
      <c r="L37" s="169">
        <f>SUM(L32:L36)</f>
        <v>-2314</v>
      </c>
      <c r="M37" s="72" t="s">
        <v>34</v>
      </c>
      <c r="O37" s="82"/>
    </row>
    <row r="38" spans="1:15" ht="12" customHeight="1" thickTop="1">
      <c r="A38" s="44"/>
      <c r="B38" s="44"/>
      <c r="C38" s="50"/>
      <c r="D38" s="44"/>
      <c r="E38" s="44"/>
      <c r="F38" s="44"/>
      <c r="G38" s="154"/>
      <c r="H38" s="154"/>
      <c r="I38" s="155"/>
      <c r="J38" s="154"/>
      <c r="K38" s="154"/>
      <c r="L38" s="154"/>
      <c r="O38" s="82"/>
    </row>
    <row r="39" spans="1:15" ht="19.5" customHeight="1">
      <c r="A39" s="41"/>
      <c r="B39" s="41" t="s">
        <v>219</v>
      </c>
      <c r="C39" s="53"/>
      <c r="D39" s="41"/>
      <c r="E39" s="41"/>
      <c r="F39" s="41"/>
      <c r="G39" s="1"/>
      <c r="H39" s="139" t="s">
        <v>25</v>
      </c>
      <c r="I39" s="170"/>
      <c r="J39" s="1"/>
      <c r="K39" s="1"/>
      <c r="L39" s="139" t="s">
        <v>25</v>
      </c>
      <c r="O39" s="82"/>
    </row>
    <row r="40" spans="1:15" ht="8.25" customHeight="1">
      <c r="A40" s="41"/>
      <c r="B40" s="41"/>
      <c r="C40" s="41"/>
      <c r="D40" s="41"/>
      <c r="E40" s="41"/>
      <c r="F40" s="41"/>
      <c r="G40" s="1"/>
      <c r="H40" s="139"/>
      <c r="I40" s="170"/>
      <c r="J40" s="1"/>
      <c r="K40" s="1"/>
      <c r="L40" s="139"/>
      <c r="O40" s="82"/>
    </row>
    <row r="41" spans="1:15" ht="16.5" customHeight="1" thickBot="1">
      <c r="A41" s="41"/>
      <c r="B41" s="41"/>
      <c r="C41" s="43" t="s">
        <v>17</v>
      </c>
      <c r="D41" s="41"/>
      <c r="E41" s="41"/>
      <c r="F41" s="47" t="s">
        <v>91</v>
      </c>
      <c r="G41" s="171">
        <f>+NOTES!G250</f>
        <v>1.9269653610297774</v>
      </c>
      <c r="H41" s="171">
        <f>+NOTES!I250</f>
        <v>-1.4977503997223633</v>
      </c>
      <c r="I41" s="146" t="s">
        <v>34</v>
      </c>
      <c r="J41" s="1"/>
      <c r="K41" s="171">
        <f>+NOTES!K250</f>
        <v>-0.34329595049997236</v>
      </c>
      <c r="L41" s="171">
        <f>+NOTES!M250</f>
        <v>-0.9439580970718534</v>
      </c>
      <c r="M41" s="74" t="s">
        <v>34</v>
      </c>
      <c r="O41" s="82"/>
    </row>
    <row r="42" spans="1:15" ht="6.75" customHeight="1" thickTop="1">
      <c r="A42" s="41"/>
      <c r="B42" s="41"/>
      <c r="C42" s="53"/>
      <c r="D42" s="41"/>
      <c r="E42" s="41" t="s">
        <v>25</v>
      </c>
      <c r="F42" s="41"/>
      <c r="G42" s="108"/>
      <c r="H42" s="172"/>
      <c r="I42" s="108"/>
      <c r="J42" s="108"/>
      <c r="K42" s="108"/>
      <c r="L42" s="172"/>
      <c r="O42" s="82"/>
    </row>
    <row r="43" spans="1:15" ht="7.5" customHeight="1" thickBot="1">
      <c r="A43" s="41"/>
      <c r="B43" s="41"/>
      <c r="C43" s="207"/>
      <c r="D43" s="208"/>
      <c r="E43" s="208"/>
      <c r="F43" s="47"/>
      <c r="G43" s="147"/>
      <c r="H43" s="166"/>
      <c r="I43" s="166"/>
      <c r="J43" s="108"/>
      <c r="K43" s="147"/>
      <c r="L43" s="166"/>
      <c r="M43" s="75"/>
      <c r="O43" s="82"/>
    </row>
    <row r="44" spans="1:15" ht="16.5" customHeight="1" thickTop="1">
      <c r="A44" s="41"/>
      <c r="B44" s="41"/>
      <c r="C44" s="122"/>
      <c r="D44" s="41"/>
      <c r="E44" s="41"/>
      <c r="F44" s="41"/>
      <c r="G44" s="1"/>
      <c r="H44" s="139"/>
      <c r="I44" s="1"/>
      <c r="J44" s="1"/>
      <c r="K44" s="1"/>
      <c r="L44" s="139"/>
      <c r="O44" s="82"/>
    </row>
    <row r="45" spans="1:15" ht="16.5" customHeight="1">
      <c r="A45" s="41"/>
      <c r="C45" s="122"/>
      <c r="D45" s="41"/>
      <c r="E45" s="41"/>
      <c r="F45" s="41"/>
      <c r="G45" s="1"/>
      <c r="H45" s="139"/>
      <c r="I45" s="1"/>
      <c r="J45" s="1"/>
      <c r="K45" s="1"/>
      <c r="L45" s="139"/>
      <c r="O45" s="82"/>
    </row>
    <row r="46" spans="1:15" ht="19.5" customHeight="1" thickBot="1">
      <c r="A46" s="41"/>
      <c r="B46" s="41" t="s">
        <v>145</v>
      </c>
      <c r="C46" s="43"/>
      <c r="D46" s="41"/>
      <c r="E46" s="41"/>
      <c r="F46" s="41"/>
      <c r="G46" s="173">
        <v>0</v>
      </c>
      <c r="H46" s="173">
        <v>0</v>
      </c>
      <c r="I46" s="174" t="s">
        <v>34</v>
      </c>
      <c r="J46" s="108"/>
      <c r="K46" s="173">
        <v>0</v>
      </c>
      <c r="L46" s="173">
        <v>2.16</v>
      </c>
      <c r="O46" s="82"/>
    </row>
    <row r="47" spans="2:15" ht="11.25" customHeight="1" thickTop="1">
      <c r="B47" s="41"/>
      <c r="C47" s="122"/>
      <c r="D47" s="41"/>
      <c r="E47" s="41"/>
      <c r="H47" s="23"/>
      <c r="K47" s="4"/>
      <c r="L47" s="23"/>
      <c r="O47" s="82"/>
    </row>
    <row r="48" spans="2:15" ht="11.25" customHeight="1">
      <c r="B48" s="41"/>
      <c r="C48" s="122"/>
      <c r="D48" s="41"/>
      <c r="E48" s="41"/>
      <c r="H48" s="23"/>
      <c r="K48" s="4"/>
      <c r="O48" s="82"/>
    </row>
    <row r="49" spans="2:15" ht="15.75" customHeight="1">
      <c r="B49" s="4" t="s">
        <v>25</v>
      </c>
      <c r="C49" s="33"/>
      <c r="H49" s="23"/>
      <c r="K49" s="4"/>
      <c r="O49" s="82"/>
    </row>
    <row r="50" spans="2:15" ht="15" customHeight="1">
      <c r="B50" s="4" t="s">
        <v>146</v>
      </c>
      <c r="C50" s="32" t="s">
        <v>25</v>
      </c>
      <c r="H50" s="23"/>
      <c r="K50" s="4"/>
      <c r="O50" s="82"/>
    </row>
    <row r="51" spans="3:15" ht="12" customHeight="1">
      <c r="C51" s="33"/>
      <c r="H51" s="23"/>
      <c r="O51" s="82"/>
    </row>
    <row r="52" spans="2:15" ht="17.25" customHeight="1">
      <c r="B52" s="4" t="s">
        <v>108</v>
      </c>
      <c r="C52" s="33"/>
      <c r="O52" s="82"/>
    </row>
    <row r="53" spans="3:15" ht="12" customHeight="1">
      <c r="C53" s="33"/>
      <c r="O53" s="82"/>
    </row>
    <row r="54" spans="3:15" ht="18.75" customHeight="1">
      <c r="C54" s="33"/>
      <c r="O54" s="82"/>
    </row>
    <row r="55" spans="3:15" ht="11.25" customHeight="1">
      <c r="C55" s="33"/>
      <c r="O55" s="82"/>
    </row>
    <row r="56" spans="3:15" ht="18.75">
      <c r="C56" s="32"/>
      <c r="O56" s="82"/>
    </row>
    <row r="57" ht="18.75">
      <c r="O57" s="82"/>
    </row>
    <row r="59" ht="15">
      <c r="N59" s="4" t="s">
        <v>25</v>
      </c>
    </row>
    <row r="60" spans="7:12" ht="15">
      <c r="G60" s="10"/>
      <c r="L60" s="62"/>
    </row>
    <row r="61" spans="7:12" ht="15">
      <c r="G61" s="24"/>
      <c r="L61" s="63"/>
    </row>
    <row r="62" spans="7:12" ht="15">
      <c r="G62" s="24"/>
      <c r="H62" s="29"/>
      <c r="I62" s="29"/>
      <c r="J62" s="29"/>
      <c r="K62" s="60"/>
      <c r="L62" s="63"/>
    </row>
    <row r="63" spans="7:12" ht="15">
      <c r="G63" s="29"/>
      <c r="H63" s="29"/>
      <c r="I63" s="29"/>
      <c r="J63" s="29"/>
      <c r="K63" s="60"/>
      <c r="L63" s="60"/>
    </row>
    <row r="64" spans="7:12" ht="15">
      <c r="G64" s="29"/>
      <c r="H64" s="29"/>
      <c r="I64" s="29"/>
      <c r="J64" s="29"/>
      <c r="K64" s="60"/>
      <c r="L64" s="60"/>
    </row>
    <row r="65" spans="7:12" ht="15">
      <c r="G65" s="29"/>
      <c r="H65" s="29"/>
      <c r="I65" s="29"/>
      <c r="J65" s="29"/>
      <c r="K65" s="60"/>
      <c r="L65" s="60"/>
    </row>
    <row r="66" spans="7:12" ht="15">
      <c r="G66" s="29"/>
      <c r="H66" s="29"/>
      <c r="I66" s="29"/>
      <c r="J66" s="29"/>
      <c r="K66" s="60"/>
      <c r="L66" s="60"/>
    </row>
    <row r="67" spans="7:12" ht="15">
      <c r="G67" s="30"/>
      <c r="H67" s="29"/>
      <c r="I67" s="29"/>
      <c r="J67" s="29"/>
      <c r="K67" s="60"/>
      <c r="L67" s="60"/>
    </row>
    <row r="68" spans="7:12" ht="15">
      <c r="G68" s="29"/>
      <c r="H68" s="29"/>
      <c r="I68" s="29"/>
      <c r="J68" s="29"/>
      <c r="K68" s="60"/>
      <c r="L68" s="60"/>
    </row>
    <row r="69" spans="7:12" ht="15">
      <c r="G69" s="29"/>
      <c r="H69" s="29"/>
      <c r="I69" s="29"/>
      <c r="J69" s="29"/>
      <c r="K69" s="60"/>
      <c r="L69" s="60"/>
    </row>
    <row r="70" spans="7:12" ht="15">
      <c r="G70" s="29"/>
      <c r="H70" s="29"/>
      <c r="I70" s="29"/>
      <c r="J70" s="29"/>
      <c r="K70" s="60"/>
      <c r="L70" s="60"/>
    </row>
    <row r="71" spans="7:12" ht="15">
      <c r="G71" s="29"/>
      <c r="H71" s="29"/>
      <c r="I71" s="29"/>
      <c r="J71" s="29"/>
      <c r="K71" s="60"/>
      <c r="L71" s="60"/>
    </row>
    <row r="72" spans="7:12" ht="15">
      <c r="G72" s="29"/>
      <c r="H72" s="29"/>
      <c r="I72" s="29"/>
      <c r="J72" s="29"/>
      <c r="K72" s="60"/>
      <c r="L72" s="60"/>
    </row>
    <row r="73" spans="7:12" ht="15">
      <c r="G73" s="29"/>
      <c r="H73" s="29"/>
      <c r="I73" s="29"/>
      <c r="J73" s="29"/>
      <c r="K73" s="60"/>
      <c r="L73" s="60"/>
    </row>
    <row r="74" spans="7:12" ht="15">
      <c r="G74" s="29"/>
      <c r="H74" s="29"/>
      <c r="I74" s="29"/>
      <c r="J74" s="29"/>
      <c r="K74" s="60"/>
      <c r="L74" s="64"/>
    </row>
  </sheetData>
  <mergeCells count="7">
    <mergeCell ref="B9:L9"/>
    <mergeCell ref="C43:E43"/>
    <mergeCell ref="A4:L4"/>
    <mergeCell ref="A5:L5"/>
    <mergeCell ref="A10:L10"/>
    <mergeCell ref="K15:L15"/>
    <mergeCell ref="B8:L8"/>
  </mergeCells>
  <printOptions/>
  <pageMargins left="0.6" right="0.24" top="0.25" bottom="0.26" header="0.22" footer="0.22"/>
  <pageSetup firstPageNumber="2" useFirstPageNumber="1" horizontalDpi="300" verticalDpi="300" orientation="portrait" paperSize="9" scale="85" r:id="rId1"/>
  <headerFooter alignWithMargins="0"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N113"/>
  <sheetViews>
    <sheetView workbookViewId="0" topLeftCell="A26">
      <selection activeCell="H39" sqref="H39"/>
    </sheetView>
  </sheetViews>
  <sheetFormatPr defaultColWidth="9.33203125" defaultRowHeight="12.75"/>
  <cols>
    <col min="1" max="1" width="1.83203125" style="0" customWidth="1"/>
    <col min="2" max="2" width="11.5" style="0" customWidth="1"/>
    <col min="3" max="3" width="16.33203125" style="0" customWidth="1"/>
    <col min="4" max="4" width="5.33203125" style="0" customWidth="1"/>
    <col min="5" max="6" width="6.66015625" style="0" customWidth="1"/>
    <col min="7" max="7" width="15.5" style="0" customWidth="1"/>
    <col min="8" max="8" width="16" style="0" customWidth="1"/>
    <col min="9" max="9" width="21" style="0" customWidth="1"/>
    <col min="10" max="10" width="16" style="0" customWidth="1"/>
    <col min="14" max="14" width="16.66015625" style="0" customWidth="1"/>
  </cols>
  <sheetData>
    <row r="4" spans="1:14" ht="15.75">
      <c r="A4" s="209" t="s">
        <v>38</v>
      </c>
      <c r="B4" s="209"/>
      <c r="C4" s="209"/>
      <c r="D4" s="209"/>
      <c r="E4" s="209"/>
      <c r="F4" s="209"/>
      <c r="G4" s="209"/>
      <c r="H4" s="209"/>
      <c r="I4" s="209"/>
      <c r="J4" s="209"/>
      <c r="K4" s="78"/>
      <c r="L4" s="78"/>
      <c r="M4" s="78"/>
      <c r="N4" s="78"/>
    </row>
    <row r="5" spans="1:14" ht="12.75">
      <c r="A5" s="212" t="s">
        <v>43</v>
      </c>
      <c r="B5" s="212"/>
      <c r="C5" s="212"/>
      <c r="D5" s="212"/>
      <c r="E5" s="212"/>
      <c r="F5" s="212"/>
      <c r="G5" s="212"/>
      <c r="H5" s="212"/>
      <c r="I5" s="212"/>
      <c r="J5" s="212"/>
      <c r="K5" s="54"/>
      <c r="L5" s="54"/>
      <c r="M5" s="54"/>
      <c r="N5" s="54"/>
    </row>
    <row r="6" spans="1:14" ht="15">
      <c r="A6" s="55"/>
      <c r="B6" s="85"/>
      <c r="C6" s="85"/>
      <c r="D6" s="85"/>
      <c r="E6" s="85"/>
      <c r="F6" s="85"/>
      <c r="G6" s="85"/>
      <c r="H6" s="85"/>
      <c r="I6" s="86"/>
      <c r="J6" s="86"/>
      <c r="K6" s="86"/>
      <c r="L6" s="86"/>
      <c r="M6" s="87"/>
      <c r="N6" s="88"/>
    </row>
    <row r="7" spans="1:14" ht="15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7"/>
      <c r="N7" s="88"/>
    </row>
    <row r="8" spans="1:14" ht="14.25">
      <c r="A8" s="200" t="s">
        <v>93</v>
      </c>
      <c r="B8" s="200"/>
      <c r="C8" s="200"/>
      <c r="D8" s="200"/>
      <c r="E8" s="200"/>
      <c r="F8" s="200"/>
      <c r="G8" s="200"/>
      <c r="H8" s="200"/>
      <c r="I8" s="200"/>
      <c r="J8" s="200"/>
      <c r="K8" s="77"/>
      <c r="L8" s="77"/>
      <c r="M8" s="77"/>
      <c r="N8" s="77"/>
    </row>
    <row r="9" spans="1:14" ht="14.25">
      <c r="A9" s="200" t="s">
        <v>207</v>
      </c>
      <c r="B9" s="200"/>
      <c r="C9" s="200"/>
      <c r="D9" s="200"/>
      <c r="E9" s="200"/>
      <c r="F9" s="200"/>
      <c r="G9" s="200"/>
      <c r="H9" s="200"/>
      <c r="I9" s="200"/>
      <c r="J9" s="200"/>
      <c r="K9" s="77"/>
      <c r="L9" s="77"/>
      <c r="M9" s="77"/>
      <c r="N9" s="77"/>
    </row>
    <row r="10" spans="1:14" ht="14.25">
      <c r="A10" s="205" t="s">
        <v>104</v>
      </c>
      <c r="B10" s="205"/>
      <c r="C10" s="205"/>
      <c r="D10" s="205"/>
      <c r="E10" s="205"/>
      <c r="F10" s="205"/>
      <c r="G10" s="205"/>
      <c r="H10" s="205"/>
      <c r="I10" s="205"/>
      <c r="J10" s="205"/>
      <c r="K10" s="89"/>
      <c r="L10" s="89"/>
      <c r="M10" s="89"/>
      <c r="N10" s="89"/>
    </row>
    <row r="11" spans="1:14" ht="15.75">
      <c r="A11" s="89"/>
      <c r="B11" s="89"/>
      <c r="C11" s="89"/>
      <c r="D11" s="89"/>
      <c r="E11" s="89"/>
      <c r="F11" s="89"/>
      <c r="G11" s="89"/>
      <c r="H11" s="89"/>
      <c r="I11" s="89"/>
      <c r="J11" s="89"/>
      <c r="N11" s="41"/>
    </row>
    <row r="12" ht="15.75">
      <c r="N12" s="41"/>
    </row>
    <row r="13" spans="8:14" ht="15.75">
      <c r="H13" t="s">
        <v>25</v>
      </c>
      <c r="I13" s="79" t="s">
        <v>49</v>
      </c>
      <c r="N13" s="41"/>
    </row>
    <row r="14" spans="7:14" ht="15.75">
      <c r="G14" s="79" t="s">
        <v>51</v>
      </c>
      <c r="H14" s="79" t="s">
        <v>51</v>
      </c>
      <c r="I14" s="79" t="s">
        <v>180</v>
      </c>
      <c r="N14" s="41"/>
    </row>
    <row r="15" spans="7:14" ht="15.75">
      <c r="G15" s="79" t="s">
        <v>52</v>
      </c>
      <c r="H15" s="79" t="s">
        <v>92</v>
      </c>
      <c r="I15" s="79" t="s">
        <v>181</v>
      </c>
      <c r="J15" s="79" t="s">
        <v>53</v>
      </c>
      <c r="N15" s="41"/>
    </row>
    <row r="16" spans="7:14" ht="18.75">
      <c r="G16" s="79" t="s">
        <v>50</v>
      </c>
      <c r="H16" s="79" t="s">
        <v>50</v>
      </c>
      <c r="I16" s="79" t="s">
        <v>26</v>
      </c>
      <c r="J16" s="79" t="s">
        <v>26</v>
      </c>
      <c r="N16" s="82"/>
    </row>
    <row r="17" ht="18.75">
      <c r="N17" s="82"/>
    </row>
    <row r="18" spans="2:14" ht="9.75" customHeight="1">
      <c r="B18" s="1"/>
      <c r="C18" s="1"/>
      <c r="D18" s="1"/>
      <c r="E18" s="1"/>
      <c r="F18" s="1"/>
      <c r="G18" s="1"/>
      <c r="H18" s="1"/>
      <c r="I18" s="1"/>
      <c r="J18" s="1"/>
      <c r="N18" s="82"/>
    </row>
    <row r="19" spans="2:14" ht="18.75">
      <c r="B19" s="1" t="s">
        <v>148</v>
      </c>
      <c r="C19" s="1"/>
      <c r="D19" s="1"/>
      <c r="E19" s="1"/>
      <c r="F19" s="1"/>
      <c r="G19" s="9">
        <v>166004</v>
      </c>
      <c r="H19" s="9">
        <v>17103</v>
      </c>
      <c r="I19" s="9">
        <v>17066</v>
      </c>
      <c r="J19" s="9">
        <f>SUM(G19:I19)</f>
        <v>200173</v>
      </c>
      <c r="N19" s="82"/>
    </row>
    <row r="20" spans="2:14" ht="18.75">
      <c r="B20" s="1"/>
      <c r="C20" s="1"/>
      <c r="D20" s="1"/>
      <c r="E20" s="1"/>
      <c r="F20" s="1"/>
      <c r="G20" s="9"/>
      <c r="H20" s="9"/>
      <c r="I20" s="9"/>
      <c r="J20" s="9"/>
      <c r="N20" s="82"/>
    </row>
    <row r="21" spans="2:14" ht="18.75">
      <c r="B21" s="1" t="s">
        <v>220</v>
      </c>
      <c r="C21" s="1"/>
      <c r="D21" s="1"/>
      <c r="E21" s="1"/>
      <c r="F21" s="1"/>
      <c r="G21" s="9"/>
      <c r="H21" s="9"/>
      <c r="I21" s="9"/>
      <c r="J21" s="9"/>
      <c r="N21" s="82"/>
    </row>
    <row r="22" spans="2:14" ht="18.75">
      <c r="B22" s="100" t="s">
        <v>221</v>
      </c>
      <c r="C22" s="1"/>
      <c r="D22" s="1"/>
      <c r="E22" s="1"/>
      <c r="F22" s="1"/>
      <c r="G22" s="9">
        <v>560022</v>
      </c>
      <c r="H22" s="9">
        <v>223958</v>
      </c>
      <c r="I22" s="9">
        <v>0</v>
      </c>
      <c r="J22" s="9">
        <f>SUM(G22:I22)</f>
        <v>783980</v>
      </c>
      <c r="N22" s="82"/>
    </row>
    <row r="23" spans="2:14" ht="18.75">
      <c r="B23" s="100"/>
      <c r="C23" s="1"/>
      <c r="D23" s="1"/>
      <c r="E23" s="1"/>
      <c r="F23" s="1"/>
      <c r="G23" s="9"/>
      <c r="H23" s="9"/>
      <c r="I23" s="9"/>
      <c r="J23" s="9"/>
      <c r="N23" s="82"/>
    </row>
    <row r="24" spans="2:14" ht="18.75">
      <c r="B24" s="1" t="s">
        <v>206</v>
      </c>
      <c r="C24" s="1"/>
      <c r="D24" s="1"/>
      <c r="E24" s="1"/>
      <c r="F24" s="1"/>
      <c r="G24" s="9">
        <v>0</v>
      </c>
      <c r="H24" s="9">
        <v>0</v>
      </c>
      <c r="I24" s="9">
        <f>+'P&amp;L'!L37</f>
        <v>-2314</v>
      </c>
      <c r="J24" s="9">
        <f>SUM(G24:I24)</f>
        <v>-2314</v>
      </c>
      <c r="N24" s="82"/>
    </row>
    <row r="25" spans="2:14" ht="18.75">
      <c r="B25" s="1"/>
      <c r="C25" s="1"/>
      <c r="D25" s="1"/>
      <c r="E25" s="1"/>
      <c r="F25" s="1"/>
      <c r="G25" s="9"/>
      <c r="H25" s="9"/>
      <c r="I25" s="9"/>
      <c r="J25" s="9"/>
      <c r="N25" s="82"/>
    </row>
    <row r="26" spans="2:14" ht="18.75">
      <c r="B26" s="1" t="s">
        <v>137</v>
      </c>
      <c r="C26" s="1"/>
      <c r="D26" s="1"/>
      <c r="E26" s="1"/>
      <c r="F26" s="1"/>
      <c r="G26" s="9">
        <v>0</v>
      </c>
      <c r="H26" s="9">
        <v>0</v>
      </c>
      <c r="I26" s="9">
        <v>-8367</v>
      </c>
      <c r="J26" s="9">
        <f>SUM(G26:I26)</f>
        <v>-8367</v>
      </c>
      <c r="N26" s="82"/>
    </row>
    <row r="27" spans="2:14" ht="18.75">
      <c r="B27" s="1"/>
      <c r="C27" s="1"/>
      <c r="D27" s="1"/>
      <c r="E27" s="1"/>
      <c r="F27" s="1"/>
      <c r="G27" s="9"/>
      <c r="H27" s="9"/>
      <c r="I27" s="9"/>
      <c r="J27" s="9"/>
      <c r="N27" s="82"/>
    </row>
    <row r="28" spans="2:14" ht="19.5" thickBot="1">
      <c r="B28" s="1" t="s">
        <v>249</v>
      </c>
      <c r="C28" s="1"/>
      <c r="D28" s="1"/>
      <c r="E28" s="1"/>
      <c r="F28" s="1"/>
      <c r="G28" s="99">
        <f>SUM(G19:G27)</f>
        <v>726026</v>
      </c>
      <c r="H28" s="99">
        <f>SUM(H19:H27)</f>
        <v>241061</v>
      </c>
      <c r="I28" s="99">
        <f>SUM(I19:I27)</f>
        <v>6385</v>
      </c>
      <c r="J28" s="99">
        <f>SUM(J19:J27)</f>
        <v>973472</v>
      </c>
      <c r="N28" s="82"/>
    </row>
    <row r="29" spans="2:14" ht="19.5" thickTop="1">
      <c r="B29" s="1"/>
      <c r="C29" s="1"/>
      <c r="D29" s="1"/>
      <c r="E29" s="1"/>
      <c r="F29" s="1"/>
      <c r="G29" s="1"/>
      <c r="H29" s="1"/>
      <c r="I29" s="1"/>
      <c r="J29" s="1"/>
      <c r="N29" s="82"/>
    </row>
    <row r="30" spans="2:14" ht="19.5" customHeight="1">
      <c r="B30" s="1"/>
      <c r="C30" s="1"/>
      <c r="D30" s="1"/>
      <c r="E30" s="1"/>
      <c r="F30" s="1"/>
      <c r="G30" s="1"/>
      <c r="H30" s="1"/>
      <c r="I30" s="1"/>
      <c r="J30" s="1"/>
      <c r="N30" s="82"/>
    </row>
    <row r="31" spans="2:14" ht="18.75">
      <c r="B31" s="1" t="s">
        <v>183</v>
      </c>
      <c r="C31" s="1"/>
      <c r="D31" s="1"/>
      <c r="E31" s="1"/>
      <c r="F31" s="1"/>
      <c r="G31" s="9">
        <v>905050</v>
      </c>
      <c r="H31" s="9">
        <v>312621</v>
      </c>
      <c r="I31" s="9">
        <v>-6984</v>
      </c>
      <c r="J31" s="9">
        <f>SUM(G31:I31)</f>
        <v>1210687</v>
      </c>
      <c r="N31" s="82"/>
    </row>
    <row r="32" spans="2:14" ht="18.75">
      <c r="B32" s="1"/>
      <c r="C32" s="1"/>
      <c r="D32" s="1"/>
      <c r="E32" s="1"/>
      <c r="F32" s="1"/>
      <c r="G32" s="9"/>
      <c r="H32" s="9"/>
      <c r="I32" s="9"/>
      <c r="J32" s="9"/>
      <c r="N32" s="82"/>
    </row>
    <row r="33" spans="2:14" ht="18.75">
      <c r="B33" s="1" t="s">
        <v>206</v>
      </c>
      <c r="C33" s="1"/>
      <c r="D33" s="1"/>
      <c r="E33" s="1"/>
      <c r="F33" s="1"/>
      <c r="G33" s="9">
        <v>0</v>
      </c>
      <c r="H33" s="9">
        <v>0</v>
      </c>
      <c r="I33" s="9">
        <f>+'P&amp;L'!K37</f>
        <v>-3107</v>
      </c>
      <c r="J33" s="9">
        <f>SUM(G33:I33)</f>
        <v>-3107</v>
      </c>
      <c r="N33" s="82"/>
    </row>
    <row r="34" spans="2:14" ht="18.75">
      <c r="B34" s="1"/>
      <c r="C34" s="1"/>
      <c r="D34" s="1"/>
      <c r="E34" s="1"/>
      <c r="F34" s="1"/>
      <c r="G34" s="9"/>
      <c r="H34" s="9"/>
      <c r="I34" s="9"/>
      <c r="J34" s="9"/>
      <c r="N34" s="82"/>
    </row>
    <row r="35" spans="2:14" ht="19.5" thickBot="1">
      <c r="B35" s="1" t="s">
        <v>222</v>
      </c>
      <c r="C35" s="1"/>
      <c r="D35" s="1"/>
      <c r="E35" s="1"/>
      <c r="F35" s="1"/>
      <c r="G35" s="99">
        <f>SUM(G31:G34)</f>
        <v>905050</v>
      </c>
      <c r="H35" s="99">
        <f>SUM(H31:H34)</f>
        <v>312621</v>
      </c>
      <c r="I35" s="99">
        <f>SUM(I31:I34)</f>
        <v>-10091</v>
      </c>
      <c r="J35" s="99">
        <f>SUM(J31:J34)</f>
        <v>1207580</v>
      </c>
      <c r="N35" s="82"/>
    </row>
    <row r="36" spans="2:14" ht="19.5" thickTop="1">
      <c r="B36" s="1"/>
      <c r="C36" s="1"/>
      <c r="D36" s="1"/>
      <c r="E36" s="1"/>
      <c r="F36" s="1"/>
      <c r="G36" s="1"/>
      <c r="H36" s="1"/>
      <c r="I36" s="1"/>
      <c r="J36" s="1"/>
      <c r="N36" s="82"/>
    </row>
    <row r="37" spans="2:14" ht="18.75">
      <c r="B37" s="1"/>
      <c r="C37" s="1"/>
      <c r="D37" s="1"/>
      <c r="E37" s="1"/>
      <c r="F37" s="1"/>
      <c r="G37" s="1"/>
      <c r="H37" s="1"/>
      <c r="I37" s="139"/>
      <c r="J37" s="1"/>
      <c r="N37" s="82"/>
    </row>
    <row r="38" spans="2:14" ht="18.75">
      <c r="B38" s="1"/>
      <c r="C38" s="1"/>
      <c r="D38" s="1"/>
      <c r="E38" s="1"/>
      <c r="F38" s="1"/>
      <c r="G38" s="1"/>
      <c r="H38" s="1"/>
      <c r="I38" s="1"/>
      <c r="J38" s="1"/>
      <c r="N38" s="82"/>
    </row>
    <row r="39" spans="2:14" ht="18.75">
      <c r="B39" s="1"/>
      <c r="C39" s="1"/>
      <c r="D39" s="1"/>
      <c r="E39" s="1"/>
      <c r="F39" s="1"/>
      <c r="G39" s="1"/>
      <c r="H39" s="1"/>
      <c r="I39" s="1"/>
      <c r="J39" s="1"/>
      <c r="N39" s="82"/>
    </row>
    <row r="40" spans="3:14" ht="18.75">
      <c r="C40" s="1"/>
      <c r="D40" s="1"/>
      <c r="E40" s="1"/>
      <c r="F40" s="1"/>
      <c r="G40" s="1"/>
      <c r="H40" s="1"/>
      <c r="I40" s="1"/>
      <c r="J40" s="1"/>
      <c r="N40" s="82"/>
    </row>
    <row r="41" spans="2:14" ht="18.75">
      <c r="B41" s="4" t="s">
        <v>108</v>
      </c>
      <c r="C41" s="1"/>
      <c r="D41" s="1"/>
      <c r="E41" s="1"/>
      <c r="F41" s="1"/>
      <c r="G41" s="1"/>
      <c r="H41" s="1"/>
      <c r="I41" s="1"/>
      <c r="J41" s="1"/>
      <c r="N41" s="82"/>
    </row>
    <row r="42" spans="2:14" ht="18.75">
      <c r="B42" s="1"/>
      <c r="C42" s="1"/>
      <c r="D42" s="1"/>
      <c r="E42" s="1"/>
      <c r="F42" s="1"/>
      <c r="G42" s="1"/>
      <c r="H42" s="1"/>
      <c r="I42" s="1"/>
      <c r="J42" s="1"/>
      <c r="N42" s="82"/>
    </row>
    <row r="43" spans="2:14" ht="18.75">
      <c r="B43" s="1"/>
      <c r="C43" s="1"/>
      <c r="D43" s="1"/>
      <c r="E43" s="1"/>
      <c r="F43" s="1"/>
      <c r="G43" s="1"/>
      <c r="H43" s="1"/>
      <c r="I43" s="1"/>
      <c r="J43" s="1"/>
      <c r="N43" s="82"/>
    </row>
    <row r="44" spans="2:14" ht="18.75">
      <c r="B44" s="1"/>
      <c r="C44" s="1"/>
      <c r="D44" s="1"/>
      <c r="E44" s="1"/>
      <c r="F44" s="1"/>
      <c r="G44" s="1"/>
      <c r="H44" s="1"/>
      <c r="I44" s="1"/>
      <c r="J44" s="1"/>
      <c r="N44" s="82"/>
    </row>
    <row r="45" spans="2:14" ht="18.75">
      <c r="B45" s="1"/>
      <c r="C45" s="1"/>
      <c r="D45" s="1"/>
      <c r="E45" s="1"/>
      <c r="F45" s="1"/>
      <c r="G45" s="1"/>
      <c r="H45" s="1"/>
      <c r="I45" s="1"/>
      <c r="J45" s="1"/>
      <c r="N45" s="82"/>
    </row>
    <row r="46" spans="2:10" ht="15">
      <c r="B46" s="1"/>
      <c r="C46" s="1"/>
      <c r="D46" s="1"/>
      <c r="E46" s="1"/>
      <c r="F46" s="1"/>
      <c r="G46" s="1"/>
      <c r="H46" s="1"/>
      <c r="I46" s="1"/>
      <c r="J46" s="1"/>
    </row>
    <row r="47" spans="2:10" ht="15">
      <c r="B47" s="1"/>
      <c r="C47" s="1"/>
      <c r="D47" s="1"/>
      <c r="E47" s="1"/>
      <c r="F47" s="1"/>
      <c r="G47" s="1"/>
      <c r="H47" s="1"/>
      <c r="I47" s="1"/>
      <c r="J47" s="1"/>
    </row>
    <row r="48" spans="2:10" ht="15">
      <c r="B48" s="1"/>
      <c r="C48" s="1"/>
      <c r="D48" s="1"/>
      <c r="E48" s="1"/>
      <c r="F48" s="1"/>
      <c r="G48" s="1"/>
      <c r="H48" s="1"/>
      <c r="I48" s="1"/>
      <c r="J48" s="1"/>
    </row>
    <row r="49" spans="2:10" ht="15">
      <c r="B49" s="1"/>
      <c r="C49" s="1"/>
      <c r="D49" s="1"/>
      <c r="E49" s="1"/>
      <c r="F49" s="1"/>
      <c r="G49" s="1"/>
      <c r="H49" s="1"/>
      <c r="I49" s="1"/>
      <c r="J49" s="1"/>
    </row>
    <row r="50" spans="2:10" ht="15">
      <c r="B50" s="1"/>
      <c r="C50" s="1"/>
      <c r="D50" s="1"/>
      <c r="E50" s="1"/>
      <c r="F50" s="1"/>
      <c r="G50" s="1"/>
      <c r="H50" s="1"/>
      <c r="I50" s="1"/>
      <c r="J50" s="1"/>
    </row>
    <row r="51" spans="2:10" ht="15">
      <c r="B51" s="1"/>
      <c r="C51" s="1"/>
      <c r="D51" s="1"/>
      <c r="E51" s="1"/>
      <c r="F51" s="1"/>
      <c r="G51" s="1"/>
      <c r="H51" s="1"/>
      <c r="I51" s="1"/>
      <c r="J51" s="1"/>
    </row>
    <row r="52" spans="2:10" ht="15">
      <c r="B52" s="1"/>
      <c r="C52" s="1"/>
      <c r="D52" s="1"/>
      <c r="E52" s="1"/>
      <c r="F52" s="1"/>
      <c r="G52" s="1"/>
      <c r="H52" s="1"/>
      <c r="I52" s="1"/>
      <c r="J52" s="1"/>
    </row>
    <row r="53" spans="2:10" ht="15">
      <c r="B53" s="1"/>
      <c r="C53" s="1"/>
      <c r="D53" s="1"/>
      <c r="E53" s="1"/>
      <c r="F53" s="1"/>
      <c r="G53" s="1"/>
      <c r="H53" s="1"/>
      <c r="I53" s="1"/>
      <c r="J53" s="1"/>
    </row>
    <row r="54" spans="2:10" ht="15">
      <c r="B54" s="1"/>
      <c r="C54" s="1"/>
      <c r="D54" s="1"/>
      <c r="E54" s="1"/>
      <c r="F54" s="1"/>
      <c r="G54" s="1"/>
      <c r="H54" s="1"/>
      <c r="I54" s="1"/>
      <c r="J54" s="1"/>
    </row>
    <row r="55" spans="2:10" ht="15">
      <c r="B55" s="1"/>
      <c r="C55" s="1"/>
      <c r="D55" s="1"/>
      <c r="E55" s="1"/>
      <c r="F55" s="1"/>
      <c r="G55" s="1"/>
      <c r="H55" s="1"/>
      <c r="I55" s="1"/>
      <c r="J55" s="1"/>
    </row>
    <row r="56" spans="2:10" ht="15">
      <c r="B56" s="1"/>
      <c r="C56" s="1"/>
      <c r="D56" s="1"/>
      <c r="E56" s="1"/>
      <c r="F56" s="1"/>
      <c r="G56" s="1"/>
      <c r="H56" s="1"/>
      <c r="I56" s="1"/>
      <c r="J56" s="1"/>
    </row>
    <row r="57" spans="2:10" ht="15">
      <c r="B57" s="1"/>
      <c r="C57" s="1"/>
      <c r="D57" s="1"/>
      <c r="E57" s="1"/>
      <c r="F57" s="1"/>
      <c r="G57" s="1"/>
      <c r="H57" s="1"/>
      <c r="I57" s="1"/>
      <c r="J57" s="1"/>
    </row>
    <row r="58" spans="2:10" ht="15">
      <c r="B58" s="1"/>
      <c r="C58" s="1"/>
      <c r="D58" s="1"/>
      <c r="E58" s="1"/>
      <c r="F58" s="1"/>
      <c r="G58" s="1"/>
      <c r="H58" s="1"/>
      <c r="I58" s="1"/>
      <c r="J58" s="1"/>
    </row>
    <row r="59" spans="2:10" ht="15">
      <c r="B59" s="1"/>
      <c r="C59" s="1"/>
      <c r="D59" s="1"/>
      <c r="E59" s="1"/>
      <c r="F59" s="1"/>
      <c r="G59" s="1"/>
      <c r="H59" s="1"/>
      <c r="I59" s="1"/>
      <c r="J59" s="1"/>
    </row>
    <row r="60" spans="2:10" ht="15">
      <c r="B60" s="1"/>
      <c r="C60" s="1"/>
      <c r="D60" s="1"/>
      <c r="E60" s="1"/>
      <c r="F60" s="1"/>
      <c r="G60" s="1"/>
      <c r="H60" s="1"/>
      <c r="I60" s="1"/>
      <c r="J60" s="1"/>
    </row>
    <row r="61" spans="2:10" ht="15">
      <c r="B61" s="1"/>
      <c r="C61" s="1"/>
      <c r="D61" s="1"/>
      <c r="E61" s="1"/>
      <c r="F61" s="1"/>
      <c r="G61" s="1"/>
      <c r="H61" s="1"/>
      <c r="I61" s="1"/>
      <c r="J61" s="1"/>
    </row>
    <row r="62" spans="2:10" ht="15">
      <c r="B62" s="1"/>
      <c r="C62" s="1"/>
      <c r="D62" s="1"/>
      <c r="E62" s="1"/>
      <c r="F62" s="1"/>
      <c r="G62" s="1"/>
      <c r="H62" s="1"/>
      <c r="I62" s="1"/>
      <c r="J62" s="1"/>
    </row>
    <row r="63" spans="2:10" ht="15">
      <c r="B63" s="1"/>
      <c r="C63" s="1"/>
      <c r="D63" s="1"/>
      <c r="E63" s="1"/>
      <c r="F63" s="1"/>
      <c r="G63" s="1"/>
      <c r="H63" s="1"/>
      <c r="I63" s="1"/>
      <c r="J63" s="1"/>
    </row>
    <row r="64" spans="2:10" ht="15">
      <c r="B64" s="1"/>
      <c r="C64" s="1"/>
      <c r="D64" s="1"/>
      <c r="E64" s="1"/>
      <c r="F64" s="1"/>
      <c r="G64" s="1"/>
      <c r="H64" s="1"/>
      <c r="I64" s="1"/>
      <c r="J64" s="1"/>
    </row>
    <row r="65" spans="2:10" ht="15">
      <c r="B65" s="1"/>
      <c r="C65" s="1"/>
      <c r="D65" s="1"/>
      <c r="E65" s="1"/>
      <c r="F65" s="1"/>
      <c r="G65" s="1"/>
      <c r="H65" s="1"/>
      <c r="I65" s="1"/>
      <c r="J65" s="1"/>
    </row>
    <row r="66" spans="2:10" ht="15">
      <c r="B66" s="1"/>
      <c r="C66" s="1"/>
      <c r="D66" s="1"/>
      <c r="E66" s="1"/>
      <c r="F66" s="1"/>
      <c r="G66" s="1"/>
      <c r="H66" s="1"/>
      <c r="I66" s="1"/>
      <c r="J66" s="1"/>
    </row>
    <row r="67" spans="2:10" ht="15">
      <c r="B67" s="1"/>
      <c r="C67" s="1"/>
      <c r="D67" s="1"/>
      <c r="E67" s="1"/>
      <c r="F67" s="1"/>
      <c r="G67" s="1"/>
      <c r="H67" s="1"/>
      <c r="I67" s="1"/>
      <c r="J67" s="1"/>
    </row>
    <row r="68" spans="2:10" ht="15">
      <c r="B68" s="1"/>
      <c r="C68" s="1"/>
      <c r="D68" s="1"/>
      <c r="E68" s="1"/>
      <c r="F68" s="1"/>
      <c r="G68" s="1"/>
      <c r="H68" s="1"/>
      <c r="I68" s="1"/>
      <c r="J68" s="1"/>
    </row>
    <row r="69" spans="2:10" ht="15">
      <c r="B69" s="1"/>
      <c r="C69" s="1"/>
      <c r="D69" s="1"/>
      <c r="E69" s="1"/>
      <c r="F69" s="1"/>
      <c r="G69" s="1"/>
      <c r="H69" s="1"/>
      <c r="I69" s="1"/>
      <c r="J69" s="1"/>
    </row>
    <row r="70" spans="2:10" ht="15">
      <c r="B70" s="1"/>
      <c r="C70" s="1"/>
      <c r="D70" s="1"/>
      <c r="E70" s="1"/>
      <c r="F70" s="1"/>
      <c r="G70" s="1"/>
      <c r="H70" s="1"/>
      <c r="I70" s="1"/>
      <c r="J70" s="1"/>
    </row>
    <row r="71" spans="2:10" ht="15">
      <c r="B71" s="1"/>
      <c r="C71" s="1"/>
      <c r="D71" s="1"/>
      <c r="E71" s="1"/>
      <c r="F71" s="1"/>
      <c r="G71" s="1"/>
      <c r="H71" s="1"/>
      <c r="I71" s="1"/>
      <c r="J71" s="1"/>
    </row>
    <row r="72" spans="2:10" ht="15">
      <c r="B72" s="1"/>
      <c r="C72" s="1"/>
      <c r="D72" s="1"/>
      <c r="E72" s="1"/>
      <c r="F72" s="1"/>
      <c r="G72" s="1"/>
      <c r="H72" s="1"/>
      <c r="I72" s="1"/>
      <c r="J72" s="1"/>
    </row>
    <row r="73" spans="2:10" ht="15">
      <c r="B73" s="1"/>
      <c r="C73" s="1"/>
      <c r="D73" s="1"/>
      <c r="E73" s="1"/>
      <c r="F73" s="1"/>
      <c r="G73" s="1"/>
      <c r="H73" s="1"/>
      <c r="I73" s="1"/>
      <c r="J73" s="1"/>
    </row>
    <row r="74" spans="2:10" ht="15">
      <c r="B74" s="1"/>
      <c r="C74" s="1"/>
      <c r="D74" s="1"/>
      <c r="E74" s="1"/>
      <c r="F74" s="1"/>
      <c r="G74" s="1"/>
      <c r="H74" s="1"/>
      <c r="I74" s="1"/>
      <c r="J74" s="1"/>
    </row>
    <row r="75" spans="2:10" ht="15">
      <c r="B75" s="1"/>
      <c r="C75" s="1"/>
      <c r="D75" s="1"/>
      <c r="E75" s="1"/>
      <c r="F75" s="1"/>
      <c r="G75" s="1"/>
      <c r="H75" s="1"/>
      <c r="I75" s="1"/>
      <c r="J75" s="1"/>
    </row>
    <row r="76" spans="2:10" ht="15">
      <c r="B76" s="1"/>
      <c r="C76" s="1"/>
      <c r="D76" s="1"/>
      <c r="E76" s="1"/>
      <c r="F76" s="1"/>
      <c r="G76" s="1"/>
      <c r="H76" s="1"/>
      <c r="I76" s="1"/>
      <c r="J76" s="1"/>
    </row>
    <row r="77" spans="2:10" ht="15">
      <c r="B77" s="1"/>
      <c r="C77" s="1"/>
      <c r="D77" s="1"/>
      <c r="E77" s="1"/>
      <c r="F77" s="1"/>
      <c r="G77" s="1"/>
      <c r="H77" s="1"/>
      <c r="I77" s="1"/>
      <c r="J77" s="1"/>
    </row>
    <row r="78" spans="2:10" ht="15">
      <c r="B78" s="1"/>
      <c r="C78" s="1"/>
      <c r="D78" s="1"/>
      <c r="E78" s="1"/>
      <c r="F78" s="1"/>
      <c r="G78" s="1"/>
      <c r="H78" s="1"/>
      <c r="I78" s="1"/>
      <c r="J78" s="1"/>
    </row>
    <row r="79" spans="2:10" ht="15">
      <c r="B79" s="1"/>
      <c r="C79" s="1"/>
      <c r="D79" s="1"/>
      <c r="E79" s="1"/>
      <c r="F79" s="1"/>
      <c r="G79" s="1"/>
      <c r="H79" s="1"/>
      <c r="I79" s="1"/>
      <c r="J79" s="1"/>
    </row>
    <row r="80" spans="2:10" ht="15">
      <c r="B80" s="1"/>
      <c r="C80" s="1"/>
      <c r="D80" s="1"/>
      <c r="E80" s="1"/>
      <c r="F80" s="1"/>
      <c r="G80" s="1"/>
      <c r="H80" s="1"/>
      <c r="I80" s="1"/>
      <c r="J80" s="1"/>
    </row>
    <row r="81" spans="2:10" ht="15">
      <c r="B81" s="1"/>
      <c r="C81" s="1"/>
      <c r="D81" s="1"/>
      <c r="E81" s="1"/>
      <c r="F81" s="1"/>
      <c r="G81" s="1"/>
      <c r="H81" s="1"/>
      <c r="I81" s="1"/>
      <c r="J81" s="1"/>
    </row>
    <row r="82" spans="2:10" ht="15">
      <c r="B82" s="1"/>
      <c r="C82" s="1"/>
      <c r="D82" s="1"/>
      <c r="E82" s="1"/>
      <c r="F82" s="1"/>
      <c r="G82" s="1"/>
      <c r="H82" s="1"/>
      <c r="I82" s="1"/>
      <c r="J82" s="1"/>
    </row>
    <row r="83" spans="2:10" ht="15">
      <c r="B83" s="1"/>
      <c r="C83" s="1"/>
      <c r="D83" s="1"/>
      <c r="E83" s="1"/>
      <c r="F83" s="1"/>
      <c r="G83" s="1"/>
      <c r="H83" s="1"/>
      <c r="I83" s="1"/>
      <c r="J83" s="1"/>
    </row>
    <row r="84" spans="2:10" ht="15">
      <c r="B84" s="1"/>
      <c r="C84" s="1"/>
      <c r="D84" s="1"/>
      <c r="E84" s="1"/>
      <c r="F84" s="1"/>
      <c r="G84" s="1"/>
      <c r="H84" s="1"/>
      <c r="I84" s="1"/>
      <c r="J84" s="1"/>
    </row>
    <row r="85" spans="2:10" ht="15">
      <c r="B85" s="1"/>
      <c r="C85" s="1"/>
      <c r="D85" s="1"/>
      <c r="E85" s="1"/>
      <c r="F85" s="1"/>
      <c r="G85" s="1"/>
      <c r="H85" s="1"/>
      <c r="I85" s="1"/>
      <c r="J85" s="1"/>
    </row>
    <row r="86" spans="2:10" ht="15">
      <c r="B86" s="1"/>
      <c r="C86" s="1"/>
      <c r="D86" s="1"/>
      <c r="E86" s="1"/>
      <c r="F86" s="1"/>
      <c r="G86" s="1"/>
      <c r="H86" s="1"/>
      <c r="I86" s="1"/>
      <c r="J86" s="1"/>
    </row>
    <row r="87" spans="2:10" ht="15">
      <c r="B87" s="1"/>
      <c r="C87" s="1"/>
      <c r="D87" s="1"/>
      <c r="E87" s="1"/>
      <c r="F87" s="1"/>
      <c r="G87" s="1"/>
      <c r="H87" s="1"/>
      <c r="I87" s="1"/>
      <c r="J87" s="1"/>
    </row>
    <row r="88" spans="2:10" ht="15">
      <c r="B88" s="1"/>
      <c r="C88" s="1"/>
      <c r="D88" s="1"/>
      <c r="E88" s="1"/>
      <c r="F88" s="1"/>
      <c r="G88" s="1"/>
      <c r="H88" s="1"/>
      <c r="I88" s="1"/>
      <c r="J88" s="1"/>
    </row>
    <row r="89" spans="2:10" ht="15">
      <c r="B89" s="1"/>
      <c r="C89" s="1"/>
      <c r="D89" s="1"/>
      <c r="E89" s="1"/>
      <c r="F89" s="1"/>
      <c r="G89" s="1"/>
      <c r="H89" s="1"/>
      <c r="I89" s="1"/>
      <c r="J89" s="1"/>
    </row>
    <row r="90" spans="2:10" ht="15">
      <c r="B90" s="1"/>
      <c r="C90" s="1"/>
      <c r="D90" s="1"/>
      <c r="E90" s="1"/>
      <c r="F90" s="1"/>
      <c r="G90" s="1"/>
      <c r="H90" s="1"/>
      <c r="I90" s="1"/>
      <c r="J90" s="1"/>
    </row>
    <row r="91" spans="2:10" ht="15">
      <c r="B91" s="1"/>
      <c r="C91" s="1"/>
      <c r="D91" s="1"/>
      <c r="E91" s="1"/>
      <c r="F91" s="1"/>
      <c r="G91" s="1"/>
      <c r="H91" s="1"/>
      <c r="I91" s="1"/>
      <c r="J91" s="1"/>
    </row>
    <row r="92" spans="2:10" ht="15">
      <c r="B92" s="1"/>
      <c r="C92" s="1"/>
      <c r="D92" s="1"/>
      <c r="E92" s="1"/>
      <c r="F92" s="1"/>
      <c r="G92" s="1"/>
      <c r="H92" s="1"/>
      <c r="I92" s="1"/>
      <c r="J92" s="1"/>
    </row>
    <row r="93" spans="2:10" ht="15">
      <c r="B93" s="1"/>
      <c r="C93" s="1"/>
      <c r="D93" s="1"/>
      <c r="E93" s="1"/>
      <c r="F93" s="1"/>
      <c r="G93" s="1"/>
      <c r="H93" s="1"/>
      <c r="I93" s="1"/>
      <c r="J93" s="1"/>
    </row>
    <row r="94" spans="2:10" ht="15">
      <c r="B94" s="1"/>
      <c r="C94" s="1"/>
      <c r="D94" s="1"/>
      <c r="E94" s="1"/>
      <c r="F94" s="1"/>
      <c r="G94" s="1"/>
      <c r="H94" s="1"/>
      <c r="I94" s="1"/>
      <c r="J94" s="1"/>
    </row>
    <row r="95" spans="2:10" ht="15">
      <c r="B95" s="1"/>
      <c r="C95" s="1"/>
      <c r="D95" s="1"/>
      <c r="E95" s="1"/>
      <c r="F95" s="1"/>
      <c r="G95" s="1"/>
      <c r="H95" s="1"/>
      <c r="I95" s="1"/>
      <c r="J95" s="1"/>
    </row>
    <row r="96" spans="2:10" ht="15">
      <c r="B96" s="1"/>
      <c r="C96" s="1"/>
      <c r="D96" s="1"/>
      <c r="E96" s="1"/>
      <c r="F96" s="1"/>
      <c r="G96" s="1"/>
      <c r="H96" s="1"/>
      <c r="I96" s="1"/>
      <c r="J96" s="1"/>
    </row>
    <row r="97" spans="2:10" ht="15">
      <c r="B97" s="1"/>
      <c r="C97" s="1"/>
      <c r="D97" s="1"/>
      <c r="E97" s="1"/>
      <c r="F97" s="1"/>
      <c r="G97" s="1"/>
      <c r="H97" s="1"/>
      <c r="I97" s="1"/>
      <c r="J97" s="1"/>
    </row>
    <row r="98" spans="2:10" ht="15">
      <c r="B98" s="1"/>
      <c r="C98" s="1"/>
      <c r="D98" s="1"/>
      <c r="E98" s="1"/>
      <c r="F98" s="1"/>
      <c r="G98" s="1"/>
      <c r="H98" s="1"/>
      <c r="I98" s="1"/>
      <c r="J98" s="1"/>
    </row>
    <row r="99" spans="2:10" ht="15">
      <c r="B99" s="1"/>
      <c r="C99" s="1"/>
      <c r="D99" s="1"/>
      <c r="E99" s="1"/>
      <c r="F99" s="1"/>
      <c r="G99" s="1"/>
      <c r="H99" s="1"/>
      <c r="I99" s="1"/>
      <c r="J99" s="1"/>
    </row>
    <row r="100" spans="2:10" ht="15">
      <c r="B100" s="1"/>
      <c r="C100" s="1"/>
      <c r="D100" s="1"/>
      <c r="E100" s="1"/>
      <c r="F100" s="1"/>
      <c r="G100" s="1"/>
      <c r="H100" s="1"/>
      <c r="I100" s="1"/>
      <c r="J100" s="1"/>
    </row>
    <row r="101" spans="2:10" ht="15">
      <c r="B101" s="1"/>
      <c r="C101" s="1"/>
      <c r="D101" s="1"/>
      <c r="E101" s="1"/>
      <c r="F101" s="1"/>
      <c r="G101" s="1"/>
      <c r="H101" s="1"/>
      <c r="I101" s="1"/>
      <c r="J101" s="1"/>
    </row>
    <row r="102" spans="2:10" ht="15">
      <c r="B102" s="1"/>
      <c r="C102" s="1"/>
      <c r="D102" s="1"/>
      <c r="E102" s="1"/>
      <c r="F102" s="1"/>
      <c r="G102" s="1"/>
      <c r="H102" s="1"/>
      <c r="I102" s="1"/>
      <c r="J102" s="1"/>
    </row>
    <row r="103" spans="2:10" ht="15">
      <c r="B103" s="1"/>
      <c r="C103" s="1"/>
      <c r="D103" s="1"/>
      <c r="E103" s="1"/>
      <c r="F103" s="1"/>
      <c r="G103" s="1"/>
      <c r="H103" s="1"/>
      <c r="I103" s="1"/>
      <c r="J103" s="1"/>
    </row>
    <row r="104" spans="2:10" ht="15">
      <c r="B104" s="1"/>
      <c r="C104" s="1"/>
      <c r="D104" s="1"/>
      <c r="E104" s="1"/>
      <c r="F104" s="1"/>
      <c r="G104" s="1"/>
      <c r="H104" s="1"/>
      <c r="I104" s="1"/>
      <c r="J104" s="1"/>
    </row>
    <row r="105" spans="2:10" ht="15">
      <c r="B105" s="1"/>
      <c r="C105" s="1"/>
      <c r="D105" s="1"/>
      <c r="E105" s="1"/>
      <c r="F105" s="1"/>
      <c r="G105" s="1"/>
      <c r="H105" s="1"/>
      <c r="I105" s="1"/>
      <c r="J105" s="1"/>
    </row>
    <row r="106" spans="2:10" ht="15">
      <c r="B106" s="1"/>
      <c r="C106" s="1"/>
      <c r="D106" s="1"/>
      <c r="E106" s="1"/>
      <c r="F106" s="1"/>
      <c r="G106" s="1"/>
      <c r="H106" s="1"/>
      <c r="I106" s="1"/>
      <c r="J106" s="1"/>
    </row>
    <row r="107" spans="2:10" ht="15">
      <c r="B107" s="1"/>
      <c r="C107" s="1"/>
      <c r="D107" s="1"/>
      <c r="E107" s="1"/>
      <c r="F107" s="1"/>
      <c r="G107" s="1"/>
      <c r="H107" s="1"/>
      <c r="I107" s="1"/>
      <c r="J107" s="1"/>
    </row>
    <row r="108" spans="2:10" ht="15">
      <c r="B108" s="1"/>
      <c r="C108" s="1"/>
      <c r="D108" s="1"/>
      <c r="E108" s="1"/>
      <c r="F108" s="1"/>
      <c r="G108" s="1"/>
      <c r="H108" s="1"/>
      <c r="I108" s="1"/>
      <c r="J108" s="1"/>
    </row>
    <row r="109" spans="2:10" ht="15">
      <c r="B109" s="1"/>
      <c r="C109" s="1"/>
      <c r="D109" s="1"/>
      <c r="E109" s="1"/>
      <c r="F109" s="1"/>
      <c r="G109" s="1"/>
      <c r="H109" s="1"/>
      <c r="I109" s="1"/>
      <c r="J109" s="1"/>
    </row>
    <row r="110" spans="2:10" ht="15">
      <c r="B110" s="1"/>
      <c r="C110" s="1"/>
      <c r="D110" s="1"/>
      <c r="E110" s="1"/>
      <c r="F110" s="1"/>
      <c r="G110" s="1"/>
      <c r="H110" s="1"/>
      <c r="I110" s="1"/>
      <c r="J110" s="1"/>
    </row>
    <row r="111" spans="2:10" ht="15">
      <c r="B111" s="1"/>
      <c r="C111" s="1"/>
      <c r="D111" s="1"/>
      <c r="E111" s="1"/>
      <c r="F111" s="1"/>
      <c r="G111" s="1"/>
      <c r="H111" s="1"/>
      <c r="I111" s="1"/>
      <c r="J111" s="1"/>
    </row>
    <row r="112" spans="2:10" ht="15">
      <c r="B112" s="1"/>
      <c r="C112" s="1"/>
      <c r="D112" s="1"/>
      <c r="E112" s="1"/>
      <c r="F112" s="1"/>
      <c r="G112" s="1"/>
      <c r="H112" s="1"/>
      <c r="I112" s="1"/>
      <c r="J112" s="1"/>
    </row>
    <row r="113" spans="2:10" ht="15">
      <c r="B113" s="1"/>
      <c r="C113" s="1"/>
      <c r="D113" s="1"/>
      <c r="E113" s="1"/>
      <c r="F113" s="1"/>
      <c r="G113" s="1"/>
      <c r="H113" s="1"/>
      <c r="I113" s="1"/>
      <c r="J113" s="1"/>
    </row>
  </sheetData>
  <mergeCells count="5">
    <mergeCell ref="A9:J9"/>
    <mergeCell ref="A10:J10"/>
    <mergeCell ref="A4:J4"/>
    <mergeCell ref="A5:J5"/>
    <mergeCell ref="A8:J8"/>
  </mergeCells>
  <printOptions/>
  <pageMargins left="0.6" right="0.22" top="0.31" bottom="0.25" header="0.5" footer="0.32"/>
  <pageSetup firstPageNumber="3" useFirstPageNumber="1" horizontalDpi="600" verticalDpi="600" orientation="portrait" paperSize="9" scale="90" r:id="rId1"/>
  <headerFooter alignWithMargins="0">
    <oddFooter xml:space="preserve">&amp;R3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64"/>
  <sheetViews>
    <sheetView workbookViewId="0" topLeftCell="A1">
      <selection activeCell="H1" sqref="H1"/>
    </sheetView>
  </sheetViews>
  <sheetFormatPr defaultColWidth="9.33203125" defaultRowHeight="12.75"/>
  <cols>
    <col min="1" max="1" width="3.5" style="0" customWidth="1"/>
    <col min="2" max="2" width="4" style="0" customWidth="1"/>
    <col min="4" max="4" width="16.16015625" style="0" customWidth="1"/>
    <col min="5" max="5" width="13.83203125" style="0" customWidth="1"/>
    <col min="6" max="6" width="17.33203125" style="0" customWidth="1"/>
    <col min="7" max="7" width="6" style="0" customWidth="1"/>
    <col min="8" max="8" width="13.83203125" style="0" customWidth="1"/>
    <col min="9" max="9" width="1.3359375" style="0" customWidth="1"/>
    <col min="10" max="10" width="13.33203125" style="0" customWidth="1"/>
  </cols>
  <sheetData>
    <row r="2" spans="1:8" ht="15.75">
      <c r="A2" s="209" t="s">
        <v>38</v>
      </c>
      <c r="B2" s="209"/>
      <c r="C2" s="209"/>
      <c r="D2" s="209"/>
      <c r="E2" s="209"/>
      <c r="F2" s="209"/>
      <c r="G2" s="209"/>
      <c r="H2" s="209"/>
    </row>
    <row r="3" spans="1:8" ht="12.75">
      <c r="A3" s="212" t="s">
        <v>43</v>
      </c>
      <c r="B3" s="212"/>
      <c r="C3" s="212"/>
      <c r="D3" s="212"/>
      <c r="E3" s="212"/>
      <c r="F3" s="212"/>
      <c r="G3" s="212"/>
      <c r="H3" s="212"/>
    </row>
    <row r="4" spans="1:8" ht="12.75">
      <c r="A4" s="55"/>
      <c r="B4" s="85"/>
      <c r="C4" s="85"/>
      <c r="D4" s="85"/>
      <c r="E4" s="85"/>
      <c r="F4" s="85"/>
      <c r="G4" s="85"/>
      <c r="H4" s="85"/>
    </row>
    <row r="5" spans="1:8" ht="14.25">
      <c r="A5" s="200" t="s">
        <v>93</v>
      </c>
      <c r="B5" s="200"/>
      <c r="C5" s="200"/>
      <c r="D5" s="200"/>
      <c r="E5" s="200"/>
      <c r="F5" s="200"/>
      <c r="G5" s="200"/>
      <c r="H5" s="200"/>
    </row>
    <row r="6" spans="1:8" ht="14.25">
      <c r="A6" s="200" t="s">
        <v>207</v>
      </c>
      <c r="B6" s="200"/>
      <c r="C6" s="200"/>
      <c r="D6" s="200"/>
      <c r="E6" s="200"/>
      <c r="F6" s="200"/>
      <c r="G6" s="200"/>
      <c r="H6" s="200"/>
    </row>
    <row r="7" spans="1:8" ht="14.25">
      <c r="A7" s="205" t="s">
        <v>105</v>
      </c>
      <c r="B7" s="205"/>
      <c r="C7" s="205"/>
      <c r="D7" s="205"/>
      <c r="E7" s="205"/>
      <c r="F7" s="205"/>
      <c r="G7" s="205"/>
      <c r="H7" s="205"/>
    </row>
    <row r="8" spans="1:8" ht="6" customHeight="1">
      <c r="A8" s="77"/>
      <c r="B8" s="77"/>
      <c r="C8" s="77"/>
      <c r="D8" s="77"/>
      <c r="E8" s="77"/>
      <c r="F8" s="77"/>
      <c r="G8" s="77"/>
      <c r="H8" s="77"/>
    </row>
    <row r="9" spans="1:10" ht="15">
      <c r="A9" s="1"/>
      <c r="B9" s="1"/>
      <c r="C9" s="1"/>
      <c r="D9" s="1"/>
      <c r="E9" s="1"/>
      <c r="F9" s="1"/>
      <c r="G9" s="1"/>
      <c r="H9" s="213" t="s">
        <v>208</v>
      </c>
      <c r="I9" s="213"/>
      <c r="J9" s="213"/>
    </row>
    <row r="10" spans="1:10" ht="15">
      <c r="A10" s="1"/>
      <c r="B10" s="1"/>
      <c r="C10" s="1"/>
      <c r="D10" s="1"/>
      <c r="E10" s="1"/>
      <c r="F10" s="1"/>
      <c r="G10" s="1"/>
      <c r="H10" s="83" t="s">
        <v>210</v>
      </c>
      <c r="I10" s="1"/>
      <c r="J10" s="83" t="s">
        <v>209</v>
      </c>
    </row>
    <row r="11" spans="1:10" ht="15">
      <c r="A11" s="1"/>
      <c r="B11" s="1"/>
      <c r="C11" s="1"/>
      <c r="D11" s="1"/>
      <c r="E11" s="1"/>
      <c r="F11" s="1"/>
      <c r="G11" s="1"/>
      <c r="H11" s="133" t="s">
        <v>26</v>
      </c>
      <c r="I11" s="1"/>
      <c r="J11" s="133" t="s">
        <v>26</v>
      </c>
    </row>
    <row r="12" spans="1:8" ht="6" customHeight="1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 t="s">
        <v>8</v>
      </c>
      <c r="C13" s="1"/>
      <c r="D13" s="1"/>
      <c r="E13" s="1"/>
      <c r="F13" s="1"/>
      <c r="G13" s="1"/>
      <c r="H13" s="1"/>
    </row>
    <row r="14" spans="1:10" ht="15">
      <c r="A14" s="1"/>
      <c r="B14" s="1"/>
      <c r="C14" s="1" t="s">
        <v>9</v>
      </c>
      <c r="D14" s="1"/>
      <c r="E14" s="1"/>
      <c r="F14" s="1"/>
      <c r="G14" s="1"/>
      <c r="H14" s="126">
        <v>255019</v>
      </c>
      <c r="J14" s="126">
        <v>146873</v>
      </c>
    </row>
    <row r="15" spans="1:10" ht="15">
      <c r="A15" s="1"/>
      <c r="B15" s="1"/>
      <c r="C15" s="1" t="s">
        <v>10</v>
      </c>
      <c r="D15" s="1"/>
      <c r="E15" s="1"/>
      <c r="F15" s="1"/>
      <c r="G15" s="1"/>
      <c r="H15" s="126">
        <v>-189646</v>
      </c>
      <c r="J15" s="126">
        <v>-136277</v>
      </c>
    </row>
    <row r="16" spans="1:10" ht="15" hidden="1">
      <c r="A16" s="1"/>
      <c r="B16" s="1"/>
      <c r="C16" s="1" t="s">
        <v>167</v>
      </c>
      <c r="D16" s="1"/>
      <c r="E16" s="1"/>
      <c r="F16" s="1"/>
      <c r="G16" s="1"/>
      <c r="H16" s="126">
        <v>0</v>
      </c>
      <c r="J16" s="126">
        <v>0</v>
      </c>
    </row>
    <row r="17" spans="1:10" ht="15">
      <c r="A17" s="1"/>
      <c r="B17" s="1"/>
      <c r="C17" s="1" t="s">
        <v>167</v>
      </c>
      <c r="D17" s="1"/>
      <c r="E17" s="1"/>
      <c r="F17" s="1"/>
      <c r="G17" s="1"/>
      <c r="H17" s="126">
        <v>0</v>
      </c>
      <c r="J17" s="126">
        <v>295</v>
      </c>
    </row>
    <row r="18" spans="1:11" ht="15">
      <c r="A18" s="1"/>
      <c r="B18" s="1"/>
      <c r="C18" s="1" t="s">
        <v>240</v>
      </c>
      <c r="D18" s="1"/>
      <c r="E18" s="1"/>
      <c r="F18" s="1"/>
      <c r="G18" s="1"/>
      <c r="H18" s="126">
        <v>-310</v>
      </c>
      <c r="J18" s="126">
        <v>1415</v>
      </c>
      <c r="K18" s="196"/>
    </row>
    <row r="19" spans="1:10" ht="3" customHeight="1">
      <c r="A19" s="1"/>
      <c r="B19" s="1"/>
      <c r="C19" s="1"/>
      <c r="D19" s="1"/>
      <c r="E19" s="1"/>
      <c r="F19" s="1"/>
      <c r="G19" s="1"/>
      <c r="H19" s="126"/>
      <c r="J19" s="126"/>
    </row>
    <row r="20" spans="1:10" ht="3" customHeight="1">
      <c r="A20" s="1"/>
      <c r="B20" s="1"/>
      <c r="C20" s="1"/>
      <c r="D20" s="1"/>
      <c r="E20" s="1"/>
      <c r="F20" s="1"/>
      <c r="G20" s="1"/>
      <c r="H20" s="129"/>
      <c r="J20" s="129"/>
    </row>
    <row r="21" spans="1:10" ht="15">
      <c r="A21" s="1"/>
      <c r="B21" s="1" t="s">
        <v>20</v>
      </c>
      <c r="C21" s="1"/>
      <c r="D21" s="1"/>
      <c r="E21" s="1"/>
      <c r="F21" s="1"/>
      <c r="G21" s="1"/>
      <c r="H21" s="132">
        <f>SUM(H14:H19)</f>
        <v>65063</v>
      </c>
      <c r="J21" s="132">
        <f>SUM(J14:J18)</f>
        <v>12306</v>
      </c>
    </row>
    <row r="22" spans="1:10" ht="12" customHeight="1">
      <c r="A22" s="1"/>
      <c r="B22" s="1"/>
      <c r="C22" s="1"/>
      <c r="D22" s="1"/>
      <c r="E22" s="1"/>
      <c r="F22" s="1"/>
      <c r="G22" s="1"/>
      <c r="H22" s="127"/>
      <c r="J22" s="127"/>
    </row>
    <row r="23" spans="1:10" ht="15">
      <c r="A23" s="1"/>
      <c r="B23" s="1" t="s">
        <v>11</v>
      </c>
      <c r="C23" s="1"/>
      <c r="D23" s="1"/>
      <c r="E23" s="1"/>
      <c r="F23" s="1"/>
      <c r="G23" s="1"/>
      <c r="H23" s="127"/>
      <c r="J23" s="127"/>
    </row>
    <row r="24" spans="1:10" ht="15">
      <c r="A24" s="1"/>
      <c r="B24" s="1"/>
      <c r="C24" s="1" t="s">
        <v>13</v>
      </c>
      <c r="D24" s="1"/>
      <c r="E24" s="1"/>
      <c r="F24" s="1"/>
      <c r="G24" s="1"/>
      <c r="H24" s="127">
        <v>427</v>
      </c>
      <c r="J24" s="127">
        <v>109</v>
      </c>
    </row>
    <row r="25" spans="1:10" ht="15">
      <c r="A25" s="1"/>
      <c r="B25" s="1"/>
      <c r="C25" s="1" t="s">
        <v>14</v>
      </c>
      <c r="D25" s="1"/>
      <c r="E25" s="1"/>
      <c r="F25" s="1"/>
      <c r="G25" s="1"/>
      <c r="H25" s="127">
        <v>-1982</v>
      </c>
      <c r="J25" s="127">
        <v>-690</v>
      </c>
    </row>
    <row r="26" spans="1:10" ht="15">
      <c r="A26" s="1"/>
      <c r="B26" s="1"/>
      <c r="C26" s="1" t="s">
        <v>213</v>
      </c>
      <c r="D26" s="1"/>
      <c r="E26" s="1"/>
      <c r="F26" s="1"/>
      <c r="G26" s="1"/>
      <c r="H26" s="127">
        <v>0</v>
      </c>
      <c r="J26" s="127">
        <v>23349</v>
      </c>
    </row>
    <row r="27" spans="1:10" ht="15">
      <c r="A27" s="1"/>
      <c r="B27" s="1"/>
      <c r="C27" s="1" t="s">
        <v>168</v>
      </c>
      <c r="D27" s="1"/>
      <c r="E27" s="1"/>
      <c r="F27" s="1"/>
      <c r="G27" s="1"/>
      <c r="H27" s="127">
        <v>842</v>
      </c>
      <c r="J27" s="127">
        <v>256</v>
      </c>
    </row>
    <row r="28" spans="1:10" ht="15">
      <c r="A28" s="1"/>
      <c r="B28" s="1"/>
      <c r="C28" s="1" t="s">
        <v>250</v>
      </c>
      <c r="D28" s="1"/>
      <c r="E28" s="1"/>
      <c r="F28" s="1"/>
      <c r="G28" s="1"/>
      <c r="H28" s="127">
        <v>0</v>
      </c>
      <c r="J28" s="127">
        <v>512</v>
      </c>
    </row>
    <row r="29" spans="1:10" ht="15" hidden="1">
      <c r="A29" s="1"/>
      <c r="B29" s="1"/>
      <c r="C29" s="1" t="s">
        <v>19</v>
      </c>
      <c r="D29" s="1"/>
      <c r="E29" s="1"/>
      <c r="F29" s="1"/>
      <c r="G29" s="1"/>
      <c r="H29" s="127">
        <v>0</v>
      </c>
      <c r="J29" s="127">
        <v>0</v>
      </c>
    </row>
    <row r="30" spans="1:10" ht="1.5" customHeight="1">
      <c r="A30" s="1"/>
      <c r="B30" s="1"/>
      <c r="C30" s="1"/>
      <c r="D30" s="1"/>
      <c r="E30" s="1"/>
      <c r="F30" s="1"/>
      <c r="G30" s="1"/>
      <c r="H30" s="127"/>
      <c r="J30" s="127"/>
    </row>
    <row r="31" spans="1:10" ht="2.25" customHeight="1">
      <c r="A31" s="1"/>
      <c r="B31" s="1"/>
      <c r="C31" s="1"/>
      <c r="D31" s="1"/>
      <c r="E31" s="1"/>
      <c r="F31" s="1"/>
      <c r="G31" s="1"/>
      <c r="H31" s="125"/>
      <c r="J31" s="125"/>
    </row>
    <row r="32" spans="1:10" ht="15">
      <c r="A32" s="1"/>
      <c r="B32" s="1" t="s">
        <v>241</v>
      </c>
      <c r="C32" s="1"/>
      <c r="D32" s="1"/>
      <c r="E32" s="1"/>
      <c r="F32" s="1"/>
      <c r="G32" s="1"/>
      <c r="H32" s="132">
        <f>SUM(H24:H29)</f>
        <v>-713</v>
      </c>
      <c r="J32" s="132">
        <f>SUM(J24:J29)</f>
        <v>23536</v>
      </c>
    </row>
    <row r="33" spans="1:10" ht="12" customHeight="1">
      <c r="A33" s="1"/>
      <c r="B33" s="1"/>
      <c r="C33" s="1"/>
      <c r="D33" s="1"/>
      <c r="E33" s="1"/>
      <c r="F33" s="1"/>
      <c r="G33" s="1"/>
      <c r="H33" s="127"/>
      <c r="J33" s="127"/>
    </row>
    <row r="34" spans="1:10" ht="15">
      <c r="A34" s="1"/>
      <c r="B34" s="1" t="s">
        <v>12</v>
      </c>
      <c r="C34" s="1"/>
      <c r="D34" s="1"/>
      <c r="E34" s="1"/>
      <c r="F34" s="1"/>
      <c r="G34" s="1"/>
      <c r="H34" s="127"/>
      <c r="J34" s="127"/>
    </row>
    <row r="35" spans="1:10" ht="15">
      <c r="A35" s="1"/>
      <c r="B35" s="1"/>
      <c r="C35" s="1" t="s">
        <v>138</v>
      </c>
      <c r="D35" s="1"/>
      <c r="E35" s="1"/>
      <c r="F35" s="1"/>
      <c r="G35" s="1"/>
      <c r="H35" s="127">
        <v>0</v>
      </c>
      <c r="J35" s="127">
        <v>-8367</v>
      </c>
    </row>
    <row r="36" spans="1:10" ht="15">
      <c r="A36" s="1"/>
      <c r="B36" s="1"/>
      <c r="C36" s="1" t="s">
        <v>15</v>
      </c>
      <c r="D36" s="1"/>
      <c r="E36" s="1"/>
      <c r="F36" s="1"/>
      <c r="G36" s="1"/>
      <c r="H36" s="127">
        <v>-4102</v>
      </c>
      <c r="J36" s="127">
        <v>-3917</v>
      </c>
    </row>
    <row r="37" spans="1:10" ht="15">
      <c r="A37" s="1"/>
      <c r="B37" s="1"/>
      <c r="C37" s="1" t="s">
        <v>223</v>
      </c>
      <c r="D37" s="1"/>
      <c r="E37" s="1"/>
      <c r="F37" s="1"/>
      <c r="G37" s="1"/>
      <c r="H37" s="127">
        <v>-50000</v>
      </c>
      <c r="J37" s="127">
        <v>0</v>
      </c>
    </row>
    <row r="38" spans="1:10" ht="15">
      <c r="A38" s="1"/>
      <c r="B38" s="1"/>
      <c r="C38" s="1" t="s">
        <v>195</v>
      </c>
      <c r="D38" s="1"/>
      <c r="E38" s="1"/>
      <c r="F38" s="1"/>
      <c r="G38" s="1"/>
      <c r="H38" s="127">
        <v>18877</v>
      </c>
      <c r="J38" s="127">
        <v>0</v>
      </c>
    </row>
    <row r="39" spans="1:10" ht="15">
      <c r="A39" s="1"/>
      <c r="B39" s="1"/>
      <c r="C39" s="1" t="s">
        <v>169</v>
      </c>
      <c r="D39" s="1"/>
      <c r="E39" s="1"/>
      <c r="F39" s="1"/>
      <c r="G39" s="1"/>
      <c r="H39" s="127">
        <v>-13842</v>
      </c>
      <c r="J39" s="127">
        <v>-4948</v>
      </c>
    </row>
    <row r="40" spans="1:10" ht="15">
      <c r="A40" s="1"/>
      <c r="B40" s="1"/>
      <c r="C40" s="1" t="s">
        <v>245</v>
      </c>
      <c r="D40" s="1"/>
      <c r="E40" s="1"/>
      <c r="F40" s="1"/>
      <c r="G40" s="1"/>
      <c r="H40" s="127">
        <v>47</v>
      </c>
      <c r="J40" s="127">
        <v>-85</v>
      </c>
    </row>
    <row r="41" spans="1:10" ht="5.25" customHeight="1">
      <c r="A41" s="1"/>
      <c r="B41" s="1"/>
      <c r="C41" s="1"/>
      <c r="D41" s="1"/>
      <c r="E41" s="1"/>
      <c r="F41" s="1"/>
      <c r="G41" s="1"/>
      <c r="H41" s="127"/>
      <c r="J41" s="127"/>
    </row>
    <row r="42" spans="1:10" ht="15">
      <c r="A42" s="1"/>
      <c r="B42" s="1" t="s">
        <v>242</v>
      </c>
      <c r="C42" s="1"/>
      <c r="D42" s="1"/>
      <c r="E42" s="1"/>
      <c r="F42" s="1"/>
      <c r="G42" s="1"/>
      <c r="H42" s="125">
        <f>SUM(H35:H41)</f>
        <v>-49020</v>
      </c>
      <c r="J42" s="125">
        <f>SUM(J35:J41)</f>
        <v>-17317</v>
      </c>
    </row>
    <row r="43" spans="1:10" ht="3.75" customHeight="1">
      <c r="A43" s="1"/>
      <c r="B43" s="1"/>
      <c r="C43" s="1"/>
      <c r="D43" s="1"/>
      <c r="E43" s="1"/>
      <c r="F43" s="1"/>
      <c r="G43" s="1"/>
      <c r="H43" s="128"/>
      <c r="J43" s="128"/>
    </row>
    <row r="44" spans="1:10" ht="6.75" customHeight="1">
      <c r="A44" s="1"/>
      <c r="B44" s="1"/>
      <c r="C44" s="1"/>
      <c r="D44" s="1"/>
      <c r="E44" s="1"/>
      <c r="F44" s="1"/>
      <c r="G44" s="1"/>
      <c r="H44" s="126"/>
      <c r="J44" s="126"/>
    </row>
    <row r="45" spans="1:7" ht="15">
      <c r="A45" s="1"/>
      <c r="B45" s="1" t="s">
        <v>243</v>
      </c>
      <c r="C45" s="1"/>
      <c r="D45" s="1"/>
      <c r="E45" s="1"/>
      <c r="F45" s="1"/>
      <c r="G45" s="1"/>
    </row>
    <row r="46" spans="1:10" ht="15">
      <c r="A46" s="1"/>
      <c r="B46" s="1" t="s">
        <v>174</v>
      </c>
      <c r="C46" s="1"/>
      <c r="D46" s="1"/>
      <c r="E46" s="1"/>
      <c r="F46" s="1"/>
      <c r="G46" s="1"/>
      <c r="H46" s="127">
        <f>+H21+H32+H42</f>
        <v>15330</v>
      </c>
      <c r="J46" s="127">
        <f>+J42+J32+J21</f>
        <v>18525</v>
      </c>
    </row>
    <row r="47" spans="1:10" ht="15">
      <c r="A47" s="1"/>
      <c r="B47" s="1"/>
      <c r="C47" s="1"/>
      <c r="D47" s="1"/>
      <c r="E47" s="1"/>
      <c r="F47" s="1"/>
      <c r="G47" s="1"/>
      <c r="H47" s="126"/>
      <c r="J47" s="126"/>
    </row>
    <row r="48" spans="1:10" ht="15">
      <c r="A48" s="1"/>
      <c r="B48" s="1" t="s">
        <v>54</v>
      </c>
      <c r="C48" s="1"/>
      <c r="D48" s="1"/>
      <c r="E48" s="1"/>
      <c r="F48" s="1"/>
      <c r="G48" s="1"/>
      <c r="H48" s="127">
        <v>32882</v>
      </c>
      <c r="J48" s="127">
        <v>13325</v>
      </c>
    </row>
    <row r="49" spans="1:10" ht="3.75" customHeight="1">
      <c r="A49" s="1"/>
      <c r="B49" s="1"/>
      <c r="C49" s="1"/>
      <c r="D49" s="1"/>
      <c r="E49" s="1"/>
      <c r="F49" s="1"/>
      <c r="G49" s="1"/>
      <c r="H49" s="126"/>
      <c r="J49" s="126"/>
    </row>
    <row r="50" spans="1:10" ht="3" customHeight="1">
      <c r="A50" s="1"/>
      <c r="B50" s="1"/>
      <c r="C50" s="1"/>
      <c r="D50" s="1"/>
      <c r="E50" s="1"/>
      <c r="F50" s="1"/>
      <c r="G50" s="1"/>
      <c r="H50" s="129"/>
      <c r="J50" s="129"/>
    </row>
    <row r="51" spans="1:10" ht="15">
      <c r="A51" s="1"/>
      <c r="B51" s="1" t="s">
        <v>55</v>
      </c>
      <c r="C51" s="1"/>
      <c r="D51" s="1"/>
      <c r="E51" s="1"/>
      <c r="F51" s="1"/>
      <c r="G51" s="1"/>
      <c r="H51" s="127">
        <f>+H46+H48</f>
        <v>48212</v>
      </c>
      <c r="J51" s="127">
        <f>+J46+J48</f>
        <v>31850</v>
      </c>
    </row>
    <row r="52" spans="1:10" ht="5.25" customHeight="1" thickBot="1">
      <c r="A52" s="1"/>
      <c r="B52" s="1"/>
      <c r="C52" s="1"/>
      <c r="D52" s="1"/>
      <c r="E52" s="1"/>
      <c r="F52" s="1"/>
      <c r="G52" s="1"/>
      <c r="H52" s="130"/>
      <c r="J52" s="130"/>
    </row>
    <row r="53" spans="1:10" ht="11.25" customHeight="1" thickTop="1">
      <c r="A53" s="1"/>
      <c r="B53" s="1"/>
      <c r="C53" s="1"/>
      <c r="D53" s="1"/>
      <c r="E53" s="1"/>
      <c r="F53" s="1"/>
      <c r="G53" s="1"/>
      <c r="H53" s="126"/>
      <c r="J53" s="126"/>
    </row>
    <row r="54" spans="1:10" ht="15">
      <c r="A54" s="1"/>
      <c r="B54" s="1" t="s">
        <v>2</v>
      </c>
      <c r="C54" s="1"/>
      <c r="D54" s="1"/>
      <c r="E54" s="1"/>
      <c r="F54" s="1"/>
      <c r="G54" s="1"/>
      <c r="H54" s="126"/>
      <c r="J54" s="126"/>
    </row>
    <row r="55" spans="1:10" ht="15">
      <c r="A55" s="1"/>
      <c r="B55" s="100" t="s">
        <v>3</v>
      </c>
      <c r="C55" s="1"/>
      <c r="D55" s="1"/>
      <c r="E55" s="1"/>
      <c r="F55" s="1"/>
      <c r="G55" s="1"/>
      <c r="H55" s="126">
        <f>+'BS'!H24</f>
        <v>42743</v>
      </c>
      <c r="J55" s="126">
        <v>25418</v>
      </c>
    </row>
    <row r="56" spans="1:10" ht="15">
      <c r="A56" s="1"/>
      <c r="B56" s="100" t="s">
        <v>4</v>
      </c>
      <c r="C56" s="1"/>
      <c r="D56" s="1"/>
      <c r="E56" s="1"/>
      <c r="F56" s="1"/>
      <c r="G56" s="1"/>
      <c r="H56" s="126">
        <f>+'BS'!H25</f>
        <v>5469</v>
      </c>
      <c r="J56" s="126">
        <v>6578</v>
      </c>
    </row>
    <row r="57" spans="1:10" ht="15">
      <c r="A57" s="1"/>
      <c r="B57" s="1" t="s">
        <v>244</v>
      </c>
      <c r="C57" s="1"/>
      <c r="D57" s="1"/>
      <c r="E57" s="1"/>
      <c r="F57" s="1"/>
      <c r="G57" s="1"/>
      <c r="H57" s="126">
        <v>0</v>
      </c>
      <c r="J57" s="126">
        <v>-146</v>
      </c>
    </row>
    <row r="58" spans="1:10" ht="5.25" customHeight="1">
      <c r="A58" s="1"/>
      <c r="B58" s="100"/>
      <c r="C58" s="1"/>
      <c r="D58" s="1"/>
      <c r="E58" s="1"/>
      <c r="F58" s="1"/>
      <c r="G58" s="1"/>
      <c r="H58" s="126"/>
      <c r="J58" s="126"/>
    </row>
    <row r="59" spans="1:10" ht="19.5" customHeight="1" thickBot="1">
      <c r="A59" s="1"/>
      <c r="B59" s="100"/>
      <c r="C59" s="1"/>
      <c r="D59" s="1"/>
      <c r="E59" s="1"/>
      <c r="F59" s="1"/>
      <c r="G59" s="1"/>
      <c r="H59" s="131">
        <f>+H55+H56+H58</f>
        <v>48212</v>
      </c>
      <c r="J59" s="131">
        <f>+J55+J56+J58+J57</f>
        <v>31850</v>
      </c>
    </row>
    <row r="60" spans="1:10" ht="18" customHeight="1" thickTop="1">
      <c r="A60" s="1"/>
      <c r="B60" s="1"/>
      <c r="C60" s="1"/>
      <c r="D60" s="1"/>
      <c r="E60" s="1"/>
      <c r="F60" s="1"/>
      <c r="G60" s="1"/>
      <c r="H60" s="126"/>
      <c r="J60" s="126"/>
    </row>
    <row r="61" spans="1:10" ht="15">
      <c r="A61" s="1"/>
      <c r="B61" s="4" t="s">
        <v>108</v>
      </c>
      <c r="C61" s="1"/>
      <c r="D61" s="1"/>
      <c r="E61" s="1"/>
      <c r="F61" s="1"/>
      <c r="G61" s="1"/>
      <c r="H61" s="97"/>
      <c r="J61" s="97"/>
    </row>
    <row r="62" spans="1:10" ht="15">
      <c r="A62" s="1"/>
      <c r="B62" s="1"/>
      <c r="C62" s="1"/>
      <c r="D62" s="1"/>
      <c r="E62" s="1"/>
      <c r="F62" s="1"/>
      <c r="G62" s="1"/>
      <c r="H62" s="97"/>
      <c r="J62" s="97"/>
    </row>
    <row r="63" spans="1:10" ht="15">
      <c r="A63" s="1"/>
      <c r="H63" s="98"/>
      <c r="J63" s="98"/>
    </row>
    <row r="64" ht="15">
      <c r="A64" s="1"/>
    </row>
  </sheetData>
  <mergeCells count="6">
    <mergeCell ref="H9:J9"/>
    <mergeCell ref="A7:H7"/>
    <mergeCell ref="A2:H2"/>
    <mergeCell ref="A3:H3"/>
    <mergeCell ref="A5:H5"/>
    <mergeCell ref="A6:H6"/>
  </mergeCells>
  <printOptions/>
  <pageMargins left="0.75" right="0.75" top="1" bottom="1" header="0.5" footer="0.5"/>
  <pageSetup firstPageNumber="4" useFirstPageNumber="1" horizontalDpi="600" verticalDpi="600" orientation="portrait" paperSize="9" scale="95" r:id="rId1"/>
  <headerFooter alignWithMargins="0">
    <oddFooter>&amp;R4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260"/>
  <sheetViews>
    <sheetView workbookViewId="0" topLeftCell="A1">
      <selection activeCell="M13" sqref="M13"/>
    </sheetView>
  </sheetViews>
  <sheetFormatPr defaultColWidth="9.33203125" defaultRowHeight="12.75"/>
  <cols>
    <col min="1" max="1" width="6.66015625" style="0" customWidth="1"/>
    <col min="2" max="2" width="5.16015625" style="0" customWidth="1"/>
    <col min="3" max="3" width="5.5" style="0" customWidth="1"/>
    <col min="5" max="5" width="11.33203125" style="0" customWidth="1"/>
    <col min="6" max="6" width="13.5" style="0" customWidth="1"/>
    <col min="7" max="7" width="12.33203125" style="0" customWidth="1"/>
    <col min="8" max="8" width="3.5" style="0" customWidth="1"/>
    <col min="9" max="9" width="13.5" style="0" customWidth="1"/>
    <col min="10" max="10" width="3.5" style="0" customWidth="1"/>
    <col min="11" max="11" width="13.16015625" style="0" customWidth="1"/>
    <col min="12" max="12" width="3.83203125" style="0" customWidth="1"/>
    <col min="13" max="13" width="11.5" style="0" customWidth="1"/>
  </cols>
  <sheetData>
    <row r="1" spans="1:13" ht="15.7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2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5.75">
      <c r="A3" s="214" t="s">
        <v>38</v>
      </c>
      <c r="B3" s="214"/>
      <c r="C3" s="214"/>
      <c r="D3" s="214"/>
      <c r="E3" s="214"/>
      <c r="F3" s="214"/>
      <c r="G3" s="214"/>
      <c r="H3" s="214"/>
      <c r="I3" s="41"/>
      <c r="J3" s="41"/>
      <c r="K3" s="41"/>
      <c r="L3" s="41"/>
      <c r="M3" s="41"/>
    </row>
    <row r="4" spans="1:13" ht="12.75" customHeight="1">
      <c r="A4" s="215" t="s">
        <v>43</v>
      </c>
      <c r="B4" s="215"/>
      <c r="C4" s="215"/>
      <c r="D4" s="215"/>
      <c r="E4" s="215"/>
      <c r="F4" s="215"/>
      <c r="G4" s="215"/>
      <c r="H4" s="215"/>
      <c r="I4" s="41" t="s">
        <v>25</v>
      </c>
      <c r="J4" s="216" t="s">
        <v>211</v>
      </c>
      <c r="K4" s="217"/>
      <c r="L4" s="217"/>
      <c r="M4" s="217"/>
    </row>
    <row r="5" spans="1:13" ht="15" customHeight="1">
      <c r="A5" s="124"/>
      <c r="B5" s="94"/>
      <c r="C5" s="94"/>
      <c r="D5" s="94"/>
      <c r="E5" s="94"/>
      <c r="F5" s="94"/>
      <c r="G5" s="94"/>
      <c r="H5" s="94"/>
      <c r="I5" s="95"/>
      <c r="J5" s="95"/>
      <c r="K5" s="95"/>
      <c r="L5" s="95"/>
      <c r="M5" s="95"/>
    </row>
    <row r="6" spans="1:13" ht="15.75" customHeight="1">
      <c r="A6" s="55"/>
      <c r="B6" s="55"/>
      <c r="C6" s="55"/>
      <c r="D6" s="55"/>
      <c r="E6" s="55"/>
      <c r="F6" s="55"/>
      <c r="G6" s="55"/>
      <c r="H6" s="55"/>
      <c r="I6" s="41"/>
      <c r="J6" s="41"/>
      <c r="K6" s="41"/>
      <c r="L6" s="41"/>
      <c r="M6" s="41"/>
    </row>
    <row r="7" spans="1:13" ht="15.75">
      <c r="A7" s="42" t="s">
        <v>56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3" ht="13.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 ht="16.5" customHeight="1">
      <c r="A9" s="43" t="s">
        <v>60</v>
      </c>
      <c r="B9" s="43" t="s">
        <v>57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1"/>
    </row>
    <row r="10" spans="1:13" ht="16.5" customHeight="1">
      <c r="A10" s="43"/>
      <c r="B10" s="43" t="s">
        <v>58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1"/>
    </row>
    <row r="11" spans="1:13" ht="15.75" customHeight="1">
      <c r="A11" s="43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1"/>
    </row>
    <row r="12" spans="1:13" ht="16.5" customHeight="1">
      <c r="A12" s="43"/>
      <c r="B12" s="43" t="s">
        <v>110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1"/>
    </row>
    <row r="13" spans="1:13" ht="16.5" customHeight="1">
      <c r="A13" s="43"/>
      <c r="B13" s="43" t="s">
        <v>184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1"/>
    </row>
    <row r="14" spans="1:13" ht="17.25" customHeight="1">
      <c r="A14" s="43"/>
      <c r="B14" s="4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1"/>
    </row>
    <row r="15" spans="1:13" ht="16.5" customHeight="1">
      <c r="A15" s="50"/>
      <c r="B15" s="43" t="s">
        <v>5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1"/>
    </row>
    <row r="16" spans="1:13" ht="16.5" customHeight="1">
      <c r="A16" s="50"/>
      <c r="B16" s="43" t="s">
        <v>185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1"/>
    </row>
    <row r="17" spans="1:13" ht="16.5" customHeight="1">
      <c r="A17" s="50"/>
      <c r="B17" s="43" t="s">
        <v>158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1"/>
    </row>
    <row r="18" spans="1:13" ht="16.5" customHeight="1">
      <c r="A18" s="50"/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1"/>
    </row>
    <row r="19" spans="1:13" ht="9.75" customHeight="1">
      <c r="A19" s="50"/>
      <c r="B19" s="43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1"/>
    </row>
    <row r="20" spans="1:13" ht="16.5" customHeight="1">
      <c r="A20" s="43" t="s">
        <v>61</v>
      </c>
      <c r="B20" s="45" t="s">
        <v>6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1"/>
    </row>
    <row r="21" spans="1:13" ht="16.5" customHeight="1">
      <c r="A21" s="43"/>
      <c r="B21" s="45" t="s">
        <v>59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1"/>
    </row>
    <row r="22" spans="1:13" ht="16.5" customHeight="1">
      <c r="A22" s="43"/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1"/>
    </row>
    <row r="23" spans="1:13" ht="8.25" customHeight="1">
      <c r="A23" s="43"/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1"/>
    </row>
    <row r="24" spans="1:13" ht="16.5" customHeight="1">
      <c r="A24" s="43" t="s">
        <v>62</v>
      </c>
      <c r="B24" s="43" t="s">
        <v>33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</row>
    <row r="25" spans="1:13" ht="16.5" customHeight="1">
      <c r="A25" s="50"/>
      <c r="B25" s="43" t="s">
        <v>200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</row>
    <row r="26" spans="1:13" ht="16.5" customHeight="1">
      <c r="A26" s="43"/>
      <c r="B26" s="43" t="s">
        <v>201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</row>
    <row r="27" spans="1:13" ht="16.5" customHeight="1">
      <c r="A27" s="43"/>
      <c r="B27" s="43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</row>
    <row r="28" spans="1:13" ht="7.5" customHeight="1">
      <c r="A28" s="43"/>
      <c r="B28" s="43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</row>
    <row r="29" spans="1:13" ht="16.5" customHeight="1">
      <c r="A29" s="43" t="s">
        <v>114</v>
      </c>
      <c r="B29" s="41" t="s">
        <v>115</v>
      </c>
      <c r="C29" s="43" t="s">
        <v>139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</row>
    <row r="30" spans="1:13" ht="16.5" customHeight="1">
      <c r="A30" s="43"/>
      <c r="C30" s="43" t="s">
        <v>214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</row>
    <row r="31" spans="1:14" ht="10.5" customHeight="1">
      <c r="A31" s="43"/>
      <c r="B31" s="43"/>
      <c r="C31" s="5"/>
      <c r="D31" s="4"/>
      <c r="E31" s="4"/>
      <c r="F31" s="4"/>
      <c r="G31" s="4"/>
      <c r="H31" s="4"/>
      <c r="I31" s="138"/>
      <c r="J31" s="4"/>
      <c r="K31" s="138"/>
      <c r="L31" s="4"/>
      <c r="M31" s="138"/>
      <c r="N31" s="4"/>
    </row>
    <row r="32" spans="1:14" ht="18.75" customHeight="1">
      <c r="A32" s="43"/>
      <c r="B32" s="43"/>
      <c r="C32" s="5"/>
      <c r="D32" s="4"/>
      <c r="E32" s="4"/>
      <c r="F32" s="4"/>
      <c r="G32" s="4"/>
      <c r="H32" s="4"/>
      <c r="I32" s="138"/>
      <c r="J32" s="4"/>
      <c r="K32" s="138"/>
      <c r="L32" s="4"/>
      <c r="M32" s="138" t="s">
        <v>202</v>
      </c>
      <c r="N32" s="4"/>
    </row>
    <row r="33" spans="1:14" ht="16.5" customHeight="1">
      <c r="A33" s="43"/>
      <c r="B33" s="43"/>
      <c r="C33" s="5"/>
      <c r="D33" s="4"/>
      <c r="E33" s="4"/>
      <c r="F33" s="4"/>
      <c r="G33" s="4"/>
      <c r="H33" s="4"/>
      <c r="I33" s="47"/>
      <c r="J33" s="41"/>
      <c r="K33" s="47" t="s">
        <v>199</v>
      </c>
      <c r="L33" s="4"/>
      <c r="M33" s="194" t="s">
        <v>203</v>
      </c>
      <c r="N33" s="4"/>
    </row>
    <row r="34" spans="1:14" ht="16.5" customHeight="1">
      <c r="A34" s="43"/>
      <c r="B34" s="43"/>
      <c r="C34" s="5"/>
      <c r="D34" s="4"/>
      <c r="E34" s="4"/>
      <c r="F34" s="4"/>
      <c r="G34" s="4"/>
      <c r="H34" s="4"/>
      <c r="I34" s="47"/>
      <c r="J34" s="41"/>
      <c r="K34" s="47" t="s">
        <v>42</v>
      </c>
      <c r="L34" s="4"/>
      <c r="M34" s="179" t="s">
        <v>210</v>
      </c>
      <c r="N34" s="4"/>
    </row>
    <row r="35" spans="1:14" ht="16.5" customHeight="1">
      <c r="A35" s="43"/>
      <c r="B35" s="43"/>
      <c r="C35" s="5"/>
      <c r="D35" s="4"/>
      <c r="E35" s="4"/>
      <c r="F35" s="4"/>
      <c r="G35" s="4"/>
      <c r="H35" s="4"/>
      <c r="I35" s="48"/>
      <c r="J35" s="41"/>
      <c r="K35" s="48" t="s">
        <v>26</v>
      </c>
      <c r="L35" s="4"/>
      <c r="M35" s="48" t="s">
        <v>26</v>
      </c>
      <c r="N35" s="4"/>
    </row>
    <row r="36" spans="1:14" ht="9.75" customHeight="1">
      <c r="A36" s="43"/>
      <c r="B36" s="43"/>
      <c r="C36" s="5"/>
      <c r="D36" s="4"/>
      <c r="E36" s="4"/>
      <c r="F36" s="4"/>
      <c r="G36" s="4"/>
      <c r="H36" s="4"/>
      <c r="I36" s="48"/>
      <c r="J36" s="41"/>
      <c r="K36" s="48"/>
      <c r="L36" s="4"/>
      <c r="M36" s="48"/>
      <c r="N36" s="4"/>
    </row>
    <row r="37" spans="1:14" ht="16.5" customHeight="1">
      <c r="A37" s="43"/>
      <c r="B37" s="43"/>
      <c r="C37" s="182" t="s">
        <v>182</v>
      </c>
      <c r="D37" s="4"/>
      <c r="E37" s="4"/>
      <c r="F37" s="4"/>
      <c r="G37" s="4"/>
      <c r="H37" s="4"/>
      <c r="I37" s="166"/>
      <c r="J37" s="154"/>
      <c r="K37" s="166">
        <v>-212</v>
      </c>
      <c r="L37" s="4"/>
      <c r="M37" s="166">
        <v>-638</v>
      </c>
      <c r="N37" s="4"/>
    </row>
    <row r="38" spans="1:14" ht="16.5" customHeight="1">
      <c r="A38" s="43"/>
      <c r="B38" s="43"/>
      <c r="C38" s="182" t="s">
        <v>190</v>
      </c>
      <c r="D38" s="4"/>
      <c r="E38" s="4"/>
      <c r="F38" s="4"/>
      <c r="G38" s="4"/>
      <c r="H38" s="4"/>
      <c r="I38" s="166"/>
      <c r="J38" s="154"/>
      <c r="K38" s="166">
        <v>-3962</v>
      </c>
      <c r="L38" s="4"/>
      <c r="M38" s="166">
        <v>-4611</v>
      </c>
      <c r="N38" s="4"/>
    </row>
    <row r="39" spans="1:14" ht="16.5" customHeight="1" thickBot="1">
      <c r="A39" s="43"/>
      <c r="B39" s="43"/>
      <c r="C39" s="5"/>
      <c r="D39" s="4"/>
      <c r="E39" s="4"/>
      <c r="F39" s="4"/>
      <c r="G39" s="4"/>
      <c r="H39" s="4"/>
      <c r="I39" s="166"/>
      <c r="J39" s="154"/>
      <c r="K39" s="184">
        <f>+K37+K38</f>
        <v>-4174</v>
      </c>
      <c r="L39" s="4"/>
      <c r="M39" s="184">
        <f>+M37+M38</f>
        <v>-5249</v>
      </c>
      <c r="N39" s="4"/>
    </row>
    <row r="40" spans="1:14" ht="16.5" customHeight="1" thickTop="1">
      <c r="A40" s="43"/>
      <c r="B40" s="43"/>
      <c r="C40" s="5"/>
      <c r="D40" s="4"/>
      <c r="E40" s="4"/>
      <c r="F40" s="4"/>
      <c r="G40" s="4"/>
      <c r="H40" s="4"/>
      <c r="I40" s="181"/>
      <c r="J40" s="1"/>
      <c r="K40" s="181"/>
      <c r="L40" s="4"/>
      <c r="M40" s="138"/>
      <c r="N40" s="4"/>
    </row>
    <row r="41" spans="1:17" ht="16.5" customHeight="1">
      <c r="A41" s="43"/>
      <c r="B41" s="43" t="s">
        <v>116</v>
      </c>
      <c r="C41" s="41" t="s">
        <v>215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O41" s="41"/>
      <c r="P41" s="41"/>
      <c r="Q41" s="41"/>
    </row>
    <row r="42" spans="1:15" ht="16.5" customHeight="1">
      <c r="A42" s="43"/>
      <c r="B42" s="43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O42" s="41"/>
    </row>
    <row r="43" spans="1:15" ht="8.25" customHeight="1">
      <c r="A43" s="43"/>
      <c r="B43" s="43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O43" s="41"/>
    </row>
    <row r="44" spans="1:15" ht="16.5" customHeight="1">
      <c r="A44" s="50" t="s">
        <v>63</v>
      </c>
      <c r="B44" s="43" t="s">
        <v>85</v>
      </c>
      <c r="C44" s="44"/>
      <c r="D44" s="41"/>
      <c r="E44" s="41"/>
      <c r="F44" s="41"/>
      <c r="G44" s="41"/>
      <c r="H44" s="44"/>
      <c r="I44" s="41"/>
      <c r="J44" s="41"/>
      <c r="L44" s="47"/>
      <c r="M44" s="41"/>
      <c r="O44" s="41"/>
    </row>
    <row r="45" spans="1:13" ht="16.5" customHeight="1">
      <c r="A45" s="50"/>
      <c r="B45" s="43" t="s">
        <v>224</v>
      </c>
      <c r="C45" s="44"/>
      <c r="D45" s="41"/>
      <c r="E45" s="41"/>
      <c r="F45" s="41"/>
      <c r="G45" s="41"/>
      <c r="H45" s="44"/>
      <c r="I45" s="41"/>
      <c r="J45" s="41"/>
      <c r="L45" s="47"/>
      <c r="M45" s="41"/>
    </row>
    <row r="46" spans="1:13" ht="16.5" customHeight="1">
      <c r="A46" s="50"/>
      <c r="B46" s="43"/>
      <c r="C46" s="44"/>
      <c r="D46" s="41"/>
      <c r="E46" s="41"/>
      <c r="F46" s="41"/>
      <c r="G46" s="41"/>
      <c r="H46" s="44"/>
      <c r="I46" s="41"/>
      <c r="J46" s="41"/>
      <c r="L46" s="47"/>
      <c r="M46" s="41"/>
    </row>
    <row r="47" spans="1:13" ht="7.5" customHeight="1">
      <c r="A47" s="50"/>
      <c r="C47" s="43"/>
      <c r="D47" s="41"/>
      <c r="E47" s="41"/>
      <c r="F47" s="41"/>
      <c r="G47" s="41"/>
      <c r="H47" s="44"/>
      <c r="I47" s="41"/>
      <c r="J47" s="41"/>
      <c r="L47" s="47"/>
      <c r="M47" s="41"/>
    </row>
    <row r="48" spans="1:13" ht="16.5" customHeight="1">
      <c r="A48" s="43" t="s">
        <v>64</v>
      </c>
      <c r="B48" s="43" t="s">
        <v>225</v>
      </c>
      <c r="C48" s="41"/>
      <c r="D48" s="44"/>
      <c r="E48" s="44"/>
      <c r="F48" s="44"/>
      <c r="G48" s="44"/>
      <c r="H48" s="44"/>
      <c r="I48" s="44"/>
      <c r="J48" s="44"/>
      <c r="K48" s="44"/>
      <c r="L48" s="3"/>
      <c r="M48" s="41"/>
    </row>
    <row r="49" spans="1:13" ht="13.5" customHeight="1">
      <c r="A49" s="43"/>
      <c r="B49" s="43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1:13" ht="13.5" customHeight="1">
      <c r="A50" s="43"/>
      <c r="B50" s="43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  <row r="51" spans="1:13" ht="13.5" customHeight="1">
      <c r="A51" s="43"/>
      <c r="B51" s="43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</row>
    <row r="52" spans="1:13" ht="13.5" customHeight="1">
      <c r="A52" s="43"/>
      <c r="B52" s="43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</row>
    <row r="53" spans="1:13" ht="13.5" customHeight="1">
      <c r="A53" s="43"/>
      <c r="B53" s="43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</row>
    <row r="54" spans="1:13" ht="13.5" customHeight="1">
      <c r="A54" s="43"/>
      <c r="B54" s="43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</row>
    <row r="55" spans="1:13" ht="13.5" customHeight="1">
      <c r="A55" s="43"/>
      <c r="B55" s="43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</row>
    <row r="56" spans="1:13" ht="13.5" customHeight="1">
      <c r="A56" s="43"/>
      <c r="B56" s="43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</row>
    <row r="57" spans="1:13" ht="13.5" customHeight="1">
      <c r="A57" s="43"/>
      <c r="B57" s="43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</row>
    <row r="58" spans="1:13" ht="13.5" customHeight="1">
      <c r="A58" s="43"/>
      <c r="B58" s="43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</row>
    <row r="59" spans="1:13" ht="17.25" customHeight="1">
      <c r="A59" s="43"/>
      <c r="B59" s="43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</row>
    <row r="60" spans="1:13" ht="17.25" customHeight="1">
      <c r="A60" s="214" t="s">
        <v>38</v>
      </c>
      <c r="B60" s="214"/>
      <c r="C60" s="214"/>
      <c r="D60" s="214"/>
      <c r="E60" s="214"/>
      <c r="F60" s="214"/>
      <c r="G60" s="214"/>
      <c r="H60" s="214"/>
      <c r="I60" s="41"/>
      <c r="J60" s="41"/>
      <c r="L60" s="47"/>
      <c r="M60" s="41"/>
    </row>
    <row r="61" spans="1:13" ht="17.25" customHeight="1">
      <c r="A61" s="215" t="s">
        <v>43</v>
      </c>
      <c r="B61" s="215"/>
      <c r="C61" s="215"/>
      <c r="D61" s="215"/>
      <c r="E61" s="215"/>
      <c r="F61" s="215"/>
      <c r="G61" s="215"/>
      <c r="H61" s="215"/>
      <c r="I61" s="41"/>
      <c r="J61" s="216" t="str">
        <f>J4</f>
        <v>Quarterly Report 31-01-2006</v>
      </c>
      <c r="K61" s="217"/>
      <c r="L61" s="217"/>
      <c r="M61" s="217"/>
    </row>
    <row r="62" spans="1:13" ht="17.25" customHeight="1">
      <c r="A62" s="94"/>
      <c r="B62" s="94"/>
      <c r="C62" s="94"/>
      <c r="D62" s="94"/>
      <c r="E62" s="94"/>
      <c r="F62" s="94"/>
      <c r="G62" s="94"/>
      <c r="H62" s="94"/>
      <c r="I62" s="95"/>
      <c r="J62" s="95"/>
      <c r="K62" s="110"/>
      <c r="L62" s="111"/>
      <c r="M62" s="95"/>
    </row>
    <row r="63" spans="1:13" ht="17.25" customHeight="1">
      <c r="A63" s="48"/>
      <c r="B63" s="43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</row>
    <row r="64" spans="1:13" ht="17.25" customHeight="1">
      <c r="A64" s="42" t="s">
        <v>28</v>
      </c>
      <c r="B64" s="78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</row>
    <row r="65" spans="1:13" ht="16.5" customHeight="1">
      <c r="A65" s="43"/>
      <c r="B65" s="43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</row>
    <row r="66" spans="1:9" ht="16.5" customHeight="1">
      <c r="A66" s="43" t="s">
        <v>65</v>
      </c>
      <c r="B66" s="43" t="s">
        <v>226</v>
      </c>
      <c r="C66" s="41"/>
      <c r="D66" s="41"/>
      <c r="E66" s="41"/>
      <c r="F66" s="41"/>
      <c r="G66" s="41"/>
      <c r="H66" s="41"/>
      <c r="I66" s="41"/>
    </row>
    <row r="67" spans="1:13" ht="16.5" customHeight="1">
      <c r="A67" s="43"/>
      <c r="B67" s="43"/>
      <c r="C67" s="41"/>
      <c r="D67" s="41"/>
      <c r="E67" s="41"/>
      <c r="F67" s="41"/>
      <c r="G67" s="41"/>
      <c r="H67" s="41"/>
      <c r="I67" s="41"/>
      <c r="J67" s="41"/>
      <c r="K67" s="47" t="s">
        <v>67</v>
      </c>
      <c r="L67" s="41"/>
      <c r="M67" s="41"/>
    </row>
    <row r="68" spans="1:13" ht="16.5" customHeight="1">
      <c r="A68" s="43"/>
      <c r="C68" s="41"/>
      <c r="D68" s="41"/>
      <c r="E68" s="41"/>
      <c r="F68" s="41"/>
      <c r="G68" s="41"/>
      <c r="H68" s="41"/>
      <c r="I68" s="47" t="s">
        <v>66</v>
      </c>
      <c r="J68" s="41"/>
      <c r="K68" s="47" t="s">
        <v>68</v>
      </c>
      <c r="L68" s="41"/>
      <c r="M68" s="47" t="s">
        <v>53</v>
      </c>
    </row>
    <row r="69" spans="1:13" ht="16.5" customHeight="1">
      <c r="A69" s="43"/>
      <c r="B69" s="96" t="s">
        <v>48</v>
      </c>
      <c r="C69" s="41"/>
      <c r="D69" s="41"/>
      <c r="E69" s="41"/>
      <c r="F69" s="41"/>
      <c r="G69" s="41"/>
      <c r="H69" s="41"/>
      <c r="I69" s="47" t="s">
        <v>50</v>
      </c>
      <c r="J69" s="41"/>
      <c r="K69" s="47" t="s">
        <v>50</v>
      </c>
      <c r="L69" s="41"/>
      <c r="M69" s="47" t="s">
        <v>50</v>
      </c>
    </row>
    <row r="70" spans="1:15" ht="16.5" customHeight="1">
      <c r="A70" s="43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7"/>
      <c r="O70" s="149"/>
    </row>
    <row r="71" spans="1:13" ht="16.5" customHeight="1">
      <c r="A71" s="43"/>
      <c r="B71" s="43" t="s">
        <v>172</v>
      </c>
      <c r="C71" s="41"/>
      <c r="D71" s="41"/>
      <c r="E71" s="41"/>
      <c r="F71" s="41"/>
      <c r="G71" s="41"/>
      <c r="H71" s="41"/>
      <c r="I71" s="139">
        <v>117301</v>
      </c>
      <c r="J71" s="139"/>
      <c r="K71" s="139">
        <v>0</v>
      </c>
      <c r="L71" s="139"/>
      <c r="M71" s="139">
        <f>SUM(I71:K71)</f>
        <v>117301</v>
      </c>
    </row>
    <row r="72" spans="1:13" ht="16.5" customHeight="1">
      <c r="A72" s="43"/>
      <c r="B72" s="43" t="s">
        <v>39</v>
      </c>
      <c r="C72" s="41"/>
      <c r="D72" s="41"/>
      <c r="E72" s="41"/>
      <c r="F72" s="41"/>
      <c r="G72" s="41"/>
      <c r="H72" s="41"/>
      <c r="I72" s="139">
        <v>142319</v>
      </c>
      <c r="J72" s="139"/>
      <c r="K72" s="139">
        <v>2703</v>
      </c>
      <c r="L72" s="139"/>
      <c r="M72" s="139">
        <f>SUM(I72:K72)</f>
        <v>145022</v>
      </c>
    </row>
    <row r="73" spans="1:13" ht="16.5" customHeight="1">
      <c r="A73" s="43"/>
      <c r="B73" s="43" t="s">
        <v>170</v>
      </c>
      <c r="C73" s="41"/>
      <c r="D73" s="41"/>
      <c r="E73" s="41"/>
      <c r="F73" s="41"/>
      <c r="G73" s="41"/>
      <c r="H73" s="41"/>
      <c r="I73" s="139">
        <v>31044</v>
      </c>
      <c r="J73" s="139"/>
      <c r="K73" s="139">
        <v>0</v>
      </c>
      <c r="L73" s="139"/>
      <c r="M73" s="139">
        <f>SUM(I73:K73)</f>
        <v>31044</v>
      </c>
    </row>
    <row r="74" spans="1:13" ht="15.75">
      <c r="A74" s="43"/>
      <c r="B74" s="43" t="s">
        <v>171</v>
      </c>
      <c r="C74" s="41"/>
      <c r="D74" s="41"/>
      <c r="E74" s="41"/>
      <c r="F74" s="41"/>
      <c r="G74" s="106" t="s">
        <v>25</v>
      </c>
      <c r="H74" s="41"/>
      <c r="I74" s="139">
        <v>14224</v>
      </c>
      <c r="J74" s="139"/>
      <c r="K74" s="139">
        <v>0</v>
      </c>
      <c r="L74" s="139"/>
      <c r="M74" s="139">
        <f>SUM(I74:K74)</f>
        <v>14224</v>
      </c>
    </row>
    <row r="75" spans="1:13" ht="15.75">
      <c r="A75" s="43"/>
      <c r="B75" s="43" t="s">
        <v>112</v>
      </c>
      <c r="C75" s="41"/>
      <c r="D75" s="41"/>
      <c r="E75" s="41"/>
      <c r="F75" s="41"/>
      <c r="G75" s="41"/>
      <c r="H75" s="41"/>
      <c r="I75" s="139">
        <v>0</v>
      </c>
      <c r="J75" s="139"/>
      <c r="K75" s="139">
        <v>-2703</v>
      </c>
      <c r="L75" s="139"/>
      <c r="M75" s="139">
        <f>SUM(I75:K75)</f>
        <v>-2703</v>
      </c>
    </row>
    <row r="76" spans="1:13" ht="16.5" thickBot="1">
      <c r="A76" s="43"/>
      <c r="B76" s="43" t="s">
        <v>69</v>
      </c>
      <c r="C76" s="41"/>
      <c r="D76" s="41"/>
      <c r="E76" s="41"/>
      <c r="F76" s="41"/>
      <c r="G76" s="41"/>
      <c r="H76" s="41"/>
      <c r="I76" s="99">
        <f>SUM(I71:I75)</f>
        <v>304888</v>
      </c>
      <c r="J76" s="139"/>
      <c r="K76" s="99">
        <f>SUM(K71:K75)</f>
        <v>0</v>
      </c>
      <c r="L76" s="139"/>
      <c r="M76" s="99">
        <f>SUM(M71:M75)</f>
        <v>304888</v>
      </c>
    </row>
    <row r="77" spans="1:13" ht="16.5" thickTop="1">
      <c r="A77" s="43"/>
      <c r="B77" s="43"/>
      <c r="C77" s="41"/>
      <c r="D77" s="41"/>
      <c r="E77" s="41"/>
      <c r="F77" s="41"/>
      <c r="G77" s="41"/>
      <c r="H77" s="41"/>
      <c r="I77" s="1"/>
      <c r="J77" s="1"/>
      <c r="K77" s="1"/>
      <c r="L77" s="1"/>
      <c r="M77" s="189"/>
    </row>
    <row r="78" spans="1:13" ht="15.75">
      <c r="A78" s="43"/>
      <c r="B78" s="43"/>
      <c r="C78" s="41"/>
      <c r="D78" s="41"/>
      <c r="E78" s="41"/>
      <c r="F78" s="41"/>
      <c r="G78" s="41"/>
      <c r="H78" s="41"/>
      <c r="I78" s="137"/>
      <c r="J78" s="1"/>
      <c r="K78" s="1"/>
      <c r="L78" s="1"/>
      <c r="M78" s="137" t="s">
        <v>53</v>
      </c>
    </row>
    <row r="79" spans="1:13" ht="15.75">
      <c r="A79" s="43"/>
      <c r="B79" s="96" t="s">
        <v>117</v>
      </c>
      <c r="C79" s="41"/>
      <c r="D79" s="41"/>
      <c r="E79" s="41"/>
      <c r="F79" s="41"/>
      <c r="G79" s="41"/>
      <c r="H79" s="41"/>
      <c r="I79" s="137"/>
      <c r="J79" s="1"/>
      <c r="K79" s="1"/>
      <c r="L79" s="1"/>
      <c r="M79" s="137" t="s">
        <v>50</v>
      </c>
    </row>
    <row r="80" spans="1:13" ht="15.75">
      <c r="A80" s="43"/>
      <c r="B80" s="96"/>
      <c r="C80" s="41"/>
      <c r="D80" s="41"/>
      <c r="E80" s="41"/>
      <c r="F80" s="41"/>
      <c r="G80" s="41"/>
      <c r="H80" s="41"/>
      <c r="I80" s="137"/>
      <c r="J80" s="1"/>
      <c r="K80" s="1"/>
      <c r="L80" s="1"/>
      <c r="M80" s="1"/>
    </row>
    <row r="81" spans="1:13" ht="15.75">
      <c r="A81" s="43"/>
      <c r="B81" s="43" t="s">
        <v>172</v>
      </c>
      <c r="C81" s="41"/>
      <c r="G81" s="41"/>
      <c r="H81" s="41"/>
      <c r="I81" s="108"/>
      <c r="J81" s="108"/>
      <c r="K81" s="139"/>
      <c r="L81" s="1"/>
      <c r="M81" s="187">
        <v>28427</v>
      </c>
    </row>
    <row r="82" spans="1:13" ht="15.75">
      <c r="A82" s="43"/>
      <c r="B82" s="43" t="s">
        <v>39</v>
      </c>
      <c r="C82" s="41"/>
      <c r="G82" s="41"/>
      <c r="H82" s="41"/>
      <c r="I82" s="108"/>
      <c r="J82" s="108"/>
      <c r="K82" s="1"/>
      <c r="L82" s="1"/>
      <c r="M82" s="187">
        <v>16641</v>
      </c>
    </row>
    <row r="83" spans="1:14" ht="15.75">
      <c r="A83" s="43"/>
      <c r="B83" s="43" t="s">
        <v>170</v>
      </c>
      <c r="C83" s="41"/>
      <c r="G83" s="41"/>
      <c r="H83" s="41"/>
      <c r="I83" s="108"/>
      <c r="J83" s="108"/>
      <c r="K83" s="1"/>
      <c r="L83" s="1"/>
      <c r="M83" s="187">
        <v>328</v>
      </c>
      <c r="N83" s="149"/>
    </row>
    <row r="84" spans="1:13" ht="15.75">
      <c r="A84" s="43"/>
      <c r="B84" s="43" t="s">
        <v>171</v>
      </c>
      <c r="C84" s="41"/>
      <c r="G84" s="41"/>
      <c r="H84" s="41"/>
      <c r="I84" s="108"/>
      <c r="J84" s="108"/>
      <c r="K84" s="139" t="s">
        <v>25</v>
      </c>
      <c r="L84" s="1"/>
      <c r="M84" s="187">
        <v>-1055</v>
      </c>
    </row>
    <row r="85" spans="1:13" ht="15.75">
      <c r="A85" s="43"/>
      <c r="B85" s="43" t="s">
        <v>70</v>
      </c>
      <c r="C85" s="41"/>
      <c r="D85" s="41"/>
      <c r="E85" s="41"/>
      <c r="F85" s="41"/>
      <c r="G85" s="41"/>
      <c r="H85" s="41"/>
      <c r="I85" s="108"/>
      <c r="J85" s="1"/>
      <c r="K85" s="1"/>
      <c r="L85" s="1"/>
      <c r="M85" s="187">
        <v>-702</v>
      </c>
    </row>
    <row r="86" spans="1:16" ht="15.75">
      <c r="A86" s="43"/>
      <c r="B86" s="43" t="s">
        <v>71</v>
      </c>
      <c r="C86" s="41"/>
      <c r="D86" s="41"/>
      <c r="E86" s="41"/>
      <c r="F86" s="41"/>
      <c r="G86" s="41"/>
      <c r="H86" s="41"/>
      <c r="I86" s="108"/>
      <c r="J86" s="1"/>
      <c r="K86" s="1"/>
      <c r="L86" s="1"/>
      <c r="M86" s="188">
        <f>SUM(M81:M85)</f>
        <v>43639</v>
      </c>
      <c r="P86" s="149"/>
    </row>
    <row r="87" spans="1:16" ht="15.75">
      <c r="A87" s="43"/>
      <c r="B87" s="41" t="s">
        <v>151</v>
      </c>
      <c r="C87" s="41"/>
      <c r="D87" s="41"/>
      <c r="E87" s="1"/>
      <c r="G87" s="41"/>
      <c r="H87" s="41"/>
      <c r="I87" s="108"/>
      <c r="J87" s="1"/>
      <c r="K87" s="1"/>
      <c r="L87" s="1"/>
      <c r="M87" s="189"/>
      <c r="P87" s="149"/>
    </row>
    <row r="88" spans="1:13" ht="15.75">
      <c r="A88" s="43"/>
      <c r="B88" s="141" t="s">
        <v>152</v>
      </c>
      <c r="C88" s="41"/>
      <c r="D88" s="41"/>
      <c r="E88" s="1"/>
      <c r="G88" s="41"/>
      <c r="H88" s="41"/>
      <c r="I88" s="108"/>
      <c r="J88" s="1"/>
      <c r="K88" s="1"/>
      <c r="L88" s="1"/>
      <c r="M88" s="190">
        <v>806</v>
      </c>
    </row>
    <row r="89" spans="1:13" ht="15.75">
      <c r="A89" s="43"/>
      <c r="B89" s="141" t="s">
        <v>153</v>
      </c>
      <c r="C89" s="41"/>
      <c r="D89" s="41"/>
      <c r="E89" s="1"/>
      <c r="G89" s="41"/>
      <c r="H89" s="41"/>
      <c r="I89" s="108"/>
      <c r="J89" s="1"/>
      <c r="K89" s="1"/>
      <c r="L89" s="1"/>
      <c r="M89" s="191">
        <v>2773</v>
      </c>
    </row>
    <row r="90" spans="1:13" ht="15.75">
      <c r="A90" s="43"/>
      <c r="B90" s="41"/>
      <c r="C90" s="41"/>
      <c r="D90" s="41"/>
      <c r="E90" s="1"/>
      <c r="G90" s="41"/>
      <c r="H90" s="41"/>
      <c r="I90" s="108"/>
      <c r="J90" s="1"/>
      <c r="K90" s="1"/>
      <c r="L90" s="1"/>
      <c r="M90" s="187">
        <f>SUM(M88:M89)</f>
        <v>3579</v>
      </c>
    </row>
    <row r="91" spans="1:13" ht="15.75">
      <c r="A91" s="43"/>
      <c r="B91" s="41" t="s">
        <v>47</v>
      </c>
      <c r="C91" s="41"/>
      <c r="D91" s="41"/>
      <c r="E91" s="1"/>
      <c r="G91" s="41"/>
      <c r="H91" s="41"/>
      <c r="I91" s="108"/>
      <c r="J91" s="1"/>
      <c r="K91" s="1"/>
      <c r="L91" s="1"/>
      <c r="M91" s="187">
        <f>+'P&amp;L'!K27</f>
        <v>-42856</v>
      </c>
    </row>
    <row r="92" spans="1:13" ht="15.75">
      <c r="A92" s="43"/>
      <c r="B92" s="41" t="s">
        <v>192</v>
      </c>
      <c r="C92" s="41"/>
      <c r="D92" s="41"/>
      <c r="E92" s="1"/>
      <c r="G92" s="41"/>
      <c r="H92" s="41"/>
      <c r="I92" s="108"/>
      <c r="J92" s="1"/>
      <c r="K92" s="1"/>
      <c r="L92" s="1"/>
      <c r="M92" s="187">
        <v>719</v>
      </c>
    </row>
    <row r="93" spans="1:13" ht="15.75">
      <c r="A93" s="43"/>
      <c r="B93" s="43" t="s">
        <v>246</v>
      </c>
      <c r="C93" s="41"/>
      <c r="D93" s="41"/>
      <c r="E93" s="41"/>
      <c r="F93" s="41"/>
      <c r="G93" s="41"/>
      <c r="H93" s="41"/>
      <c r="I93" s="108"/>
      <c r="J93" s="1"/>
      <c r="K93" s="1"/>
      <c r="L93" s="1"/>
      <c r="M93" s="188">
        <f>+M86+M90+M91+M92</f>
        <v>5081</v>
      </c>
    </row>
    <row r="94" spans="1:13" ht="15.75">
      <c r="A94" s="43"/>
      <c r="B94" s="43" t="s">
        <v>72</v>
      </c>
      <c r="C94" s="41"/>
      <c r="D94" s="41"/>
      <c r="E94" s="41"/>
      <c r="F94" s="41"/>
      <c r="G94" s="41"/>
      <c r="H94" s="41"/>
      <c r="I94" s="108"/>
      <c r="J94" s="1"/>
      <c r="K94" s="1"/>
      <c r="L94" s="1"/>
      <c r="M94" s="187">
        <f>+'P&amp;L'!K31</f>
        <v>-4754</v>
      </c>
    </row>
    <row r="95" spans="1:16" ht="16.5" thickBot="1">
      <c r="A95" s="43"/>
      <c r="B95" s="43" t="s">
        <v>247</v>
      </c>
      <c r="C95" s="41"/>
      <c r="D95" s="41"/>
      <c r="E95" s="41"/>
      <c r="F95" s="41"/>
      <c r="G95" s="41"/>
      <c r="H95" s="41"/>
      <c r="I95" s="108"/>
      <c r="J95" s="1"/>
      <c r="K95" s="1"/>
      <c r="L95" s="1"/>
      <c r="M95" s="183">
        <f>+M93+M94</f>
        <v>327</v>
      </c>
      <c r="P95" s="149"/>
    </row>
    <row r="96" spans="1:16" ht="16.5" thickTop="1">
      <c r="A96" s="43"/>
      <c r="B96" s="43"/>
      <c r="C96" s="41"/>
      <c r="D96" s="41"/>
      <c r="E96" s="41"/>
      <c r="F96" s="41"/>
      <c r="G96" s="41"/>
      <c r="H96" s="41"/>
      <c r="I96" s="108"/>
      <c r="J96" s="1"/>
      <c r="K96" s="172"/>
      <c r="L96" s="1"/>
      <c r="M96" s="1"/>
      <c r="P96" s="149"/>
    </row>
    <row r="97" spans="1:13" ht="15.75">
      <c r="A97" s="43" t="s">
        <v>73</v>
      </c>
      <c r="B97" s="43" t="s">
        <v>16</v>
      </c>
      <c r="C97" s="41"/>
      <c r="D97" s="41"/>
      <c r="E97" s="41"/>
      <c r="F97" s="41"/>
      <c r="G97" s="41"/>
      <c r="H97" s="41"/>
      <c r="I97" s="49"/>
      <c r="J97" s="41"/>
      <c r="K97" s="49"/>
      <c r="L97" s="41"/>
      <c r="M97" s="49"/>
    </row>
    <row r="98" spans="1:13" ht="15.75">
      <c r="A98" s="43"/>
      <c r="B98" s="43" t="s">
        <v>189</v>
      </c>
      <c r="C98" s="41"/>
      <c r="D98" s="41"/>
      <c r="E98" s="41"/>
      <c r="F98" s="41"/>
      <c r="G98" s="41"/>
      <c r="H98" s="41"/>
      <c r="I98" s="49"/>
      <c r="J98" s="41"/>
      <c r="K98" s="49"/>
      <c r="L98" s="41"/>
      <c r="M98" s="49"/>
    </row>
    <row r="99" spans="1:13" ht="18" customHeight="1">
      <c r="A99" s="43"/>
      <c r="B99" s="43"/>
      <c r="C99" s="41"/>
      <c r="D99" s="41"/>
      <c r="E99" s="41"/>
      <c r="F99" s="41"/>
      <c r="G99" s="41"/>
      <c r="H99" s="41"/>
      <c r="I99" s="49"/>
      <c r="J99" s="41"/>
      <c r="K99" s="49"/>
      <c r="L99" s="41"/>
      <c r="M99" s="49"/>
    </row>
    <row r="100" spans="1:13" ht="15" customHeight="1">
      <c r="A100" s="43" t="s">
        <v>74</v>
      </c>
      <c r="B100" s="43" t="s">
        <v>0</v>
      </c>
      <c r="E100" s="41"/>
      <c r="F100" s="41"/>
      <c r="G100" s="41"/>
      <c r="H100" s="41"/>
      <c r="I100" s="49"/>
      <c r="J100" s="41"/>
      <c r="K100" s="49"/>
      <c r="L100" s="41"/>
      <c r="M100" s="49"/>
    </row>
    <row r="101" spans="1:13" ht="15" customHeight="1">
      <c r="A101" s="43"/>
      <c r="B101" s="43" t="s">
        <v>204</v>
      </c>
      <c r="C101" s="41"/>
      <c r="D101" s="41"/>
      <c r="E101" s="41"/>
      <c r="F101" s="41"/>
      <c r="G101" s="41"/>
      <c r="H101" s="41"/>
      <c r="I101" s="49"/>
      <c r="J101" s="41"/>
      <c r="K101" s="49"/>
      <c r="L101" s="41"/>
      <c r="M101" s="49"/>
    </row>
    <row r="102" spans="1:13" ht="18" customHeight="1">
      <c r="A102" s="43"/>
      <c r="B102" s="43"/>
      <c r="C102" s="41"/>
      <c r="D102" s="41"/>
      <c r="E102" s="41"/>
      <c r="F102" s="41"/>
      <c r="G102" s="41"/>
      <c r="H102" s="41"/>
      <c r="I102" s="49"/>
      <c r="J102" s="41"/>
      <c r="K102" s="49"/>
      <c r="L102" s="41"/>
      <c r="M102" s="49"/>
    </row>
    <row r="103" spans="1:13" ht="15" customHeight="1">
      <c r="A103" s="50" t="s">
        <v>75</v>
      </c>
      <c r="B103" s="43" t="s">
        <v>35</v>
      </c>
      <c r="C103" s="41"/>
      <c r="D103" s="41"/>
      <c r="E103" s="41"/>
      <c r="F103" s="41"/>
      <c r="G103" s="41"/>
      <c r="H103" s="41"/>
      <c r="I103" s="49"/>
      <c r="J103" s="41"/>
      <c r="K103" s="49"/>
      <c r="L103" s="41"/>
      <c r="M103" s="49"/>
    </row>
    <row r="104" spans="1:13" ht="15" customHeight="1">
      <c r="A104" s="43"/>
      <c r="B104" s="43" t="s">
        <v>36</v>
      </c>
      <c r="C104" s="41"/>
      <c r="D104" s="41"/>
      <c r="E104" s="41"/>
      <c r="F104" s="41"/>
      <c r="G104" s="41"/>
      <c r="H104" s="41"/>
      <c r="I104" s="49"/>
      <c r="J104" s="41"/>
      <c r="K104" s="49"/>
      <c r="L104" s="41"/>
      <c r="M104" s="49"/>
    </row>
    <row r="105" spans="1:13" ht="15" customHeight="1">
      <c r="A105" s="43"/>
      <c r="B105" s="43" t="s">
        <v>186</v>
      </c>
      <c r="D105" s="41"/>
      <c r="E105" s="41"/>
      <c r="F105" s="41"/>
      <c r="G105" s="41"/>
      <c r="H105" s="41"/>
      <c r="I105" s="49"/>
      <c r="J105" s="41"/>
      <c r="K105" s="49"/>
      <c r="L105" s="41"/>
      <c r="M105" s="49"/>
    </row>
    <row r="106" spans="1:13" ht="19.5" customHeight="1">
      <c r="A106" s="43"/>
      <c r="B106" s="43"/>
      <c r="C106" s="41"/>
      <c r="D106" s="41"/>
      <c r="E106" s="41"/>
      <c r="F106" s="41"/>
      <c r="G106" s="41"/>
      <c r="H106" s="41"/>
      <c r="I106" s="49"/>
      <c r="J106" s="41"/>
      <c r="K106" s="49"/>
      <c r="L106" s="41"/>
      <c r="M106" s="49"/>
    </row>
    <row r="107" spans="1:13" ht="15" customHeight="1">
      <c r="A107" s="50" t="s">
        <v>76</v>
      </c>
      <c r="B107" s="41" t="s">
        <v>7</v>
      </c>
      <c r="C107" s="41"/>
      <c r="D107" s="41"/>
      <c r="E107" s="41"/>
      <c r="F107" s="41"/>
      <c r="G107" s="41"/>
      <c r="H107" s="41"/>
      <c r="I107" s="49"/>
      <c r="J107" s="41"/>
      <c r="K107" s="49"/>
      <c r="L107" s="41"/>
      <c r="M107" s="49"/>
    </row>
    <row r="108" spans="1:13" ht="15" customHeight="1">
      <c r="A108" s="50"/>
      <c r="B108" s="41" t="s">
        <v>187</v>
      </c>
      <c r="C108" s="41"/>
      <c r="D108" s="41"/>
      <c r="E108" s="41"/>
      <c r="F108" s="41"/>
      <c r="G108" s="41"/>
      <c r="H108" s="41"/>
      <c r="I108" s="49"/>
      <c r="J108" s="41"/>
      <c r="K108" s="49"/>
      <c r="L108" s="41"/>
      <c r="M108" s="49"/>
    </row>
    <row r="109" spans="1:13" ht="15" customHeight="1">
      <c r="A109" s="50"/>
      <c r="B109" s="41"/>
      <c r="C109" s="41"/>
      <c r="D109" s="41"/>
      <c r="E109" s="41"/>
      <c r="F109" s="41"/>
      <c r="G109" s="41"/>
      <c r="H109" s="41"/>
      <c r="I109" s="49"/>
      <c r="J109" s="41"/>
      <c r="K109" s="49"/>
      <c r="L109" s="41"/>
      <c r="M109" s="49"/>
    </row>
    <row r="110" spans="1:13" ht="15" customHeight="1">
      <c r="A110" s="180"/>
      <c r="B110" s="180"/>
      <c r="C110" s="192"/>
      <c r="D110" s="192"/>
      <c r="E110" s="192"/>
      <c r="F110" s="192"/>
      <c r="G110" s="192"/>
      <c r="H110" s="192"/>
      <c r="I110" s="193"/>
      <c r="J110" s="192"/>
      <c r="K110" s="193"/>
      <c r="L110" s="192"/>
      <c r="M110" s="193"/>
    </row>
    <row r="111" spans="1:13" ht="15" customHeight="1">
      <c r="A111" s="180"/>
      <c r="B111" s="180"/>
      <c r="C111" s="192"/>
      <c r="D111" s="192"/>
      <c r="E111" s="192"/>
      <c r="F111" s="192"/>
      <c r="G111" s="192"/>
      <c r="H111" s="192"/>
      <c r="I111" s="193"/>
      <c r="J111" s="192"/>
      <c r="K111" s="193"/>
      <c r="L111" s="192"/>
      <c r="M111" s="193"/>
    </row>
    <row r="112" spans="5:13" ht="15.75">
      <c r="E112" s="41"/>
      <c r="F112" s="41"/>
      <c r="G112" s="41"/>
      <c r="H112" s="41"/>
      <c r="I112" s="49"/>
      <c r="J112" s="41"/>
      <c r="K112" s="49"/>
      <c r="L112" s="41"/>
      <c r="M112" s="49"/>
    </row>
    <row r="113" spans="1:13" ht="17.25" customHeight="1">
      <c r="A113" s="214" t="s">
        <v>38</v>
      </c>
      <c r="B113" s="214"/>
      <c r="C113" s="214"/>
      <c r="D113" s="214"/>
      <c r="E113" s="214"/>
      <c r="F113" s="214"/>
      <c r="G113" s="214"/>
      <c r="H113" s="214"/>
      <c r="I113" s="41"/>
      <c r="J113" s="41"/>
      <c r="L113" s="47"/>
      <c r="M113" s="41"/>
    </row>
    <row r="114" spans="1:13" ht="17.25" customHeight="1">
      <c r="A114" s="215" t="s">
        <v>43</v>
      </c>
      <c r="B114" s="215"/>
      <c r="C114" s="215"/>
      <c r="D114" s="215"/>
      <c r="E114" s="215"/>
      <c r="F114" s="215"/>
      <c r="G114" s="215"/>
      <c r="H114" s="215"/>
      <c r="I114" s="41"/>
      <c r="J114" s="216" t="str">
        <f>J4</f>
        <v>Quarterly Report 31-01-2006</v>
      </c>
      <c r="K114" s="217"/>
      <c r="L114" s="217"/>
      <c r="M114" s="217"/>
    </row>
    <row r="115" spans="1:13" ht="17.25" customHeight="1">
      <c r="A115" s="94"/>
      <c r="B115" s="94"/>
      <c r="C115" s="94"/>
      <c r="D115" s="94"/>
      <c r="E115" s="94"/>
      <c r="F115" s="94"/>
      <c r="G115" s="94"/>
      <c r="H115" s="94"/>
      <c r="I115" s="95"/>
      <c r="J115" s="95"/>
      <c r="K115" s="110"/>
      <c r="L115" s="111"/>
      <c r="M115" s="95"/>
    </row>
    <row r="116" spans="1:13" ht="17.25" customHeight="1">
      <c r="A116" s="55"/>
      <c r="B116" s="55"/>
      <c r="C116" s="55"/>
      <c r="D116" s="55"/>
      <c r="E116" s="55"/>
      <c r="F116" s="55"/>
      <c r="G116" s="55"/>
      <c r="H116" s="55"/>
      <c r="I116" s="41"/>
      <c r="J116" s="41"/>
      <c r="L116" s="47"/>
      <c r="M116" s="41"/>
    </row>
    <row r="117" spans="1:13" ht="17.25" customHeight="1">
      <c r="A117" s="42" t="s">
        <v>22</v>
      </c>
      <c r="B117" s="43"/>
      <c r="C117" s="41"/>
      <c r="D117" s="44"/>
      <c r="E117" s="41"/>
      <c r="F117" s="41"/>
      <c r="G117" s="41"/>
      <c r="H117" s="44"/>
      <c r="I117" s="41"/>
      <c r="J117" s="41"/>
      <c r="L117" s="47"/>
      <c r="M117" s="41"/>
    </row>
    <row r="118" spans="1:13" ht="17.25" customHeight="1">
      <c r="A118" s="42" t="s">
        <v>23</v>
      </c>
      <c r="B118" s="43"/>
      <c r="C118" s="41"/>
      <c r="D118" s="44"/>
      <c r="E118" s="41"/>
      <c r="F118" s="41"/>
      <c r="G118" s="41"/>
      <c r="H118" s="44"/>
      <c r="I118" s="41"/>
      <c r="J118" s="41"/>
      <c r="L118" s="47"/>
      <c r="M118" s="41"/>
    </row>
    <row r="119" spans="1:13" ht="17.25" customHeight="1">
      <c r="A119" s="42"/>
      <c r="B119" s="43"/>
      <c r="C119" s="41"/>
      <c r="D119" s="44"/>
      <c r="E119" s="41"/>
      <c r="F119" s="41"/>
      <c r="G119" s="41"/>
      <c r="H119" s="44"/>
      <c r="I119" s="41"/>
      <c r="J119" s="41"/>
      <c r="L119" s="47"/>
      <c r="M119" s="41"/>
    </row>
    <row r="120" spans="1:13" ht="17.25" customHeight="1">
      <c r="A120" s="43" t="s">
        <v>77</v>
      </c>
      <c r="B120" s="43" t="s">
        <v>235</v>
      </c>
      <c r="C120" s="41"/>
      <c r="D120" s="44"/>
      <c r="E120" s="41"/>
      <c r="F120" s="41"/>
      <c r="G120" s="41"/>
      <c r="H120" s="44"/>
      <c r="I120" s="41"/>
      <c r="J120" s="41"/>
      <c r="L120" s="47"/>
      <c r="M120" s="41"/>
    </row>
    <row r="121" spans="1:13" ht="17.25" customHeight="1">
      <c r="A121" s="42"/>
      <c r="B121" s="43" t="s">
        <v>236</v>
      </c>
      <c r="C121" s="41"/>
      <c r="D121" s="44"/>
      <c r="E121" s="41"/>
      <c r="F121" s="41"/>
      <c r="G121" s="41"/>
      <c r="H121" s="44"/>
      <c r="I121" s="41"/>
      <c r="J121" s="41"/>
      <c r="L121" s="47"/>
      <c r="M121" s="41"/>
    </row>
    <row r="122" spans="1:13" ht="17.25" customHeight="1">
      <c r="A122" s="42"/>
      <c r="B122" s="43" t="s">
        <v>253</v>
      </c>
      <c r="C122" s="41"/>
      <c r="D122" s="44"/>
      <c r="E122" s="41"/>
      <c r="F122" s="41"/>
      <c r="G122" s="41"/>
      <c r="H122" s="44"/>
      <c r="I122" s="41"/>
      <c r="J122" s="41"/>
      <c r="L122" s="47"/>
      <c r="M122" s="41"/>
    </row>
    <row r="123" spans="1:27" ht="17.25" customHeight="1">
      <c r="A123" s="42"/>
      <c r="B123" s="43" t="s">
        <v>272</v>
      </c>
      <c r="C123" s="41"/>
      <c r="D123" s="44"/>
      <c r="E123" s="41"/>
      <c r="F123" s="41"/>
      <c r="G123" s="41"/>
      <c r="H123" s="44"/>
      <c r="I123" s="41"/>
      <c r="J123" s="41"/>
      <c r="L123" s="47"/>
      <c r="M123" s="41"/>
      <c r="P123" s="43"/>
      <c r="Q123" s="41"/>
      <c r="R123" s="44"/>
      <c r="S123" s="41"/>
      <c r="T123" s="41"/>
      <c r="U123" s="41"/>
      <c r="V123" s="44"/>
      <c r="W123" s="41"/>
      <c r="X123" s="41"/>
      <c r="Z123" s="47"/>
      <c r="AA123" s="41"/>
    </row>
    <row r="124" spans="1:27" ht="17.25" customHeight="1">
      <c r="A124" s="42"/>
      <c r="B124" s="43" t="s">
        <v>273</v>
      </c>
      <c r="C124" s="41"/>
      <c r="D124" s="44"/>
      <c r="E124" s="41"/>
      <c r="F124" s="41"/>
      <c r="G124" s="41"/>
      <c r="H124" s="44"/>
      <c r="I124" s="41"/>
      <c r="J124" s="41"/>
      <c r="L124" s="47"/>
      <c r="M124" s="41"/>
      <c r="P124" s="43"/>
      <c r="Q124" s="41"/>
      <c r="R124" s="44"/>
      <c r="S124" s="41"/>
      <c r="T124" s="41"/>
      <c r="U124" s="41"/>
      <c r="V124" s="44"/>
      <c r="W124" s="41"/>
      <c r="X124" s="41"/>
      <c r="Z124" s="47"/>
      <c r="AA124" s="41"/>
    </row>
    <row r="125" spans="1:27" ht="17.25" customHeight="1">
      <c r="A125" s="42"/>
      <c r="B125" s="43" t="s">
        <v>274</v>
      </c>
      <c r="C125" s="41"/>
      <c r="D125" s="44"/>
      <c r="E125" s="41"/>
      <c r="F125" s="41"/>
      <c r="G125" s="41"/>
      <c r="H125" s="44"/>
      <c r="I125" s="41"/>
      <c r="J125" s="41"/>
      <c r="L125" s="47"/>
      <c r="M125" s="41"/>
      <c r="P125" s="43"/>
      <c r="Q125" s="41"/>
      <c r="R125" s="44"/>
      <c r="S125" s="41"/>
      <c r="T125" s="41"/>
      <c r="U125" s="41"/>
      <c r="V125" s="44"/>
      <c r="W125" s="41"/>
      <c r="X125" s="41"/>
      <c r="Z125" s="47"/>
      <c r="AA125" s="41"/>
    </row>
    <row r="126" spans="1:27" ht="17.25" customHeight="1">
      <c r="A126" s="42"/>
      <c r="B126" s="43" t="s">
        <v>275</v>
      </c>
      <c r="C126" s="41"/>
      <c r="D126" s="44"/>
      <c r="E126" s="41"/>
      <c r="F126" s="41"/>
      <c r="G126" s="41"/>
      <c r="H126" s="44"/>
      <c r="I126" s="41"/>
      <c r="J126" s="41"/>
      <c r="L126" s="47"/>
      <c r="M126" s="41"/>
      <c r="P126" s="43"/>
      <c r="Q126" s="41"/>
      <c r="R126" s="44"/>
      <c r="S126" s="41"/>
      <c r="T126" s="41"/>
      <c r="U126" s="41"/>
      <c r="V126" s="44"/>
      <c r="W126" s="41"/>
      <c r="X126" s="41"/>
      <c r="Z126" s="47"/>
      <c r="AA126" s="41"/>
    </row>
    <row r="127" spans="1:27" ht="17.25" customHeight="1">
      <c r="A127" s="42"/>
      <c r="B127" s="43" t="s">
        <v>276</v>
      </c>
      <c r="C127" s="41"/>
      <c r="D127" s="44"/>
      <c r="E127" s="41"/>
      <c r="F127" s="41"/>
      <c r="G127" s="41"/>
      <c r="H127" s="44"/>
      <c r="I127" s="41"/>
      <c r="J127" s="41"/>
      <c r="L127" s="47"/>
      <c r="M127" s="41"/>
      <c r="P127" s="43"/>
      <c r="Q127" s="41"/>
      <c r="R127" s="44"/>
      <c r="S127" s="41"/>
      <c r="T127" s="41"/>
      <c r="U127" s="41"/>
      <c r="V127" s="44"/>
      <c r="W127" s="41"/>
      <c r="X127" s="41"/>
      <c r="Z127" s="47"/>
      <c r="AA127" s="41"/>
    </row>
    <row r="128" spans="1:27" ht="17.25" customHeight="1">
      <c r="A128" s="42"/>
      <c r="B128" s="43" t="s">
        <v>254</v>
      </c>
      <c r="C128" s="41"/>
      <c r="D128" s="44"/>
      <c r="E128" s="41"/>
      <c r="F128" s="41"/>
      <c r="G128" s="41"/>
      <c r="H128" s="44"/>
      <c r="I128" s="41"/>
      <c r="J128" s="41"/>
      <c r="L128" s="47"/>
      <c r="M128" s="41"/>
      <c r="P128" s="43"/>
      <c r="Q128" s="41"/>
      <c r="R128" s="44"/>
      <c r="S128" s="41"/>
      <c r="T128" s="41"/>
      <c r="U128" s="41"/>
      <c r="V128" s="44"/>
      <c r="W128" s="41"/>
      <c r="X128" s="41"/>
      <c r="Z128" s="47"/>
      <c r="AA128" s="41"/>
    </row>
    <row r="129" spans="1:27" ht="17.25" customHeight="1">
      <c r="A129" s="42"/>
      <c r="B129" s="43" t="s">
        <v>279</v>
      </c>
      <c r="C129" s="41"/>
      <c r="D129" s="44"/>
      <c r="E129" s="41"/>
      <c r="F129" s="41"/>
      <c r="G129" s="41"/>
      <c r="H129" s="44"/>
      <c r="I129" s="41"/>
      <c r="J129" s="41"/>
      <c r="L129" s="47"/>
      <c r="M129" s="41"/>
      <c r="P129" s="43"/>
      <c r="Q129" s="41"/>
      <c r="R129" s="44"/>
      <c r="S129" s="41"/>
      <c r="T129" s="41"/>
      <c r="U129" s="41"/>
      <c r="V129" s="44"/>
      <c r="W129" s="41"/>
      <c r="X129" s="41"/>
      <c r="Z129" s="47"/>
      <c r="AA129" s="41"/>
    </row>
    <row r="130" spans="1:27" ht="17.25" customHeight="1">
      <c r="A130" s="42"/>
      <c r="B130" s="43" t="s">
        <v>255</v>
      </c>
      <c r="C130" s="41"/>
      <c r="D130" s="44"/>
      <c r="E130" s="41"/>
      <c r="F130" s="41"/>
      <c r="G130" s="41"/>
      <c r="H130" s="44"/>
      <c r="I130" s="41"/>
      <c r="J130" s="41"/>
      <c r="L130" s="47"/>
      <c r="M130" s="41"/>
      <c r="P130" s="43"/>
      <c r="Q130" s="41"/>
      <c r="R130" s="44"/>
      <c r="S130" s="41"/>
      <c r="T130" s="41"/>
      <c r="U130" s="41"/>
      <c r="V130" s="44"/>
      <c r="W130" s="41"/>
      <c r="X130" s="41"/>
      <c r="Z130" s="47"/>
      <c r="AA130" s="41"/>
    </row>
    <row r="131" spans="2:27" ht="17.25" customHeight="1">
      <c r="B131" s="43" t="s">
        <v>277</v>
      </c>
      <c r="C131" s="41"/>
      <c r="D131" s="44"/>
      <c r="E131" s="41"/>
      <c r="F131" s="41"/>
      <c r="G131" s="41"/>
      <c r="H131" s="44"/>
      <c r="I131" s="41"/>
      <c r="J131" s="41"/>
      <c r="L131" s="47"/>
      <c r="M131" s="41"/>
      <c r="P131" s="43"/>
      <c r="Q131" s="41"/>
      <c r="R131" s="44"/>
      <c r="S131" s="41"/>
      <c r="T131" s="41"/>
      <c r="U131" s="41"/>
      <c r="V131" s="44"/>
      <c r="W131" s="41"/>
      <c r="X131" s="41"/>
      <c r="Z131" s="47"/>
      <c r="AA131" s="41"/>
    </row>
    <row r="132" spans="2:27" ht="17.25" customHeight="1">
      <c r="B132" s="43"/>
      <c r="C132" s="41"/>
      <c r="D132" s="44"/>
      <c r="E132" s="41"/>
      <c r="F132" s="41"/>
      <c r="G132" s="41"/>
      <c r="H132" s="44"/>
      <c r="I132" s="41"/>
      <c r="J132" s="41"/>
      <c r="L132" s="47"/>
      <c r="M132" s="41"/>
      <c r="P132" s="43"/>
      <c r="Q132" s="41"/>
      <c r="R132" s="44"/>
      <c r="S132" s="41"/>
      <c r="T132" s="41"/>
      <c r="U132" s="41"/>
      <c r="V132" s="44"/>
      <c r="W132" s="41"/>
      <c r="X132" s="41"/>
      <c r="Z132" s="47"/>
      <c r="AA132" s="41"/>
    </row>
    <row r="133" spans="1:13" ht="17.25" customHeight="1">
      <c r="A133" s="42"/>
      <c r="B133" s="43" t="s">
        <v>256</v>
      </c>
      <c r="C133" s="41"/>
      <c r="D133" s="44"/>
      <c r="E133" s="41"/>
      <c r="F133" s="41"/>
      <c r="G133" s="41"/>
      <c r="H133" s="44"/>
      <c r="I133" s="41"/>
      <c r="J133" s="41"/>
      <c r="L133" s="47"/>
      <c r="M133" s="41"/>
    </row>
    <row r="134" spans="1:13" ht="17.25" customHeight="1">
      <c r="A134" s="42"/>
      <c r="B134" s="43" t="s">
        <v>257</v>
      </c>
      <c r="C134" s="41"/>
      <c r="D134" s="44"/>
      <c r="E134" s="41"/>
      <c r="F134" s="41"/>
      <c r="G134" s="41"/>
      <c r="H134" s="44"/>
      <c r="I134" s="41"/>
      <c r="J134" s="41"/>
      <c r="L134" s="47"/>
      <c r="M134" s="41"/>
    </row>
    <row r="135" spans="1:13" ht="17.25" customHeight="1">
      <c r="A135" s="42"/>
      <c r="B135" s="43" t="s">
        <v>258</v>
      </c>
      <c r="C135" s="41"/>
      <c r="D135" s="44"/>
      <c r="E135" s="41"/>
      <c r="F135" s="41"/>
      <c r="G135" s="41"/>
      <c r="H135" s="44"/>
      <c r="I135" s="41"/>
      <c r="J135" s="41"/>
      <c r="L135" s="47"/>
      <c r="M135" s="41"/>
    </row>
    <row r="136" spans="1:13" ht="17.25" customHeight="1">
      <c r="A136" s="42"/>
      <c r="B136" s="43" t="s">
        <v>271</v>
      </c>
      <c r="C136" s="41"/>
      <c r="D136" s="44"/>
      <c r="E136" s="41"/>
      <c r="F136" s="41"/>
      <c r="G136" s="41"/>
      <c r="H136" s="44"/>
      <c r="I136" s="41"/>
      <c r="J136" s="41"/>
      <c r="L136" s="47"/>
      <c r="M136" s="41"/>
    </row>
    <row r="137" spans="1:13" ht="17.25" customHeight="1">
      <c r="A137" s="42"/>
      <c r="B137" s="43" t="s">
        <v>278</v>
      </c>
      <c r="C137" s="41"/>
      <c r="D137" s="44"/>
      <c r="E137" s="41"/>
      <c r="F137" s="41"/>
      <c r="G137" s="41"/>
      <c r="H137" s="44"/>
      <c r="I137" s="41"/>
      <c r="J137" s="41"/>
      <c r="L137" s="47"/>
      <c r="M137" s="41"/>
    </row>
    <row r="138" spans="1:13" ht="17.25" customHeight="1">
      <c r="A138" s="42"/>
      <c r="B138" s="43" t="s">
        <v>280</v>
      </c>
      <c r="C138" s="41"/>
      <c r="D138" s="44"/>
      <c r="E138" s="41"/>
      <c r="F138" s="41"/>
      <c r="G138" s="41"/>
      <c r="H138" s="44"/>
      <c r="I138" s="41"/>
      <c r="J138" s="41"/>
      <c r="L138" s="47"/>
      <c r="M138" s="41"/>
    </row>
    <row r="139" spans="1:13" ht="17.25" customHeight="1">
      <c r="A139" s="42"/>
      <c r="B139" s="43" t="s">
        <v>281</v>
      </c>
      <c r="C139" s="41"/>
      <c r="D139" s="44"/>
      <c r="E139" s="41"/>
      <c r="F139" s="41"/>
      <c r="G139" s="41"/>
      <c r="H139" s="44"/>
      <c r="I139" s="41"/>
      <c r="J139" s="41"/>
      <c r="L139" s="47"/>
      <c r="M139" s="41"/>
    </row>
    <row r="140" spans="1:13" ht="17.25" customHeight="1">
      <c r="A140" s="42"/>
      <c r="B140" s="43"/>
      <c r="C140" s="41"/>
      <c r="D140" s="44"/>
      <c r="E140" s="41"/>
      <c r="F140" s="41"/>
      <c r="G140" s="41"/>
      <c r="H140" s="44"/>
      <c r="I140" s="41"/>
      <c r="J140" s="41"/>
      <c r="L140" s="47"/>
      <c r="M140" s="41"/>
    </row>
    <row r="141" spans="1:13" ht="17.25" customHeight="1">
      <c r="A141" s="42"/>
      <c r="B141" s="43"/>
      <c r="C141" s="41"/>
      <c r="D141" s="44"/>
      <c r="E141" s="41"/>
      <c r="F141" s="41"/>
      <c r="G141" s="41"/>
      <c r="H141" s="44"/>
      <c r="I141" s="41"/>
      <c r="J141" s="41"/>
      <c r="L141" s="47"/>
      <c r="M141" s="41"/>
    </row>
    <row r="142" spans="1:13" ht="17.25" customHeight="1">
      <c r="A142" s="43" t="s">
        <v>78</v>
      </c>
      <c r="B142" s="43" t="s">
        <v>259</v>
      </c>
      <c r="C142" s="41"/>
      <c r="D142" s="44"/>
      <c r="E142" s="41"/>
      <c r="F142" s="41"/>
      <c r="G142" s="41"/>
      <c r="H142" s="44"/>
      <c r="I142" s="41"/>
      <c r="J142" s="41"/>
      <c r="L142" s="47"/>
      <c r="M142" s="41"/>
    </row>
    <row r="143" spans="1:13" ht="17.25" customHeight="1">
      <c r="A143" s="42"/>
      <c r="B143" s="43" t="s">
        <v>260</v>
      </c>
      <c r="C143" s="41"/>
      <c r="D143" s="44"/>
      <c r="E143" s="41"/>
      <c r="F143" s="41"/>
      <c r="G143" s="41"/>
      <c r="H143" s="44"/>
      <c r="I143" s="41"/>
      <c r="J143" s="41"/>
      <c r="L143" s="47"/>
      <c r="M143" s="41"/>
    </row>
    <row r="144" spans="1:13" ht="17.25" customHeight="1">
      <c r="A144" s="42"/>
      <c r="B144" s="43" t="s">
        <v>261</v>
      </c>
      <c r="C144" s="41"/>
      <c r="D144" s="44"/>
      <c r="E144" s="41"/>
      <c r="F144" s="41"/>
      <c r="G144" s="41"/>
      <c r="H144" s="44"/>
      <c r="I144" s="41"/>
      <c r="J144" s="41"/>
      <c r="L144" s="47"/>
      <c r="M144" s="41"/>
    </row>
    <row r="145" spans="1:15" ht="17.25" customHeight="1">
      <c r="A145" s="43" t="s">
        <v>25</v>
      </c>
      <c r="B145" s="192" t="s">
        <v>266</v>
      </c>
      <c r="C145" s="192"/>
      <c r="D145" s="192"/>
      <c r="E145" s="192"/>
      <c r="F145" s="192"/>
      <c r="G145" s="192"/>
      <c r="H145" s="192"/>
      <c r="I145" s="192"/>
      <c r="J145" s="192"/>
      <c r="K145" s="192"/>
      <c r="L145" s="192"/>
      <c r="M145" s="192"/>
      <c r="N145" s="197"/>
      <c r="O145" s="197"/>
    </row>
    <row r="146" spans="1:15" ht="17.25" customHeight="1">
      <c r="A146" s="43"/>
      <c r="B146" s="192" t="s">
        <v>267</v>
      </c>
      <c r="C146" s="192"/>
      <c r="D146" s="192"/>
      <c r="E146" s="192"/>
      <c r="F146" s="192"/>
      <c r="G146" s="192"/>
      <c r="H146" s="192"/>
      <c r="I146" s="192"/>
      <c r="J146" s="192"/>
      <c r="K146" s="192"/>
      <c r="L146" s="192"/>
      <c r="M146" s="192"/>
      <c r="N146" s="197"/>
      <c r="O146" s="197"/>
    </row>
    <row r="147" spans="1:13" ht="17.25" customHeight="1">
      <c r="A147" s="43"/>
      <c r="B147" s="41" t="s">
        <v>262</v>
      </c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</row>
    <row r="148" spans="1:13" ht="17.25" customHeight="1">
      <c r="A148" s="43"/>
      <c r="B148" s="41" t="s">
        <v>270</v>
      </c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</row>
    <row r="149" spans="1:13" ht="17.25" customHeight="1">
      <c r="A149" s="43"/>
      <c r="B149" s="41" t="s">
        <v>283</v>
      </c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</row>
    <row r="150" spans="1:13" ht="17.25" customHeight="1">
      <c r="A150" s="43"/>
      <c r="B150" s="41" t="s">
        <v>284</v>
      </c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</row>
    <row r="151" spans="1:13" ht="17.25" customHeight="1">
      <c r="A151" s="43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</row>
    <row r="152" spans="1:13" ht="17.25" customHeight="1">
      <c r="A152" s="43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</row>
    <row r="153" spans="1:13" ht="17.25" customHeight="1">
      <c r="A153" s="180" t="s">
        <v>79</v>
      </c>
      <c r="B153" s="41" t="s">
        <v>282</v>
      </c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</row>
    <row r="154" spans="1:13" ht="17.25" customHeight="1">
      <c r="A154" s="180"/>
      <c r="B154" s="41" t="s">
        <v>268</v>
      </c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</row>
    <row r="155" spans="1:13" ht="17.25" customHeight="1">
      <c r="A155" s="43"/>
      <c r="B155" s="41" t="s">
        <v>263</v>
      </c>
      <c r="C155" s="41"/>
      <c r="D155" s="41"/>
      <c r="E155" s="41"/>
      <c r="F155" s="41"/>
      <c r="G155" s="41"/>
      <c r="H155" s="44"/>
      <c r="I155" s="41"/>
      <c r="J155" s="41"/>
      <c r="K155" s="41"/>
      <c r="L155" s="41"/>
      <c r="M155" s="41"/>
    </row>
    <row r="156" spans="1:13" ht="17.25" customHeight="1">
      <c r="A156" s="43"/>
      <c r="B156" s="41" t="s">
        <v>264</v>
      </c>
      <c r="C156" s="41"/>
      <c r="D156" s="41"/>
      <c r="E156" s="41"/>
      <c r="F156" s="41"/>
      <c r="G156" s="41"/>
      <c r="H156" s="44"/>
      <c r="I156" s="41"/>
      <c r="J156" s="41"/>
      <c r="K156" s="41"/>
      <c r="L156" s="41"/>
      <c r="M156" s="41"/>
    </row>
    <row r="157" spans="1:13" ht="17.25" customHeight="1">
      <c r="A157" s="43"/>
      <c r="B157" s="41" t="s">
        <v>265</v>
      </c>
      <c r="C157" s="41"/>
      <c r="D157" s="41"/>
      <c r="E157" s="41"/>
      <c r="F157" s="41"/>
      <c r="G157" s="41"/>
      <c r="H157" s="44"/>
      <c r="I157" s="41"/>
      <c r="J157" s="41"/>
      <c r="K157" s="41"/>
      <c r="L157" s="41"/>
      <c r="M157" s="41"/>
    </row>
    <row r="158" spans="1:13" ht="17.25" customHeight="1">
      <c r="A158" s="43"/>
      <c r="B158" s="41"/>
      <c r="C158" s="41"/>
      <c r="D158" s="41"/>
      <c r="E158" s="41"/>
      <c r="F158" s="41"/>
      <c r="G158" s="41"/>
      <c r="H158" s="44"/>
      <c r="I158" s="41"/>
      <c r="J158" s="41"/>
      <c r="K158" s="41"/>
      <c r="L158" s="41"/>
      <c r="M158" s="41"/>
    </row>
    <row r="159" spans="1:13" ht="17.25" customHeight="1">
      <c r="A159" s="43"/>
      <c r="B159" s="41"/>
      <c r="C159" s="41"/>
      <c r="D159" s="41"/>
      <c r="E159" s="41"/>
      <c r="F159" s="41"/>
      <c r="G159" s="41"/>
      <c r="H159" s="44"/>
      <c r="I159" s="41"/>
      <c r="J159" s="41"/>
      <c r="K159" s="41"/>
      <c r="L159" s="41"/>
      <c r="M159" s="41"/>
    </row>
    <row r="160" spans="4:13" ht="17.25" customHeight="1">
      <c r="D160" s="44"/>
      <c r="E160" s="41"/>
      <c r="F160" s="41"/>
      <c r="G160" s="41"/>
      <c r="H160" s="44"/>
      <c r="I160" s="41"/>
      <c r="J160" s="41"/>
      <c r="L160" s="47"/>
      <c r="M160" s="41"/>
    </row>
    <row r="161" spans="4:13" ht="17.25" customHeight="1">
      <c r="D161" s="44"/>
      <c r="E161" s="41"/>
      <c r="F161" s="41"/>
      <c r="G161" s="41"/>
      <c r="H161" s="44"/>
      <c r="I161" s="41"/>
      <c r="J161" s="41"/>
      <c r="L161" s="47"/>
      <c r="M161" s="41"/>
    </row>
    <row r="162" spans="1:13" ht="17.25" customHeight="1">
      <c r="A162" s="214" t="s">
        <v>38</v>
      </c>
      <c r="B162" s="214"/>
      <c r="C162" s="214"/>
      <c r="D162" s="214"/>
      <c r="E162" s="214"/>
      <c r="F162" s="214"/>
      <c r="G162" s="214"/>
      <c r="H162" s="214"/>
      <c r="I162" s="41"/>
      <c r="J162" s="41"/>
      <c r="L162" s="47"/>
      <c r="M162" s="41"/>
    </row>
    <row r="163" spans="1:13" ht="17.25" customHeight="1">
      <c r="A163" s="215" t="s">
        <v>43</v>
      </c>
      <c r="B163" s="215"/>
      <c r="C163" s="215"/>
      <c r="D163" s="215"/>
      <c r="E163" s="215"/>
      <c r="F163" s="215"/>
      <c r="G163" s="215"/>
      <c r="H163" s="215"/>
      <c r="I163" s="41"/>
      <c r="J163" s="216" t="str">
        <f>J4</f>
        <v>Quarterly Report 31-01-2006</v>
      </c>
      <c r="K163" s="217"/>
      <c r="L163" s="217"/>
      <c r="M163" s="217"/>
    </row>
    <row r="164" spans="1:13" ht="17.25" customHeight="1">
      <c r="A164" s="94"/>
      <c r="B164" s="94"/>
      <c r="C164" s="94"/>
      <c r="D164" s="94"/>
      <c r="E164" s="94"/>
      <c r="F164" s="94"/>
      <c r="G164" s="94"/>
      <c r="H164" s="94"/>
      <c r="I164" s="95"/>
      <c r="J164" s="95"/>
      <c r="K164" s="110"/>
      <c r="L164" s="111"/>
      <c r="M164" s="95"/>
    </row>
    <row r="165" spans="1:13" ht="17.25" customHeight="1">
      <c r="A165" s="48"/>
      <c r="B165" s="43"/>
      <c r="C165" s="41"/>
      <c r="D165" s="44"/>
      <c r="E165" s="41"/>
      <c r="F165" s="41"/>
      <c r="G165" s="41"/>
      <c r="H165" s="44"/>
      <c r="I165" s="41"/>
      <c r="J165" s="41"/>
      <c r="L165" s="47"/>
      <c r="M165" s="41"/>
    </row>
    <row r="166" spans="1:13" ht="17.25" customHeight="1">
      <c r="A166" s="42" t="s">
        <v>22</v>
      </c>
      <c r="B166" s="43"/>
      <c r="C166" s="41"/>
      <c r="D166" s="44"/>
      <c r="E166" s="41"/>
      <c r="F166" s="41"/>
      <c r="G166" s="41"/>
      <c r="H166" s="44"/>
      <c r="I166" s="41"/>
      <c r="J166" s="41"/>
      <c r="L166" s="47"/>
      <c r="M166" s="41"/>
    </row>
    <row r="167" spans="1:13" ht="17.25" customHeight="1">
      <c r="A167" s="42" t="s">
        <v>24</v>
      </c>
      <c r="B167" s="43"/>
      <c r="C167" s="41"/>
      <c r="D167" s="44"/>
      <c r="E167" s="41"/>
      <c r="F167" s="41"/>
      <c r="G167" s="41"/>
      <c r="H167" s="44"/>
      <c r="I167" s="41"/>
      <c r="J167" s="41"/>
      <c r="L167" s="43"/>
      <c r="M167" s="42"/>
    </row>
    <row r="168" spans="1:13" ht="17.25" customHeight="1">
      <c r="A168" s="42"/>
      <c r="B168" s="43"/>
      <c r="C168" s="41"/>
      <c r="D168" s="44"/>
      <c r="E168" s="41"/>
      <c r="F168" s="41"/>
      <c r="G168" s="41"/>
      <c r="H168" s="44"/>
      <c r="I168" s="41"/>
      <c r="J168" s="41"/>
      <c r="L168" s="43"/>
      <c r="M168" s="42"/>
    </row>
    <row r="169" spans="1:13" ht="17.25" customHeight="1">
      <c r="A169" s="42"/>
      <c r="B169" s="43"/>
      <c r="C169" s="41"/>
      <c r="D169" s="44"/>
      <c r="E169" s="41"/>
      <c r="F169" s="41"/>
      <c r="G169" s="41"/>
      <c r="H169" s="44"/>
      <c r="I169" s="41"/>
      <c r="J169" s="41"/>
      <c r="L169" s="43"/>
      <c r="M169" s="42"/>
    </row>
    <row r="170" spans="1:13" ht="17.25" customHeight="1">
      <c r="A170" s="43" t="s">
        <v>80</v>
      </c>
      <c r="B170" s="43" t="s">
        <v>234</v>
      </c>
      <c r="C170" s="41"/>
      <c r="D170" s="44"/>
      <c r="E170" s="41"/>
      <c r="F170" s="41"/>
      <c r="G170" s="41"/>
      <c r="H170" s="44"/>
      <c r="I170" s="41"/>
      <c r="J170" s="41"/>
      <c r="L170" s="43"/>
      <c r="M170" s="42"/>
    </row>
    <row r="171" spans="1:13" ht="17.25" customHeight="1">
      <c r="A171" s="42"/>
      <c r="B171" s="43"/>
      <c r="C171" s="41"/>
      <c r="D171" s="44"/>
      <c r="E171" s="41"/>
      <c r="F171" s="41"/>
      <c r="G171" s="41"/>
      <c r="H171" s="44"/>
      <c r="I171" s="41"/>
      <c r="J171" s="41"/>
      <c r="L171" s="43"/>
      <c r="M171" s="42"/>
    </row>
    <row r="172" spans="1:13" ht="17.25" customHeight="1">
      <c r="A172" s="42"/>
      <c r="B172" s="43"/>
      <c r="C172" s="41"/>
      <c r="D172" s="44"/>
      <c r="E172" s="41"/>
      <c r="F172" s="41"/>
      <c r="G172" s="41"/>
      <c r="H172" s="44"/>
      <c r="I172" s="41"/>
      <c r="J172" s="41"/>
      <c r="L172" s="43"/>
      <c r="M172" s="42"/>
    </row>
    <row r="173" spans="1:13" ht="17.25" customHeight="1">
      <c r="A173" s="43" t="s">
        <v>81</v>
      </c>
      <c r="B173" s="43" t="s">
        <v>232</v>
      </c>
      <c r="C173" s="41"/>
      <c r="D173" s="41"/>
      <c r="E173" s="41"/>
      <c r="F173" s="41"/>
      <c r="G173" s="41"/>
      <c r="H173" s="41"/>
      <c r="L173" s="47"/>
      <c r="M173" s="41"/>
    </row>
    <row r="174" spans="1:13" ht="17.25" customHeight="1">
      <c r="A174" s="43"/>
      <c r="B174" s="43"/>
      <c r="C174" s="41"/>
      <c r="D174" s="41"/>
      <c r="E174" s="43"/>
      <c r="F174" s="41"/>
      <c r="G174" s="41"/>
      <c r="H174" s="41"/>
      <c r="I174" s="137" t="s">
        <v>25</v>
      </c>
      <c r="J174" s="1"/>
      <c r="K174" s="137"/>
      <c r="L174" s="47"/>
      <c r="M174" s="41"/>
    </row>
    <row r="175" spans="1:13" ht="17.25" customHeight="1">
      <c r="A175" s="43"/>
      <c r="B175" s="41"/>
      <c r="C175" s="41"/>
      <c r="D175" s="41"/>
      <c r="E175" s="43"/>
      <c r="F175" s="41"/>
      <c r="G175" s="41"/>
      <c r="H175" s="41"/>
      <c r="I175" s="47"/>
      <c r="J175" s="41"/>
      <c r="K175" s="138"/>
      <c r="L175" s="4"/>
      <c r="M175" s="47" t="s">
        <v>202</v>
      </c>
    </row>
    <row r="176" spans="1:13" ht="17.25" customHeight="1">
      <c r="A176" s="43"/>
      <c r="B176" s="41"/>
      <c r="C176" s="43"/>
      <c r="D176" s="41"/>
      <c r="E176" s="43"/>
      <c r="F176" s="41"/>
      <c r="G176" s="41"/>
      <c r="H176" s="41"/>
      <c r="I176" s="140"/>
      <c r="J176" s="41"/>
      <c r="K176" s="47" t="s">
        <v>199</v>
      </c>
      <c r="L176" s="4"/>
      <c r="M176" s="47" t="s">
        <v>203</v>
      </c>
    </row>
    <row r="177" spans="1:13" ht="17.25" customHeight="1">
      <c r="A177" s="43"/>
      <c r="B177" s="41"/>
      <c r="C177" s="41"/>
      <c r="D177" s="41"/>
      <c r="E177" s="41"/>
      <c r="F177" s="41"/>
      <c r="G177" s="41"/>
      <c r="H177" s="41"/>
      <c r="I177" s="179"/>
      <c r="J177" s="41"/>
      <c r="K177" s="47" t="s">
        <v>42</v>
      </c>
      <c r="L177" s="4"/>
      <c r="M177" s="47" t="s">
        <v>210</v>
      </c>
    </row>
    <row r="178" spans="1:13" ht="17.25" customHeight="1">
      <c r="A178" s="43"/>
      <c r="B178" s="41"/>
      <c r="C178" s="41"/>
      <c r="D178" s="41"/>
      <c r="E178" s="41"/>
      <c r="F178" s="41"/>
      <c r="G178" s="41"/>
      <c r="H178" s="41"/>
      <c r="I178" s="179"/>
      <c r="J178" s="41"/>
      <c r="K178" s="48" t="s">
        <v>26</v>
      </c>
      <c r="L178" s="4"/>
      <c r="M178" s="47" t="s">
        <v>26</v>
      </c>
    </row>
    <row r="179" spans="1:10" ht="17.25" customHeight="1">
      <c r="A179" s="43"/>
      <c r="B179" s="41" t="s">
        <v>113</v>
      </c>
      <c r="C179" s="41"/>
      <c r="D179" s="41"/>
      <c r="E179" s="41"/>
      <c r="F179" s="41"/>
      <c r="G179" s="41"/>
      <c r="H179" s="41"/>
      <c r="I179" s="48"/>
      <c r="J179" s="41"/>
    </row>
    <row r="180" spans="1:13" ht="12" customHeight="1">
      <c r="A180" s="43"/>
      <c r="C180" s="41"/>
      <c r="D180" s="41"/>
      <c r="E180" s="41"/>
      <c r="F180" s="41"/>
      <c r="G180" s="41"/>
      <c r="H180" s="41"/>
      <c r="I180" s="41"/>
      <c r="J180" s="41"/>
      <c r="K180" s="41"/>
      <c r="L180" s="47"/>
      <c r="M180" s="41"/>
    </row>
    <row r="181" spans="1:13" ht="17.25" customHeight="1">
      <c r="A181" s="43"/>
      <c r="B181" s="43" t="s">
        <v>157</v>
      </c>
      <c r="C181" s="41"/>
      <c r="D181" s="41"/>
      <c r="E181" s="41"/>
      <c r="F181" s="96"/>
      <c r="G181" s="41"/>
      <c r="H181" s="41"/>
      <c r="J181" s="1"/>
      <c r="K181" s="176">
        <v>1725</v>
      </c>
      <c r="L181" s="137"/>
      <c r="M181" s="176">
        <v>4886</v>
      </c>
    </row>
    <row r="182" spans="1:13" ht="17.25" customHeight="1">
      <c r="A182" s="43"/>
      <c r="B182" s="43" t="s">
        <v>233</v>
      </c>
      <c r="C182" s="41"/>
      <c r="D182" s="41"/>
      <c r="E182" s="41"/>
      <c r="F182" s="96"/>
      <c r="G182" s="41"/>
      <c r="H182" s="41"/>
      <c r="J182" s="1"/>
      <c r="K182" s="176">
        <v>13</v>
      </c>
      <c r="L182" s="137"/>
      <c r="M182" s="176">
        <v>13</v>
      </c>
    </row>
    <row r="183" spans="1:13" ht="17.25" customHeight="1">
      <c r="A183" s="43"/>
      <c r="B183" s="43" t="s">
        <v>248</v>
      </c>
      <c r="C183" s="41"/>
      <c r="D183" s="41"/>
      <c r="E183" s="41"/>
      <c r="F183" s="96"/>
      <c r="G183" s="41"/>
      <c r="H183" s="41"/>
      <c r="J183" s="1"/>
      <c r="K183" s="176">
        <v>-48</v>
      </c>
      <c r="L183" s="137"/>
      <c r="M183" s="176">
        <v>-145</v>
      </c>
    </row>
    <row r="184" spans="1:13" ht="17.25" customHeight="1" thickBot="1">
      <c r="A184" s="43"/>
      <c r="B184" s="43"/>
      <c r="C184" s="41"/>
      <c r="D184" s="41"/>
      <c r="E184" s="44"/>
      <c r="F184" s="44"/>
      <c r="G184" s="44"/>
      <c r="H184" s="41"/>
      <c r="I184" s="52"/>
      <c r="J184" s="41"/>
      <c r="K184" s="195">
        <f>K181+K183+K182</f>
        <v>1690</v>
      </c>
      <c r="L184" s="137"/>
      <c r="M184" s="195">
        <f>M181+M183+M182</f>
        <v>4754</v>
      </c>
    </row>
    <row r="185" spans="14:256" ht="17.25" customHeight="1" thickTop="1">
      <c r="N185" s="43"/>
      <c r="O185" s="42"/>
      <c r="P185" s="43"/>
      <c r="Q185" s="42"/>
      <c r="R185" s="43"/>
      <c r="S185" s="42"/>
      <c r="T185" s="43"/>
      <c r="U185" s="42"/>
      <c r="V185" s="43"/>
      <c r="W185" s="42"/>
      <c r="X185" s="43"/>
      <c r="Y185" s="42"/>
      <c r="Z185" s="43"/>
      <c r="AA185" s="42"/>
      <c r="AB185" s="43"/>
      <c r="AC185" s="42"/>
      <c r="AD185" s="43"/>
      <c r="AE185" s="42"/>
      <c r="AF185" s="43"/>
      <c r="AG185" s="42"/>
      <c r="AH185" s="43"/>
      <c r="AI185" s="42"/>
      <c r="AJ185" s="43"/>
      <c r="AK185" s="42"/>
      <c r="AL185" s="43"/>
      <c r="AM185" s="42"/>
      <c r="AN185" s="43"/>
      <c r="AO185" s="42"/>
      <c r="AP185" s="43"/>
      <c r="AQ185" s="42"/>
      <c r="AR185" s="43"/>
      <c r="AS185" s="42" t="s">
        <v>22</v>
      </c>
      <c r="AT185" s="43"/>
      <c r="AU185" s="42" t="s">
        <v>22</v>
      </c>
      <c r="AV185" s="43"/>
      <c r="AW185" s="42" t="s">
        <v>22</v>
      </c>
      <c r="AX185" s="43"/>
      <c r="AY185" s="42" t="s">
        <v>22</v>
      </c>
      <c r="AZ185" s="43"/>
      <c r="BA185" s="42" t="s">
        <v>22</v>
      </c>
      <c r="BB185" s="43"/>
      <c r="BC185" s="42" t="s">
        <v>22</v>
      </c>
      <c r="BD185" s="43"/>
      <c r="BE185" s="42" t="s">
        <v>22</v>
      </c>
      <c r="BF185" s="43"/>
      <c r="BG185" s="42" t="s">
        <v>22</v>
      </c>
      <c r="BH185" s="43"/>
      <c r="BI185" s="42" t="s">
        <v>22</v>
      </c>
      <c r="BJ185" s="43"/>
      <c r="BK185" s="42" t="s">
        <v>22</v>
      </c>
      <c r="BL185" s="43"/>
      <c r="BM185" s="42" t="s">
        <v>22</v>
      </c>
      <c r="BN185" s="43"/>
      <c r="BO185" s="42" t="s">
        <v>22</v>
      </c>
      <c r="BP185" s="43"/>
      <c r="BQ185" s="42" t="s">
        <v>22</v>
      </c>
      <c r="BR185" s="43"/>
      <c r="BS185" s="42" t="s">
        <v>22</v>
      </c>
      <c r="BT185" s="43"/>
      <c r="BU185" s="42" t="s">
        <v>22</v>
      </c>
      <c r="BV185" s="43"/>
      <c r="BW185" s="42" t="s">
        <v>22</v>
      </c>
      <c r="BX185" s="43"/>
      <c r="BY185" s="42" t="s">
        <v>22</v>
      </c>
      <c r="BZ185" s="43"/>
      <c r="CA185" s="42" t="s">
        <v>22</v>
      </c>
      <c r="CB185" s="43"/>
      <c r="CC185" s="42" t="s">
        <v>22</v>
      </c>
      <c r="CD185" s="43"/>
      <c r="CE185" s="42" t="s">
        <v>22</v>
      </c>
      <c r="CF185" s="43"/>
      <c r="CG185" s="42" t="s">
        <v>22</v>
      </c>
      <c r="CH185" s="43"/>
      <c r="CI185" s="42" t="s">
        <v>22</v>
      </c>
      <c r="CJ185" s="43"/>
      <c r="CK185" s="42" t="s">
        <v>22</v>
      </c>
      <c r="CL185" s="43"/>
      <c r="CM185" s="42" t="s">
        <v>22</v>
      </c>
      <c r="CN185" s="43"/>
      <c r="CO185" s="42" t="s">
        <v>22</v>
      </c>
      <c r="CP185" s="43"/>
      <c r="CQ185" s="42" t="s">
        <v>22</v>
      </c>
      <c r="CR185" s="43"/>
      <c r="CS185" s="42" t="s">
        <v>22</v>
      </c>
      <c r="CT185" s="43"/>
      <c r="CU185" s="42" t="s">
        <v>22</v>
      </c>
      <c r="CV185" s="43"/>
      <c r="CW185" s="42" t="s">
        <v>22</v>
      </c>
      <c r="CX185" s="43"/>
      <c r="CY185" s="42" t="s">
        <v>22</v>
      </c>
      <c r="CZ185" s="43"/>
      <c r="DA185" s="42" t="s">
        <v>22</v>
      </c>
      <c r="DB185" s="43"/>
      <c r="DC185" s="42" t="s">
        <v>22</v>
      </c>
      <c r="DD185" s="43"/>
      <c r="DE185" s="42" t="s">
        <v>22</v>
      </c>
      <c r="DF185" s="43"/>
      <c r="DG185" s="42" t="s">
        <v>22</v>
      </c>
      <c r="DH185" s="43"/>
      <c r="DI185" s="42" t="s">
        <v>22</v>
      </c>
      <c r="DJ185" s="43"/>
      <c r="DK185" s="42" t="s">
        <v>22</v>
      </c>
      <c r="DL185" s="43"/>
      <c r="DM185" s="42" t="s">
        <v>22</v>
      </c>
      <c r="DN185" s="43"/>
      <c r="DO185" s="42" t="s">
        <v>22</v>
      </c>
      <c r="DP185" s="43"/>
      <c r="DQ185" s="42" t="s">
        <v>22</v>
      </c>
      <c r="DR185" s="43"/>
      <c r="DS185" s="42" t="s">
        <v>22</v>
      </c>
      <c r="DT185" s="43"/>
      <c r="DU185" s="42" t="s">
        <v>22</v>
      </c>
      <c r="DV185" s="43"/>
      <c r="DW185" s="42" t="s">
        <v>22</v>
      </c>
      <c r="DX185" s="43"/>
      <c r="DY185" s="42" t="s">
        <v>22</v>
      </c>
      <c r="DZ185" s="43"/>
      <c r="EA185" s="42" t="s">
        <v>22</v>
      </c>
      <c r="EB185" s="43"/>
      <c r="EC185" s="42" t="s">
        <v>22</v>
      </c>
      <c r="ED185" s="43"/>
      <c r="EE185" s="42" t="s">
        <v>22</v>
      </c>
      <c r="EF185" s="43"/>
      <c r="EG185" s="42" t="s">
        <v>22</v>
      </c>
      <c r="EH185" s="43"/>
      <c r="EI185" s="42" t="s">
        <v>22</v>
      </c>
      <c r="EJ185" s="43"/>
      <c r="EK185" s="42" t="s">
        <v>22</v>
      </c>
      <c r="EL185" s="43"/>
      <c r="EM185" s="42" t="s">
        <v>22</v>
      </c>
      <c r="EN185" s="43"/>
      <c r="EO185" s="42" t="s">
        <v>22</v>
      </c>
      <c r="EP185" s="43"/>
      <c r="EQ185" s="42" t="s">
        <v>22</v>
      </c>
      <c r="ER185" s="43"/>
      <c r="ES185" s="42" t="s">
        <v>22</v>
      </c>
      <c r="ET185" s="43"/>
      <c r="EU185" s="42" t="s">
        <v>22</v>
      </c>
      <c r="EV185" s="43"/>
      <c r="EW185" s="42" t="s">
        <v>22</v>
      </c>
      <c r="EX185" s="43"/>
      <c r="EY185" s="42" t="s">
        <v>22</v>
      </c>
      <c r="EZ185" s="43"/>
      <c r="FA185" s="42" t="s">
        <v>22</v>
      </c>
      <c r="FB185" s="43"/>
      <c r="FC185" s="42" t="s">
        <v>22</v>
      </c>
      <c r="FD185" s="43"/>
      <c r="FE185" s="42" t="s">
        <v>22</v>
      </c>
      <c r="FF185" s="43"/>
      <c r="FG185" s="42" t="s">
        <v>22</v>
      </c>
      <c r="FH185" s="43"/>
      <c r="FI185" s="42" t="s">
        <v>22</v>
      </c>
      <c r="FJ185" s="43"/>
      <c r="FK185" s="42" t="s">
        <v>22</v>
      </c>
      <c r="FL185" s="43"/>
      <c r="FM185" s="42" t="s">
        <v>22</v>
      </c>
      <c r="FN185" s="43"/>
      <c r="FO185" s="42" t="s">
        <v>22</v>
      </c>
      <c r="FP185" s="43"/>
      <c r="FQ185" s="42" t="s">
        <v>22</v>
      </c>
      <c r="FR185" s="43"/>
      <c r="FS185" s="42" t="s">
        <v>22</v>
      </c>
      <c r="FT185" s="43"/>
      <c r="FU185" s="42" t="s">
        <v>22</v>
      </c>
      <c r="FV185" s="43"/>
      <c r="FW185" s="42" t="s">
        <v>22</v>
      </c>
      <c r="FX185" s="43"/>
      <c r="FY185" s="42" t="s">
        <v>22</v>
      </c>
      <c r="FZ185" s="43"/>
      <c r="GA185" s="42" t="s">
        <v>22</v>
      </c>
      <c r="GB185" s="43"/>
      <c r="GC185" s="42" t="s">
        <v>22</v>
      </c>
      <c r="GD185" s="43"/>
      <c r="GE185" s="42" t="s">
        <v>22</v>
      </c>
      <c r="GF185" s="43"/>
      <c r="GG185" s="42" t="s">
        <v>22</v>
      </c>
      <c r="GH185" s="43"/>
      <c r="GI185" s="42" t="s">
        <v>22</v>
      </c>
      <c r="GJ185" s="43"/>
      <c r="GK185" s="42" t="s">
        <v>22</v>
      </c>
      <c r="GL185" s="43"/>
      <c r="GM185" s="42" t="s">
        <v>22</v>
      </c>
      <c r="GN185" s="43"/>
      <c r="GO185" s="42" t="s">
        <v>22</v>
      </c>
      <c r="GP185" s="43"/>
      <c r="GQ185" s="42" t="s">
        <v>22</v>
      </c>
      <c r="GR185" s="43"/>
      <c r="GS185" s="42" t="s">
        <v>22</v>
      </c>
      <c r="GT185" s="43"/>
      <c r="GU185" s="42" t="s">
        <v>22</v>
      </c>
      <c r="GV185" s="43"/>
      <c r="GW185" s="42" t="s">
        <v>22</v>
      </c>
      <c r="GX185" s="43"/>
      <c r="GY185" s="42" t="s">
        <v>22</v>
      </c>
      <c r="GZ185" s="43"/>
      <c r="HA185" s="42" t="s">
        <v>22</v>
      </c>
      <c r="HB185" s="43"/>
      <c r="HC185" s="42" t="s">
        <v>22</v>
      </c>
      <c r="HD185" s="43"/>
      <c r="HE185" s="42" t="s">
        <v>22</v>
      </c>
      <c r="HF185" s="43"/>
      <c r="HG185" s="42" t="s">
        <v>22</v>
      </c>
      <c r="HH185" s="43"/>
      <c r="HI185" s="42" t="s">
        <v>22</v>
      </c>
      <c r="HJ185" s="43"/>
      <c r="HK185" s="42" t="s">
        <v>22</v>
      </c>
      <c r="HL185" s="43"/>
      <c r="HM185" s="42" t="s">
        <v>22</v>
      </c>
      <c r="HN185" s="43"/>
      <c r="HO185" s="42" t="s">
        <v>22</v>
      </c>
      <c r="HP185" s="43"/>
      <c r="HQ185" s="42" t="s">
        <v>22</v>
      </c>
      <c r="HR185" s="43"/>
      <c r="HS185" s="42" t="s">
        <v>22</v>
      </c>
      <c r="HT185" s="43"/>
      <c r="HU185" s="42" t="s">
        <v>22</v>
      </c>
      <c r="HV185" s="43"/>
      <c r="HW185" s="42" t="s">
        <v>22</v>
      </c>
      <c r="HX185" s="43"/>
      <c r="HY185" s="42" t="s">
        <v>22</v>
      </c>
      <c r="HZ185" s="43"/>
      <c r="IA185" s="42" t="s">
        <v>22</v>
      </c>
      <c r="IB185" s="43"/>
      <c r="IC185" s="42" t="s">
        <v>22</v>
      </c>
      <c r="ID185" s="43"/>
      <c r="IE185" s="42" t="s">
        <v>22</v>
      </c>
      <c r="IF185" s="43"/>
      <c r="IG185" s="42" t="s">
        <v>22</v>
      </c>
      <c r="IH185" s="43"/>
      <c r="II185" s="42" t="s">
        <v>22</v>
      </c>
      <c r="IJ185" s="43"/>
      <c r="IK185" s="42" t="s">
        <v>22</v>
      </c>
      <c r="IL185" s="43"/>
      <c r="IM185" s="42" t="s">
        <v>22</v>
      </c>
      <c r="IN185" s="43"/>
      <c r="IO185" s="42" t="s">
        <v>22</v>
      </c>
      <c r="IP185" s="43"/>
      <c r="IQ185" s="42" t="s">
        <v>22</v>
      </c>
      <c r="IR185" s="43"/>
      <c r="IS185" s="42" t="s">
        <v>22</v>
      </c>
      <c r="IT185" s="43"/>
      <c r="IU185" s="42" t="s">
        <v>22</v>
      </c>
      <c r="IV185" s="43"/>
    </row>
    <row r="186" spans="14:256" ht="17.25" customHeight="1">
      <c r="N186" s="43"/>
      <c r="O186" s="42"/>
      <c r="P186" s="43"/>
      <c r="Q186" s="42"/>
      <c r="R186" s="43"/>
      <c r="S186" s="42"/>
      <c r="T186" s="43"/>
      <c r="U186" s="42"/>
      <c r="V186" s="43"/>
      <c r="W186" s="42"/>
      <c r="X186" s="43"/>
      <c r="Y186" s="42"/>
      <c r="Z186" s="43"/>
      <c r="AA186" s="42"/>
      <c r="AB186" s="43"/>
      <c r="AC186" s="42"/>
      <c r="AD186" s="43"/>
      <c r="AE186" s="42"/>
      <c r="AF186" s="43"/>
      <c r="AG186" s="42"/>
      <c r="AH186" s="43"/>
      <c r="AI186" s="42"/>
      <c r="AJ186" s="43"/>
      <c r="AK186" s="42"/>
      <c r="AL186" s="43"/>
      <c r="AM186" s="42"/>
      <c r="AN186" s="43"/>
      <c r="AO186" s="42"/>
      <c r="AP186" s="43"/>
      <c r="AQ186" s="42"/>
      <c r="AR186" s="43"/>
      <c r="AS186" s="42"/>
      <c r="AT186" s="43"/>
      <c r="AU186" s="42"/>
      <c r="AV186" s="43"/>
      <c r="AW186" s="42"/>
      <c r="AX186" s="43"/>
      <c r="AY186" s="42"/>
      <c r="AZ186" s="43"/>
      <c r="BA186" s="42"/>
      <c r="BB186" s="43"/>
      <c r="BC186" s="42"/>
      <c r="BD186" s="43"/>
      <c r="BE186" s="42"/>
      <c r="BF186" s="43"/>
      <c r="BG186" s="42"/>
      <c r="BH186" s="43"/>
      <c r="BI186" s="42"/>
      <c r="BJ186" s="43"/>
      <c r="BK186" s="42"/>
      <c r="BL186" s="43"/>
      <c r="BM186" s="42"/>
      <c r="BN186" s="43"/>
      <c r="BO186" s="42"/>
      <c r="BP186" s="43"/>
      <c r="BQ186" s="42"/>
      <c r="BR186" s="43"/>
      <c r="BS186" s="42"/>
      <c r="BT186" s="43"/>
      <c r="BU186" s="42"/>
      <c r="BV186" s="43"/>
      <c r="BW186" s="42"/>
      <c r="BX186" s="43"/>
      <c r="BY186" s="42"/>
      <c r="BZ186" s="43"/>
      <c r="CA186" s="42"/>
      <c r="CB186" s="43"/>
      <c r="CC186" s="42"/>
      <c r="CD186" s="43"/>
      <c r="CE186" s="42"/>
      <c r="CF186" s="43"/>
      <c r="CG186" s="42"/>
      <c r="CH186" s="43"/>
      <c r="CI186" s="42"/>
      <c r="CJ186" s="43"/>
      <c r="CK186" s="42"/>
      <c r="CL186" s="43"/>
      <c r="CM186" s="42"/>
      <c r="CN186" s="43"/>
      <c r="CO186" s="42"/>
      <c r="CP186" s="43"/>
      <c r="CQ186" s="42"/>
      <c r="CR186" s="43"/>
      <c r="CS186" s="42"/>
      <c r="CT186" s="43"/>
      <c r="CU186" s="42"/>
      <c r="CV186" s="43"/>
      <c r="CW186" s="42"/>
      <c r="CX186" s="43"/>
      <c r="CY186" s="42"/>
      <c r="CZ186" s="43"/>
      <c r="DA186" s="42"/>
      <c r="DB186" s="43"/>
      <c r="DC186" s="42"/>
      <c r="DD186" s="43"/>
      <c r="DE186" s="42"/>
      <c r="DF186" s="43"/>
      <c r="DG186" s="42"/>
      <c r="DH186" s="43"/>
      <c r="DI186" s="42"/>
      <c r="DJ186" s="43"/>
      <c r="DK186" s="42"/>
      <c r="DL186" s="43"/>
      <c r="DM186" s="42"/>
      <c r="DN186" s="43"/>
      <c r="DO186" s="42"/>
      <c r="DP186" s="43"/>
      <c r="DQ186" s="42"/>
      <c r="DR186" s="43"/>
      <c r="DS186" s="42"/>
      <c r="DT186" s="43"/>
      <c r="DU186" s="42"/>
      <c r="DV186" s="43"/>
      <c r="DW186" s="42"/>
      <c r="DX186" s="43"/>
      <c r="DY186" s="42"/>
      <c r="DZ186" s="43"/>
      <c r="EA186" s="42"/>
      <c r="EB186" s="43"/>
      <c r="EC186" s="42"/>
      <c r="ED186" s="43"/>
      <c r="EE186" s="42"/>
      <c r="EF186" s="43"/>
      <c r="EG186" s="42"/>
      <c r="EH186" s="43"/>
      <c r="EI186" s="42"/>
      <c r="EJ186" s="43"/>
      <c r="EK186" s="42"/>
      <c r="EL186" s="43"/>
      <c r="EM186" s="42"/>
      <c r="EN186" s="43"/>
      <c r="EO186" s="42"/>
      <c r="EP186" s="43"/>
      <c r="EQ186" s="42"/>
      <c r="ER186" s="43"/>
      <c r="ES186" s="42"/>
      <c r="ET186" s="43"/>
      <c r="EU186" s="42"/>
      <c r="EV186" s="43"/>
      <c r="EW186" s="42"/>
      <c r="EX186" s="43"/>
      <c r="EY186" s="42"/>
      <c r="EZ186" s="43"/>
      <c r="FA186" s="42"/>
      <c r="FB186" s="43"/>
      <c r="FC186" s="42"/>
      <c r="FD186" s="43"/>
      <c r="FE186" s="42"/>
      <c r="FF186" s="43"/>
      <c r="FG186" s="42"/>
      <c r="FH186" s="43"/>
      <c r="FI186" s="42"/>
      <c r="FJ186" s="43"/>
      <c r="FK186" s="42"/>
      <c r="FL186" s="43"/>
      <c r="FM186" s="42"/>
      <c r="FN186" s="43"/>
      <c r="FO186" s="42"/>
      <c r="FP186" s="43"/>
      <c r="FQ186" s="42"/>
      <c r="FR186" s="43"/>
      <c r="FS186" s="42"/>
      <c r="FT186" s="43"/>
      <c r="FU186" s="42"/>
      <c r="FV186" s="43"/>
      <c r="FW186" s="42"/>
      <c r="FX186" s="43"/>
      <c r="FY186" s="42"/>
      <c r="FZ186" s="43"/>
      <c r="GA186" s="42"/>
      <c r="GB186" s="43"/>
      <c r="GC186" s="42"/>
      <c r="GD186" s="43"/>
      <c r="GE186" s="42"/>
      <c r="GF186" s="43"/>
      <c r="GG186" s="42"/>
      <c r="GH186" s="43"/>
      <c r="GI186" s="42"/>
      <c r="GJ186" s="43"/>
      <c r="GK186" s="42"/>
      <c r="GL186" s="43"/>
      <c r="GM186" s="42"/>
      <c r="GN186" s="43"/>
      <c r="GO186" s="42"/>
      <c r="GP186" s="43"/>
      <c r="GQ186" s="42"/>
      <c r="GR186" s="43"/>
      <c r="GS186" s="42"/>
      <c r="GT186" s="43"/>
      <c r="GU186" s="42"/>
      <c r="GV186" s="43"/>
      <c r="GW186" s="42"/>
      <c r="GX186" s="43"/>
      <c r="GY186" s="42"/>
      <c r="GZ186" s="43"/>
      <c r="HA186" s="42"/>
      <c r="HB186" s="43"/>
      <c r="HC186" s="42"/>
      <c r="HD186" s="43"/>
      <c r="HE186" s="42"/>
      <c r="HF186" s="43"/>
      <c r="HG186" s="42"/>
      <c r="HH186" s="43"/>
      <c r="HI186" s="42"/>
      <c r="HJ186" s="43"/>
      <c r="HK186" s="42"/>
      <c r="HL186" s="43"/>
      <c r="HM186" s="42"/>
      <c r="HN186" s="43"/>
      <c r="HO186" s="42"/>
      <c r="HP186" s="43"/>
      <c r="HQ186" s="42"/>
      <c r="HR186" s="43"/>
      <c r="HS186" s="42"/>
      <c r="HT186" s="43"/>
      <c r="HU186" s="42"/>
      <c r="HV186" s="43"/>
      <c r="HW186" s="42"/>
      <c r="HX186" s="43"/>
      <c r="HY186" s="42"/>
      <c r="HZ186" s="43"/>
      <c r="IA186" s="42"/>
      <c r="IB186" s="43"/>
      <c r="IC186" s="42"/>
      <c r="ID186" s="43"/>
      <c r="IE186" s="42"/>
      <c r="IF186" s="43"/>
      <c r="IG186" s="42"/>
      <c r="IH186" s="43"/>
      <c r="II186" s="42"/>
      <c r="IJ186" s="43"/>
      <c r="IK186" s="42"/>
      <c r="IL186" s="43"/>
      <c r="IM186" s="42"/>
      <c r="IN186" s="43"/>
      <c r="IO186" s="42"/>
      <c r="IP186" s="43"/>
      <c r="IQ186" s="42"/>
      <c r="IR186" s="43"/>
      <c r="IS186" s="42"/>
      <c r="IT186" s="43"/>
      <c r="IU186" s="42"/>
      <c r="IV186" s="43"/>
    </row>
    <row r="187" spans="1:15" ht="17.25" customHeight="1">
      <c r="A187" s="43" t="s">
        <v>82</v>
      </c>
      <c r="B187" s="43" t="s">
        <v>231</v>
      </c>
      <c r="C187" s="41"/>
      <c r="D187" s="44"/>
      <c r="E187" s="41"/>
      <c r="F187" s="41"/>
      <c r="G187" s="41"/>
      <c r="H187" s="44"/>
      <c r="I187" s="41"/>
      <c r="J187" s="41"/>
      <c r="K187" s="52"/>
      <c r="M187" s="41"/>
      <c r="O187" s="5"/>
    </row>
    <row r="188" spans="1:15" ht="17.25" customHeight="1">
      <c r="A188" s="43"/>
      <c r="B188" s="43" t="s">
        <v>205</v>
      </c>
      <c r="C188" s="41"/>
      <c r="D188" s="44"/>
      <c r="E188" s="41"/>
      <c r="F188" s="41"/>
      <c r="G188" s="41"/>
      <c r="H188" s="44"/>
      <c r="I188" s="41"/>
      <c r="J188" s="41"/>
      <c r="K188" s="52"/>
      <c r="M188" s="41"/>
      <c r="O188" s="5"/>
    </row>
    <row r="189" spans="1:15" ht="17.25" customHeight="1">
      <c r="A189" s="43"/>
      <c r="B189" s="43"/>
      <c r="C189" s="41"/>
      <c r="D189" s="41"/>
      <c r="E189" s="44"/>
      <c r="F189" s="44"/>
      <c r="G189" s="44"/>
      <c r="H189" s="41"/>
      <c r="I189" s="52"/>
      <c r="J189" s="41"/>
      <c r="K189" s="52"/>
      <c r="M189" s="41"/>
      <c r="O189" s="5"/>
    </row>
    <row r="190" spans="1:13" ht="17.25" customHeight="1">
      <c r="A190" s="43"/>
      <c r="B190" s="43"/>
      <c r="C190" s="41"/>
      <c r="D190" s="41"/>
      <c r="E190" s="44"/>
      <c r="F190" s="44"/>
      <c r="G190" s="44"/>
      <c r="H190" s="41"/>
      <c r="I190" s="52"/>
      <c r="J190" s="41"/>
      <c r="K190" s="52"/>
      <c r="M190" s="41"/>
    </row>
    <row r="191" spans="1:13" ht="17.25" customHeight="1">
      <c r="A191" s="43" t="s">
        <v>83</v>
      </c>
      <c r="B191" s="43" t="s">
        <v>141</v>
      </c>
      <c r="C191" s="43" t="s">
        <v>230</v>
      </c>
      <c r="D191" s="43"/>
      <c r="E191" s="43"/>
      <c r="F191" s="43"/>
      <c r="G191" s="43"/>
      <c r="H191" s="43"/>
      <c r="I191" s="43"/>
      <c r="J191" s="43"/>
      <c r="K191" s="43"/>
      <c r="L191" s="43"/>
      <c r="M191" s="43"/>
    </row>
    <row r="192" spans="3:13" ht="17.25" customHeight="1"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</row>
    <row r="193" spans="3:13" ht="16.5" customHeight="1">
      <c r="C193" s="43"/>
      <c r="D193" s="43"/>
      <c r="E193" s="43"/>
      <c r="F193" s="43"/>
      <c r="G193" s="43"/>
      <c r="H193" s="43"/>
      <c r="I193" s="43"/>
      <c r="J193" s="43"/>
      <c r="K193" s="48" t="s">
        <v>26</v>
      </c>
      <c r="L193" s="43"/>
      <c r="M193" s="43"/>
    </row>
    <row r="194" spans="3:14" ht="15.75" customHeight="1" thickBot="1">
      <c r="C194" s="43" t="s">
        <v>149</v>
      </c>
      <c r="D194" s="43"/>
      <c r="E194" s="43"/>
      <c r="F194" s="43"/>
      <c r="G194" s="43"/>
      <c r="H194" s="43"/>
      <c r="I194" s="43"/>
      <c r="J194" s="43"/>
      <c r="K194" s="185">
        <v>31049</v>
      </c>
      <c r="L194" s="43"/>
      <c r="M194" s="43"/>
      <c r="N194" s="4"/>
    </row>
    <row r="195" spans="3:14" ht="15.75" customHeight="1" thickBot="1" thickTop="1">
      <c r="C195" s="43" t="s">
        <v>193</v>
      </c>
      <c r="D195" s="43"/>
      <c r="E195" s="43"/>
      <c r="F195" s="43"/>
      <c r="G195" s="43"/>
      <c r="H195" s="43"/>
      <c r="I195" s="43"/>
      <c r="J195" s="43"/>
      <c r="K195" s="186">
        <v>13268</v>
      </c>
      <c r="L195" s="43"/>
      <c r="M195" s="43"/>
      <c r="N195" s="4"/>
    </row>
    <row r="196" spans="3:14" ht="15.75" customHeight="1" thickBot="1" thickTop="1">
      <c r="C196" s="43" t="s">
        <v>150</v>
      </c>
      <c r="D196" s="43"/>
      <c r="E196" s="43"/>
      <c r="F196" s="43"/>
      <c r="G196" s="43"/>
      <c r="H196" s="43"/>
      <c r="I196" s="43"/>
      <c r="J196" s="43"/>
      <c r="K196" s="186">
        <v>13268</v>
      </c>
      <c r="L196" s="43"/>
      <c r="M196" s="43"/>
      <c r="N196" s="4"/>
    </row>
    <row r="197" spans="3:14" ht="15.75" customHeight="1" thickTop="1"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"/>
    </row>
    <row r="198" spans="3:14" ht="15.75" customHeight="1"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"/>
    </row>
    <row r="199" spans="2:13" ht="17.25" customHeight="1">
      <c r="B199" s="43" t="s">
        <v>144</v>
      </c>
      <c r="C199" s="43" t="s">
        <v>229</v>
      </c>
      <c r="D199" s="43"/>
      <c r="E199" s="43"/>
      <c r="F199" s="43"/>
      <c r="G199" s="43"/>
      <c r="H199" s="43"/>
      <c r="I199" s="43"/>
      <c r="J199" s="43"/>
      <c r="K199" s="43"/>
      <c r="L199" s="43"/>
      <c r="M199" s="43"/>
    </row>
    <row r="200" spans="2:13" ht="17.25" customHeight="1"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</row>
    <row r="201" spans="1:13" ht="15.75" customHeight="1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8" t="s">
        <v>26</v>
      </c>
      <c r="L201" s="43"/>
      <c r="M201" s="43"/>
    </row>
    <row r="202" spans="1:13" ht="17.25" customHeight="1" thickBot="1">
      <c r="A202" s="43"/>
      <c r="B202" s="43"/>
      <c r="C202" s="43" t="s">
        <v>142</v>
      </c>
      <c r="D202" s="43"/>
      <c r="E202" s="43"/>
      <c r="F202" s="43"/>
      <c r="G202" s="43"/>
      <c r="H202" s="43"/>
      <c r="I202" s="43"/>
      <c r="J202" s="43"/>
      <c r="K202" s="185">
        <v>1000</v>
      </c>
      <c r="L202" s="43"/>
      <c r="M202" s="43"/>
    </row>
    <row r="203" spans="1:13" ht="17.25" customHeight="1" thickBot="1" thickTop="1">
      <c r="A203" s="43"/>
      <c r="B203" s="43"/>
      <c r="C203" s="43" t="s">
        <v>194</v>
      </c>
      <c r="D203" s="43"/>
      <c r="E203" s="43"/>
      <c r="F203" s="43"/>
      <c r="G203" s="43"/>
      <c r="H203" s="43"/>
      <c r="I203" s="43"/>
      <c r="J203" s="43"/>
      <c r="K203" s="186">
        <v>1000</v>
      </c>
      <c r="L203" s="43"/>
      <c r="M203" s="43"/>
    </row>
    <row r="204" spans="1:13" ht="17.25" customHeight="1" thickBot="1" thickTop="1">
      <c r="A204" s="43"/>
      <c r="B204" s="43"/>
      <c r="C204" s="43" t="s">
        <v>143</v>
      </c>
      <c r="D204" s="43"/>
      <c r="E204" s="43"/>
      <c r="F204" s="43"/>
      <c r="G204" s="43"/>
      <c r="H204" s="43"/>
      <c r="I204" s="43"/>
      <c r="J204" s="43"/>
      <c r="K204" s="186">
        <v>1030</v>
      </c>
      <c r="L204" s="43"/>
      <c r="M204" s="43"/>
    </row>
    <row r="205" spans="1:13" ht="17.25" customHeight="1" thickTop="1">
      <c r="A205" s="43"/>
      <c r="B205" s="41"/>
      <c r="C205" s="43"/>
      <c r="D205" s="43"/>
      <c r="E205" s="43"/>
      <c r="F205" s="43"/>
      <c r="G205" s="43"/>
      <c r="H205" s="43"/>
      <c r="I205" s="43"/>
      <c r="J205" s="43"/>
      <c r="K205" s="180"/>
      <c r="L205" s="43"/>
      <c r="M205" s="43"/>
    </row>
    <row r="206" spans="1:13" ht="17.25" customHeight="1">
      <c r="A206" s="43"/>
      <c r="B206" s="41"/>
      <c r="C206" s="43"/>
      <c r="D206" s="43"/>
      <c r="E206" s="43"/>
      <c r="F206" s="43"/>
      <c r="G206" s="43"/>
      <c r="H206" s="43"/>
      <c r="I206" s="43"/>
      <c r="J206" s="43"/>
      <c r="K206" s="180"/>
      <c r="L206" s="43"/>
      <c r="M206" s="43"/>
    </row>
    <row r="207" spans="1:2" ht="15" customHeight="1">
      <c r="A207" s="43" t="s">
        <v>84</v>
      </c>
      <c r="B207" s="43" t="s">
        <v>176</v>
      </c>
    </row>
    <row r="208" spans="1:2" ht="15" customHeight="1">
      <c r="A208" s="43"/>
      <c r="B208" s="43"/>
    </row>
    <row r="209" spans="1:3" ht="15" customHeight="1">
      <c r="A209" s="43"/>
      <c r="B209" s="43"/>
      <c r="C209" s="41"/>
    </row>
    <row r="210" spans="1:3" ht="15" customHeight="1">
      <c r="A210" s="43"/>
      <c r="B210" s="43"/>
      <c r="C210" s="41"/>
    </row>
    <row r="211" spans="1:3" ht="15" customHeight="1">
      <c r="A211" s="43"/>
      <c r="B211" s="43"/>
      <c r="C211" s="41"/>
    </row>
    <row r="212" spans="1:3" ht="15" customHeight="1">
      <c r="A212" s="43"/>
      <c r="B212" s="43"/>
      <c r="C212" s="41"/>
    </row>
    <row r="213" spans="1:13" ht="15" customHeight="1">
      <c r="A213" s="214" t="s">
        <v>38</v>
      </c>
      <c r="B213" s="214"/>
      <c r="C213" s="214"/>
      <c r="D213" s="214"/>
      <c r="E213" s="214"/>
      <c r="F213" s="214"/>
      <c r="G213" s="214"/>
      <c r="H213" s="214"/>
      <c r="I213" s="41"/>
      <c r="J213" s="41"/>
      <c r="L213" s="47"/>
      <c r="M213" s="41"/>
    </row>
    <row r="214" spans="1:13" ht="15" customHeight="1">
      <c r="A214" s="215" t="s">
        <v>43</v>
      </c>
      <c r="B214" s="215"/>
      <c r="C214" s="215"/>
      <c r="D214" s="215"/>
      <c r="E214" s="215"/>
      <c r="F214" s="215"/>
      <c r="G214" s="215"/>
      <c r="H214" s="215"/>
      <c r="I214" s="41"/>
      <c r="J214" s="216" t="str">
        <f>J61</f>
        <v>Quarterly Report 31-01-2006</v>
      </c>
      <c r="K214" s="217"/>
      <c r="L214" s="217"/>
      <c r="M214" s="217"/>
    </row>
    <row r="215" spans="1:13" ht="15" customHeight="1">
      <c r="A215" s="94"/>
      <c r="B215" s="94"/>
      <c r="C215" s="94"/>
      <c r="D215" s="94"/>
      <c r="E215" s="94"/>
      <c r="F215" s="94"/>
      <c r="G215" s="94"/>
      <c r="H215" s="94"/>
      <c r="I215" s="95"/>
      <c r="J215" s="95"/>
      <c r="K215" s="110"/>
      <c r="L215" s="111"/>
      <c r="M215" s="95"/>
    </row>
    <row r="216" spans="1:13" ht="15" customHeight="1">
      <c r="A216" s="48"/>
      <c r="B216" s="43"/>
      <c r="C216" s="41"/>
      <c r="D216" s="44"/>
      <c r="E216" s="41"/>
      <c r="F216" s="41"/>
      <c r="G216" s="41"/>
      <c r="H216" s="44"/>
      <c r="I216" s="41"/>
      <c r="J216" s="41"/>
      <c r="L216" s="47"/>
      <c r="M216" s="41"/>
    </row>
    <row r="217" spans="1:13" ht="15" customHeight="1">
      <c r="A217" s="42" t="s">
        <v>22</v>
      </c>
      <c r="B217" s="43"/>
      <c r="C217" s="41"/>
      <c r="D217" s="44"/>
      <c r="E217" s="41"/>
      <c r="F217" s="41"/>
      <c r="G217" s="41"/>
      <c r="H217" s="44"/>
      <c r="I217" s="41"/>
      <c r="J217" s="41"/>
      <c r="L217" s="47"/>
      <c r="M217" s="41"/>
    </row>
    <row r="218" spans="1:13" ht="15" customHeight="1">
      <c r="A218" s="42" t="s">
        <v>24</v>
      </c>
      <c r="B218" s="43"/>
      <c r="C218" s="41"/>
      <c r="D218" s="44"/>
      <c r="E218" s="41"/>
      <c r="F218" s="41"/>
      <c r="G218" s="41"/>
      <c r="H218" s="44"/>
      <c r="I218" s="41"/>
      <c r="J218" s="41"/>
      <c r="L218" s="47"/>
      <c r="M218" s="41"/>
    </row>
    <row r="219" spans="1:3" ht="15" customHeight="1">
      <c r="A219" s="43"/>
      <c r="C219" s="43"/>
    </row>
    <row r="220" spans="1:4" ht="15" customHeight="1">
      <c r="A220" s="43" t="s">
        <v>86</v>
      </c>
      <c r="B220" s="50" t="s">
        <v>228</v>
      </c>
      <c r="C220" s="44"/>
      <c r="D220" s="41"/>
    </row>
    <row r="221" spans="1:13" ht="15" customHeight="1">
      <c r="A221" s="50"/>
      <c r="B221" s="50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</row>
    <row r="222" spans="1:13" ht="16.5" customHeight="1">
      <c r="A222" s="50"/>
      <c r="B222" s="50"/>
      <c r="C222" s="41"/>
      <c r="D222" s="41"/>
      <c r="E222" s="41"/>
      <c r="F222" s="41"/>
      <c r="G222" s="41"/>
      <c r="H222" s="41"/>
      <c r="I222" s="47" t="s">
        <v>26</v>
      </c>
      <c r="J222" s="41"/>
      <c r="K222" s="41"/>
      <c r="L222" s="41"/>
      <c r="M222" s="41"/>
    </row>
    <row r="223" spans="1:13" ht="16.5" customHeight="1">
      <c r="A223" s="50"/>
      <c r="B223" s="50"/>
      <c r="C223" s="41" t="s">
        <v>159</v>
      </c>
      <c r="D223" s="41"/>
      <c r="E223" s="41"/>
      <c r="F223" s="41"/>
      <c r="G223" s="41"/>
      <c r="H223" s="41"/>
      <c r="I223" s="154">
        <f>+'BS'!H30</f>
        <v>71700</v>
      </c>
      <c r="J223" s="41"/>
      <c r="K223" s="41"/>
      <c r="L223" s="41"/>
      <c r="M223" s="41"/>
    </row>
    <row r="224" spans="1:13" ht="16.5" customHeight="1">
      <c r="A224" s="50"/>
      <c r="B224" s="50"/>
      <c r="C224" s="41" t="s">
        <v>160</v>
      </c>
      <c r="D224" s="41"/>
      <c r="E224" s="41"/>
      <c r="F224" s="41"/>
      <c r="G224" s="41"/>
      <c r="H224" s="41"/>
      <c r="I224" s="154">
        <f>+'BS'!H44</f>
        <v>588866</v>
      </c>
      <c r="J224" s="41"/>
      <c r="K224" s="41"/>
      <c r="L224" s="41"/>
      <c r="M224" s="41"/>
    </row>
    <row r="225" spans="1:13" ht="16.5" customHeight="1" thickBot="1">
      <c r="A225" s="50"/>
      <c r="B225" s="50"/>
      <c r="C225" s="41"/>
      <c r="D225" s="41"/>
      <c r="E225" s="41"/>
      <c r="F225" s="41"/>
      <c r="G225" s="41"/>
      <c r="H225" s="41"/>
      <c r="I225" s="175">
        <f>+I223+I224</f>
        <v>660566</v>
      </c>
      <c r="J225" s="41"/>
      <c r="K225" s="41"/>
      <c r="L225" s="41"/>
      <c r="M225" s="41"/>
    </row>
    <row r="226" spans="1:13" ht="16.5" customHeight="1" thickTop="1">
      <c r="A226" s="50"/>
      <c r="B226" s="50"/>
      <c r="C226" s="41"/>
      <c r="D226" s="41"/>
      <c r="E226" s="41"/>
      <c r="F226" s="41"/>
      <c r="G226" s="41"/>
      <c r="H226" s="41"/>
      <c r="I226" s="156"/>
      <c r="J226" s="41"/>
      <c r="K226" s="41"/>
      <c r="L226" s="41"/>
      <c r="M226" s="41"/>
    </row>
    <row r="227" spans="1:13" ht="16.5" customHeight="1">
      <c r="A227" s="50"/>
      <c r="B227" s="50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</row>
    <row r="228" spans="1:13" ht="16.5" customHeight="1">
      <c r="A228" s="50" t="s">
        <v>87</v>
      </c>
      <c r="B228" s="43" t="s">
        <v>31</v>
      </c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</row>
    <row r="229" spans="1:13" ht="16.5" customHeight="1">
      <c r="A229" s="50"/>
      <c r="B229" s="43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</row>
    <row r="230" spans="1:13" ht="16.5" customHeight="1">
      <c r="A230" s="50"/>
      <c r="B230" s="43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</row>
    <row r="231" spans="1:13" ht="16.5" customHeight="1">
      <c r="A231" s="43" t="s">
        <v>88</v>
      </c>
      <c r="B231" s="43" t="s">
        <v>89</v>
      </c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</row>
    <row r="232" spans="1:13" ht="16.5" customHeight="1">
      <c r="A232" s="43"/>
      <c r="B232" s="41" t="s">
        <v>188</v>
      </c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</row>
    <row r="233" spans="1:13" ht="16.5" customHeight="1">
      <c r="A233" s="43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</row>
    <row r="234" spans="1:13" ht="16.5" customHeight="1">
      <c r="A234" s="43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</row>
    <row r="235" spans="1:13" ht="15" customHeight="1">
      <c r="A235" s="50" t="s">
        <v>90</v>
      </c>
      <c r="B235" s="41" t="s">
        <v>196</v>
      </c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</row>
    <row r="236" spans="1:13" ht="15" customHeight="1">
      <c r="A236" s="50"/>
      <c r="B236" s="180" t="s">
        <v>237</v>
      </c>
      <c r="C236" s="192"/>
      <c r="D236" s="192"/>
      <c r="E236" s="198"/>
      <c r="F236" s="198"/>
      <c r="G236" s="198"/>
      <c r="H236" s="192"/>
      <c r="I236" s="192"/>
      <c r="J236" s="199"/>
      <c r="K236" s="198"/>
      <c r="L236" s="44"/>
      <c r="M236" s="41"/>
    </row>
    <row r="237" spans="1:13" ht="15" customHeight="1">
      <c r="A237" s="50"/>
      <c r="B237" s="43" t="s">
        <v>25</v>
      </c>
      <c r="C237" s="41"/>
      <c r="D237" s="41"/>
      <c r="E237" s="44"/>
      <c r="F237" s="44"/>
      <c r="G237" s="44"/>
      <c r="H237" s="41"/>
      <c r="I237" s="41"/>
      <c r="J237" s="51"/>
      <c r="K237" s="44"/>
      <c r="L237" s="44"/>
      <c r="M237" s="41"/>
    </row>
    <row r="238" spans="1:13" ht="15" customHeight="1">
      <c r="A238" s="50"/>
      <c r="B238" s="41"/>
      <c r="C238" s="41"/>
      <c r="D238" s="41"/>
      <c r="E238" s="44"/>
      <c r="F238" s="44"/>
      <c r="G238" s="44"/>
      <c r="H238" s="41"/>
      <c r="I238" s="41"/>
      <c r="J238" s="51"/>
      <c r="K238" s="44"/>
      <c r="L238" s="44"/>
      <c r="M238" s="41"/>
    </row>
    <row r="239" spans="1:13" ht="15" customHeight="1">
      <c r="A239" s="43" t="s">
        <v>91</v>
      </c>
      <c r="B239" s="41" t="s">
        <v>227</v>
      </c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</row>
    <row r="240" spans="1:13" ht="15" customHeight="1">
      <c r="A240" s="43"/>
      <c r="B240" s="41" t="s">
        <v>173</v>
      </c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</row>
    <row r="241" ht="15" customHeight="1">
      <c r="A241" s="123"/>
    </row>
    <row r="242" spans="1:13" ht="15" customHeight="1">
      <c r="A242" s="50"/>
      <c r="B242" s="109" t="s">
        <v>251</v>
      </c>
      <c r="G242" s="213" t="s">
        <v>44</v>
      </c>
      <c r="H242" s="213"/>
      <c r="I242" s="213"/>
      <c r="J242" s="29"/>
      <c r="K242" s="213" t="s">
        <v>198</v>
      </c>
      <c r="L242" s="213"/>
      <c r="M242" s="213"/>
    </row>
    <row r="243" spans="1:13" ht="15" customHeight="1">
      <c r="A243" s="50"/>
      <c r="G243" s="84" t="str">
        <f>+'P&amp;L'!G16</f>
        <v>31/01/06</v>
      </c>
      <c r="I243" s="84" t="str">
        <f>+'P&amp;L'!H16</f>
        <v>31/01/05</v>
      </c>
      <c r="J243" s="81"/>
      <c r="K243" s="84" t="str">
        <f>+'P&amp;L'!G16</f>
        <v>31/01/06</v>
      </c>
      <c r="M243" s="84" t="str">
        <f>+'P&amp;L'!H16</f>
        <v>31/01/05</v>
      </c>
    </row>
    <row r="244" spans="1:13" ht="15" customHeight="1">
      <c r="A244" s="50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</row>
    <row r="245" spans="1:13" ht="15" customHeight="1">
      <c r="A245" s="50"/>
      <c r="B245" s="41" t="s">
        <v>238</v>
      </c>
      <c r="C245" s="41"/>
      <c r="D245" s="41"/>
      <c r="E245" s="41"/>
      <c r="F245" s="41"/>
      <c r="G245" s="176">
        <f>+'P&amp;L'!G37</f>
        <v>17440</v>
      </c>
      <c r="H245" s="1"/>
      <c r="I245" s="176">
        <f>+'P&amp;L'!H37</f>
        <v>-6042</v>
      </c>
      <c r="J245" s="1"/>
      <c r="K245" s="176">
        <f>+'P&amp;L'!K37</f>
        <v>-3107</v>
      </c>
      <c r="L245" s="1"/>
      <c r="M245" s="176">
        <f>+'P&amp;L'!L37</f>
        <v>-2314</v>
      </c>
    </row>
    <row r="246" spans="1:13" ht="15" customHeight="1">
      <c r="A246" s="50"/>
      <c r="B246" s="41"/>
      <c r="C246" s="41"/>
      <c r="D246" s="41"/>
      <c r="E246" s="41"/>
      <c r="F246" s="41"/>
      <c r="G246" s="1"/>
      <c r="H246" s="1"/>
      <c r="I246" s="1"/>
      <c r="J246" s="1"/>
      <c r="K246" s="1"/>
      <c r="L246" s="1"/>
      <c r="M246" s="1"/>
    </row>
    <row r="247" spans="1:13" ht="15" customHeight="1">
      <c r="A247" s="50"/>
      <c r="B247" s="41" t="s">
        <v>161</v>
      </c>
      <c r="C247" s="41"/>
      <c r="D247" s="41"/>
      <c r="E247" s="41"/>
      <c r="F247" s="41"/>
      <c r="G247" s="1"/>
      <c r="H247" s="1"/>
      <c r="I247" s="1"/>
      <c r="J247" s="1"/>
      <c r="K247" s="1"/>
      <c r="L247" s="1"/>
      <c r="M247" s="1"/>
    </row>
    <row r="248" spans="1:13" ht="15" customHeight="1">
      <c r="A248" s="50"/>
      <c r="B248" s="41" t="s">
        <v>162</v>
      </c>
      <c r="C248" s="41"/>
      <c r="D248" s="41"/>
      <c r="E248" s="41"/>
      <c r="F248" s="41"/>
      <c r="G248" s="176">
        <v>905050</v>
      </c>
      <c r="H248" s="1"/>
      <c r="I248" s="176">
        <v>403405</v>
      </c>
      <c r="J248" s="1"/>
      <c r="K248" s="176">
        <v>905050</v>
      </c>
      <c r="L248" s="1"/>
      <c r="M248" s="176">
        <v>245138</v>
      </c>
    </row>
    <row r="249" spans="1:13" ht="15" customHeight="1">
      <c r="A249" s="50"/>
      <c r="B249" s="41"/>
      <c r="C249" s="41"/>
      <c r="D249" s="41"/>
      <c r="E249" s="41"/>
      <c r="F249" s="41"/>
      <c r="G249" s="1"/>
      <c r="H249" s="1"/>
      <c r="I249" s="1"/>
      <c r="J249" s="1"/>
      <c r="K249" s="1"/>
      <c r="L249" s="1"/>
      <c r="M249" s="1"/>
    </row>
    <row r="250" spans="1:13" ht="15" customHeight="1">
      <c r="A250" s="50"/>
      <c r="B250" s="41" t="s">
        <v>239</v>
      </c>
      <c r="C250" s="41"/>
      <c r="D250" s="41"/>
      <c r="E250" s="41"/>
      <c r="F250" s="41"/>
      <c r="G250" s="177">
        <f>+G245/G248*100</f>
        <v>1.9269653610297774</v>
      </c>
      <c r="H250" s="1"/>
      <c r="I250" s="177">
        <f>+I245/I248*100</f>
        <v>-1.4977503997223633</v>
      </c>
      <c r="J250" s="1"/>
      <c r="K250" s="177">
        <f>+K245/K248*100</f>
        <v>-0.34329595049997236</v>
      </c>
      <c r="L250" s="1"/>
      <c r="M250" s="177">
        <f>+M245/M248*100</f>
        <v>-0.9439580970718534</v>
      </c>
    </row>
    <row r="251" spans="1:13" ht="15" customHeight="1">
      <c r="A251" s="50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</row>
    <row r="252" spans="1:13" ht="15" customHeight="1">
      <c r="A252" s="50"/>
      <c r="B252" s="41" t="s">
        <v>197</v>
      </c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</row>
    <row r="253" spans="1:13" ht="15" customHeight="1">
      <c r="A253" s="50"/>
      <c r="B253" s="41" t="s">
        <v>140</v>
      </c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</row>
    <row r="254" spans="1:13" ht="15" customHeight="1">
      <c r="A254" s="50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</row>
    <row r="255" spans="1:13" ht="15" customHeight="1">
      <c r="A255" s="50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</row>
    <row r="256" spans="1:3" ht="15" customHeight="1">
      <c r="A256" s="123"/>
      <c r="B256" s="41" t="s">
        <v>95</v>
      </c>
      <c r="C256" s="41" t="s">
        <v>96</v>
      </c>
    </row>
    <row r="257" spans="1:13" ht="15" customHeight="1">
      <c r="A257" s="123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</row>
    <row r="258" spans="2:13" ht="15.75"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</row>
    <row r="259" spans="2:13" ht="15.75"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</row>
    <row r="260" spans="2:13" ht="15.75"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</row>
  </sheetData>
  <mergeCells count="17">
    <mergeCell ref="A3:H3"/>
    <mergeCell ref="A4:H4"/>
    <mergeCell ref="A60:H60"/>
    <mergeCell ref="A61:H61"/>
    <mergeCell ref="J4:M4"/>
    <mergeCell ref="J61:M61"/>
    <mergeCell ref="J114:M114"/>
    <mergeCell ref="J163:M163"/>
    <mergeCell ref="G242:I242"/>
    <mergeCell ref="A113:H113"/>
    <mergeCell ref="A114:H114"/>
    <mergeCell ref="J214:M214"/>
    <mergeCell ref="K242:M242"/>
    <mergeCell ref="A162:H162"/>
    <mergeCell ref="A163:H163"/>
    <mergeCell ref="A213:H213"/>
    <mergeCell ref="A214:H214"/>
  </mergeCells>
  <printOptions/>
  <pageMargins left="0.6" right="0.3" top="0.5" bottom="0.5" header="0.5" footer="0.5"/>
  <pageSetup firstPageNumber="5" useFirstPageNumber="1" horizontalDpi="600" verticalDpi="6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</dc:creator>
  <cp:keywords/>
  <dc:description/>
  <cp:lastModifiedBy>Your User Name</cp:lastModifiedBy>
  <cp:lastPrinted>2006-03-09T10:53:34Z</cp:lastPrinted>
  <dcterms:created xsi:type="dcterms:W3CDTF">1999-12-03T07:39:59Z</dcterms:created>
  <dcterms:modified xsi:type="dcterms:W3CDTF">2006-03-16T09:47:48Z</dcterms:modified>
  <cp:category/>
  <cp:version/>
  <cp:contentType/>
  <cp:contentStatus/>
</cp:coreProperties>
</file>