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'BS'!$A$1:$J$55</definedName>
    <definedName name="_xlnm.Print_Area" localSheetId="0">'Cover'!$A$1:$H$37</definedName>
    <definedName name="_xlnm.Print_Area" localSheetId="4">'Detail CF'!$A$1:$J$58</definedName>
    <definedName name="_xlnm.Print_Area" localSheetId="5">'NOTES'!$A$1:$M$263</definedName>
    <definedName name="_xlnm.Print_Area" localSheetId="2">'P&amp;L'!$A$1:$M$57</definedName>
    <definedName name="_xlnm.Print_Area" localSheetId="3">'SCIE'!$A$1:$J$49</definedName>
  </definedNames>
  <calcPr fullCalcOnLoad="1"/>
</workbook>
</file>

<file path=xl/sharedStrings.xml><?xml version="1.0" encoding="utf-8"?>
<sst xmlns="http://schemas.openxmlformats.org/spreadsheetml/2006/main" count="517" uniqueCount="305">
  <si>
    <t>There were no material events subsequent to the end of this current quarter that have not been reflected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</si>
  <si>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</si>
  <si>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</si>
  <si>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</si>
  <si>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</si>
  <si>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</si>
  <si>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</si>
  <si>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There were no material changes in contingent liabilities or contingent assets since the last annual balance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</si>
  <si>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</si>
  <si>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</si>
  <si>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</si>
  <si>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</si>
  <si>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</si>
  <si>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At 1 May 2003</t>
  </si>
  <si>
    <t>Sales of property, plant and machinery</t>
  </si>
  <si>
    <t>Acquisition of property, plant and machinery</t>
  </si>
  <si>
    <t>Dividend paid to minority shareholders</t>
  </si>
  <si>
    <t xml:space="preserve">The valuation of land and building have been brought forward without amendment from the previous </t>
  </si>
  <si>
    <t xml:space="preserve">Basic </t>
  </si>
  <si>
    <t>Bank borrowing</t>
  </si>
  <si>
    <t>Payment for other investments</t>
  </si>
  <si>
    <t>Net cash generated from operating activities</t>
  </si>
  <si>
    <t>Results arising from investing activities</t>
  </si>
  <si>
    <t>*</t>
  </si>
  <si>
    <t xml:space="preserve">Financial </t>
  </si>
  <si>
    <t>Current</t>
  </si>
  <si>
    <t>* Note : The gaming tax on revenue from lottery operations has been set off against revenue.</t>
  </si>
  <si>
    <t>ADDITIONAL INFORMATION REQUIRED BY THE LISTING REQUIREMENTS OF</t>
  </si>
  <si>
    <t>BURSA MALAYSIA SECURITIES BERHAD</t>
  </si>
  <si>
    <t>BURSA MALAYSIA SECURITIES BERHAD (CONTINUED)</t>
  </si>
  <si>
    <t xml:space="preserve"> </t>
  </si>
  <si>
    <t>RM'000</t>
  </si>
  <si>
    <t>Reserves</t>
  </si>
  <si>
    <t>NOTES (CONTINUED)</t>
  </si>
  <si>
    <t>check</t>
  </si>
  <si>
    <t>%</t>
  </si>
  <si>
    <t>+/(-)</t>
  </si>
  <si>
    <t>Net tangible assets per share (sen)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</si>
  <si>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</si>
  <si>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</si>
  <si>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</si>
  <si>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</si>
  <si>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</si>
  <si>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</si>
  <si>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</si>
  <si>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>MATRIX INTERNATIONAL BERHAD</t>
  </si>
  <si>
    <t>Gaming</t>
  </si>
  <si>
    <t>Investments</t>
  </si>
  <si>
    <t>Receivables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</si>
  <si>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</si>
  <si>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</si>
  <si>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</si>
  <si>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</si>
  <si>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</si>
  <si>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</si>
  <si>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</si>
  <si>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</si>
  <si>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RM '000</t>
  </si>
  <si>
    <t>Share</t>
  </si>
  <si>
    <t>capital</t>
  </si>
  <si>
    <t>Total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</si>
  <si>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</si>
  <si>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</si>
  <si>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</si>
  <si>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</si>
  <si>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</si>
  <si>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</si>
  <si>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</si>
  <si>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</si>
  <si>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</si>
  <si>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</si>
  <si>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</si>
  <si>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</si>
  <si>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</si>
  <si>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</si>
  <si>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</si>
  <si>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</si>
  <si>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</si>
  <si>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</si>
  <si>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</si>
  <si>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</si>
  <si>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</si>
  <si>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</si>
  <si>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</si>
  <si>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</si>
  <si>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</si>
  <si>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</si>
  <si>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</si>
  <si>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</si>
  <si>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</si>
  <si>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</si>
  <si>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</si>
  <si>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</si>
  <si>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</si>
  <si>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</si>
  <si>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</si>
  <si>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</si>
  <si>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</si>
  <si>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</si>
  <si>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</si>
  <si>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</si>
  <si>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</si>
  <si>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</si>
  <si>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</si>
  <si>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</si>
  <si>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</si>
  <si>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</si>
  <si>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</si>
  <si>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</si>
  <si>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</si>
  <si>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</si>
  <si>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</si>
  <si>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CONDENSED CONSOLIDATED CASH FLOW STATEMENT </t>
  </si>
  <si>
    <t>UNAUDITED INTERIM FINANCIAL REPORT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</si>
  <si>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</si>
  <si>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</si>
  <si>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</si>
  <si>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</si>
  <si>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</si>
  <si>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</si>
  <si>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</si>
  <si>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</si>
  <si>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</si>
  <si>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</si>
  <si>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</si>
  <si>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</si>
  <si>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</si>
  <si>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</si>
  <si>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</si>
  <si>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</si>
  <si>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</si>
  <si>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</si>
  <si>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</si>
  <si>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</si>
  <si>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</si>
  <si>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</si>
  <si>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</si>
  <si>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</si>
  <si>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</si>
  <si>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</si>
  <si>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Revenue</t>
  </si>
  <si>
    <t>Profit from operations</t>
  </si>
  <si>
    <t>Taxation</t>
  </si>
  <si>
    <t>Minority interest</t>
  </si>
  <si>
    <t>On distribution of dividend</t>
  </si>
  <si>
    <t>Dividend paid to shareholders of the Company</t>
  </si>
  <si>
    <t>There were no other unusual items as a result of their nature, size or incidence that had affected</t>
  </si>
  <si>
    <t xml:space="preserve">outstanding. </t>
  </si>
  <si>
    <t>(a)</t>
  </si>
  <si>
    <t>Total quoted investment in Malaysia at cost</t>
  </si>
  <si>
    <t>Total quoted investment in Malaysia at book value</t>
  </si>
  <si>
    <t>Total quoted investment in Malaysia at market value</t>
  </si>
  <si>
    <t>(b)</t>
  </si>
  <si>
    <t>Net dividends per share (sen)</t>
  </si>
  <si>
    <t xml:space="preserve">             As such, the comparative figures for the periods have been restated accordingly. </t>
  </si>
  <si>
    <t xml:space="preserve">  </t>
  </si>
  <si>
    <t>At 1 May 2004</t>
  </si>
  <si>
    <t>Company for the year ended 30 April 2004.</t>
  </si>
  <si>
    <t xml:space="preserve">statements for the year ended 30 April 2004 have been applied in the preparation of the interim financial </t>
  </si>
  <si>
    <t>annual report and no revaluation has been carried out since 30 April 2004.</t>
  </si>
  <si>
    <t>Deferred</t>
  </si>
  <si>
    <t>Quoted investment in Malaysia at cost</t>
  </si>
  <si>
    <t>Quoted investment in Malaysia at book value</t>
  </si>
  <si>
    <t>Quoted investment in Malaysia at market value</t>
  </si>
  <si>
    <t>Other payments</t>
  </si>
  <si>
    <t>Net cash used in financing activities</t>
  </si>
  <si>
    <t>Results from investing activities</t>
  </si>
  <si>
    <t>- Interest income</t>
  </si>
  <si>
    <t>- Others</t>
  </si>
  <si>
    <t xml:space="preserve">Additional Information Required by the </t>
  </si>
  <si>
    <t>Listing Requirements of Bursa Malaysia Securities Berhad</t>
  </si>
  <si>
    <t>Deferred tax liabilities</t>
  </si>
  <si>
    <t>Current quarter/period provision</t>
  </si>
  <si>
    <t>As at 30/04/04</t>
  </si>
  <si>
    <t>report under review.</t>
  </si>
  <si>
    <t>In respect of the financial year ended 30 April 2004, a second interim dividend of 4.0% per share</t>
  </si>
  <si>
    <t>on 166,004,680 ordinary shares, less 28% income tax, amounting to RM4,780,935 (2.88 sen per</t>
  </si>
  <si>
    <t>share) paid on 15 July 2004; and</t>
  </si>
  <si>
    <t>on 166,004,680 ordinary shares, less 28% income tax, amounting to RM3,585,701 (2.16 sen per</t>
  </si>
  <si>
    <t>share) paid on 20 January 2005.</t>
  </si>
  <si>
    <t>restructuring and discontinuing operations except for the completion of the acquisition of  the entire equity</t>
  </si>
  <si>
    <t>Short term borrowings</t>
  </si>
  <si>
    <t>Long term borrowings</t>
  </si>
  <si>
    <t xml:space="preserve">announcement other than several purchasers of the units in Berjaya Times Square ("BTS") have brought </t>
  </si>
  <si>
    <t>Weighted average number of ordinary</t>
  </si>
  <si>
    <t xml:space="preserve">    shares ('000) </t>
  </si>
  <si>
    <t>Investment properties</t>
  </si>
  <si>
    <t>Associated companies</t>
  </si>
  <si>
    <t>Deferred tax asset</t>
  </si>
  <si>
    <t>Long term bank borrowings</t>
  </si>
  <si>
    <t>Other long term liabilities</t>
  </si>
  <si>
    <t>Share of results from associated companies</t>
  </si>
  <si>
    <t xml:space="preserve">Issuance pursuant to the acquisition of </t>
  </si>
  <si>
    <t>Tax refund</t>
  </si>
  <si>
    <t>Other receipts</t>
  </si>
  <si>
    <t>Interest received</t>
  </si>
  <si>
    <t>Interest paid</t>
  </si>
  <si>
    <t>Retail and trading</t>
  </si>
  <si>
    <t>Recreation</t>
  </si>
  <si>
    <t>Property development and investment</t>
  </si>
  <si>
    <t>for the gaming, retail, trading and recreation business that may be favourably impacted by the festive seasons.</t>
  </si>
  <si>
    <t>Basic (loss)/earnings per share (sen)</t>
  </si>
  <si>
    <t>Basic (loss)/earnings per share</t>
  </si>
  <si>
    <t>(Loss)/Profit before taxation</t>
  </si>
  <si>
    <t>(Loss)/Profit after taxation</t>
  </si>
  <si>
    <t>(Loss)/Profit attributable to shareholders of the company</t>
  </si>
  <si>
    <t>(Loss)/Earnings per share (sen)</t>
  </si>
  <si>
    <t>The (loss)/earnings per share is calculated by dividing (loss)/profit after taxation and minority interest by</t>
  </si>
  <si>
    <t>the number of ordinary shares in issue.</t>
  </si>
  <si>
    <t>Net cash generated from/(used in) investing activities</t>
  </si>
  <si>
    <t>NET INCREASE/(DECREASE) IN CASH AND CASH</t>
  </si>
  <si>
    <t xml:space="preserve">  EQUIVALENTS</t>
  </si>
  <si>
    <t>Cash inflow from the acquisition of subsidiary company</t>
  </si>
  <si>
    <t>sheet date except for the material litigations as disclosed in Note B11 below.</t>
  </si>
  <si>
    <t>claims against BTSSB for refund of purchase price.</t>
  </si>
  <si>
    <t>The Board does not recommend any dividend in the current quarter. The total gross dividend distributed</t>
  </si>
  <si>
    <t>FOR THE YEAR ENDED 30 APRIL 2005</t>
  </si>
  <si>
    <t>As at 30/04/05</t>
  </si>
  <si>
    <t>30/04/05</t>
  </si>
  <si>
    <t>30/04/04</t>
  </si>
  <si>
    <t>YEAR ENDED</t>
  </si>
  <si>
    <t>At 30 April 2004</t>
  </si>
  <si>
    <t>At 30 April 2005</t>
  </si>
  <si>
    <t>Net loss for the year</t>
  </si>
  <si>
    <t>Net profit for the year</t>
  </si>
  <si>
    <t>There were no material changes in estimates during the financial year ended 30 April 2005.</t>
  </si>
  <si>
    <t>shares held as treasury shares and resale of treasury shares for the financial year ended 30 April 2005</t>
  </si>
  <si>
    <t xml:space="preserve">except for the issuance of: </t>
  </si>
  <si>
    <t xml:space="preserve">("BTSSB") on 23 December 2004; and </t>
  </si>
  <si>
    <t>560.022 million new ordinary shares of RM1.00 each at an issue price of RM1.40 per ordinary</t>
  </si>
  <si>
    <t>share in respect of the acquisition of the entire equity interest in Berjaya Times Square Sdn Bhd</t>
  </si>
  <si>
    <t>179.023 million new ordinary shares of RM1.00 each at an issue price of RM1.40 per ordinary</t>
  </si>
  <si>
    <t>share pursuant to the settlement on behalf of BTSSB of the liquidated ascertained damages claims</t>
  </si>
  <si>
    <t>due to property purchasers on 8 March 2005.</t>
  </si>
  <si>
    <t>Quarterly Report 30-04-2005</t>
  </si>
  <si>
    <t>During the financial year ended 30 April 2005, the Company has paid the following dividend:</t>
  </si>
  <si>
    <t>Segmental information for the financial year ended 30 April 2005:-</t>
  </si>
  <si>
    <t>in the financial statements for this financial year.</t>
  </si>
  <si>
    <t>There is no profit forecast or profit guarantee for the financial year ended 30 April 2005.</t>
  </si>
  <si>
    <t>The taxation charge for the financial year ended 30 April 2005 is detailed as follows:</t>
  </si>
  <si>
    <t>year ended</t>
  </si>
  <si>
    <t>Investment in quoted securities as at 30 April 2005 are as follows:</t>
  </si>
  <si>
    <t>Investment in quoted Malaysian Government Securities as at 30 April 2005 are as follows:</t>
  </si>
  <si>
    <t>The Company does not have any outstanding corporate proposals at the date of this announcement.</t>
  </si>
  <si>
    <t>per share in respect of the financial year ended 30 April 2005 is 3.0 sen per share on 166,004,680</t>
  </si>
  <si>
    <t>ordinary shares less 28% income tax (previous year at 7.0 sen per share on 166,004,680 ordinary shares</t>
  </si>
  <si>
    <t>less 28% income tax).</t>
  </si>
  <si>
    <t>Net (loss)/profit for the year (RM'000)</t>
  </si>
  <si>
    <t>No diluted earnings per share is presented for the current quarter/year as there is no potential ordinary shares</t>
  </si>
  <si>
    <t>There were no debt securities and the group borrowings as at 30 April 2005 are as follows:</t>
  </si>
  <si>
    <t>Sale of other investments</t>
  </si>
  <si>
    <t>Receipts/(payments) from other investing activities</t>
  </si>
  <si>
    <t>Issuance pursuant to the settlement on behalf</t>
  </si>
  <si>
    <t xml:space="preserve">  Berjaya Times Square Sdn Bhd ("BTSSB")</t>
  </si>
  <si>
    <t xml:space="preserve">  of BTSSB of liquidated ascertained damages</t>
  </si>
  <si>
    <t xml:space="preserve">  claims due to property purchasers</t>
  </si>
  <si>
    <t>7 - 9</t>
  </si>
  <si>
    <t>Share issue expenses</t>
  </si>
  <si>
    <t>Payables</t>
  </si>
  <si>
    <t>NET CURRENT ASSETS</t>
  </si>
  <si>
    <t>pre-tax loss of RM13.3 million as compared to a revenue of RM36.1 million and a pre-tax profit of</t>
  </si>
  <si>
    <t>RM2.1 million reported in the previous year corresponding quarter. The improvement in revenue was</t>
  </si>
  <si>
    <t>mainly due to the higher revenue achieved by Natural Avenue Sdn Bhd ("NASB"), the subsidiary that</t>
  </si>
  <si>
    <t>The Group's revenue and pre-tax loss for the financial year ended 30 April 2005 were RM203.9 million</t>
  </si>
  <si>
    <t>and RM7.1 million respectively as compared to a revenue of RM156.7 and a pre-tax profit of RM15.5</t>
  </si>
  <si>
    <t>Retained profits/</t>
  </si>
  <si>
    <t>(Accumulated loss)</t>
  </si>
  <si>
    <t>interest in BTSSB on 23 December 2004 as mentioned in Note A5(a) above.</t>
  </si>
  <si>
    <t>In respect of the financial year ended 30 April 2005, an interim dividend of 3.0% per share</t>
  </si>
  <si>
    <t>The Group achieved a 25% growth in revenue for the current quarter under review whereas it incurred a</t>
  </si>
  <si>
    <t>In the current quarter ended 30 April 2005, the Group registered a revenue of RM68.5 million and a</t>
  </si>
  <si>
    <t>operates the gaming business in Sarawak (which had 4 additional draws compared to the previous year</t>
  </si>
  <si>
    <t>corresponding quarter) and the consolidation of BTSSB following its injection into the Group as explained</t>
  </si>
  <si>
    <t>in Note A5(a). The Group incurred a pre-tax loss in the current quarter under review mainly due to</t>
  </si>
  <si>
    <t>million reported in the previous financial year. The increase in revenue in the current financial year was</t>
  </si>
  <si>
    <t>mainly due to NASB registering a 16% revenue growth (as a result of 7 additional draws compared to</t>
  </si>
  <si>
    <t>loss incurred by the Group was mainly attributed to the consolidation of BTSSB which has been explained</t>
  </si>
  <si>
    <t>in the preceding paragraph.</t>
  </si>
  <si>
    <t>higher pre-tax loss of RM13.3 million compared to RM1.6 million reported in the third quarter ended 31</t>
  </si>
  <si>
    <t>January 2005. The growth in revenue was mainly attributed to the higher revenue achieved by NASB and</t>
  </si>
  <si>
    <t>the full quarter effect of the consolidation of BTSSB. The increase in pre-tax loss was mainly due to</t>
  </si>
  <si>
    <t>Underprovision in respect of prior years</t>
  </si>
  <si>
    <t>the previous year) coupled with the 4 months consolidation of BTSSB's results. However, the pre-tax</t>
  </si>
  <si>
    <t>BTSSB's deferment of property sales as mentioned in Note B1 above and the Group had in the</t>
  </si>
  <si>
    <t>impairment losses on goodwill and certain of its investments in the current quarter. The gaming business</t>
  </si>
  <si>
    <t>operated through NASB registered a 17% increase in pre-tax profit as a result of lower prize payout ratio</t>
  </si>
  <si>
    <t>that helped to mitigate the loss incurred by BTSSB.</t>
  </si>
  <si>
    <t>Following the completion of the Company's acquisition of BTSSB in December 2004, BTSSB is</t>
  </si>
  <si>
    <t>currently in the midst of undergoing a rationalisation exercise in its tenant mix coupled with the deferment</t>
  </si>
  <si>
    <t>Net loss after taxation</t>
  </si>
  <si>
    <t>Loss before taxation</t>
  </si>
  <si>
    <t>the financial statements for the financial year ended 30 April 2005 except for the following:</t>
  </si>
  <si>
    <t>Impairment in value of quoted investments</t>
  </si>
  <si>
    <t>preceding quarter, only consolidated one month results of BTSSB. Further, the Group had also incurred</t>
  </si>
  <si>
    <t>BTSSB's deferment of sales of some of its properties until its rationalisation exercise has been completed.</t>
  </si>
  <si>
    <t>In addition, the Group also incurred impairment losses on goodwill and certain of its investments. The</t>
  </si>
  <si>
    <t>Board is pleased to note that NASB reported an increase in its pre-tax profit resulting mainly from lower</t>
  </si>
  <si>
    <t>prize payout ratio and this has partly mitigated the pre-tax loss incurred by BTSSB.</t>
  </si>
  <si>
    <t>Impairment in value of goodwill</t>
  </si>
  <si>
    <t>For the financial year ended 30 April 2005, there are no gains on disposal of properties and unquoted</t>
  </si>
  <si>
    <t>of property sales (which requires a certain period of time to implement) and as such, the Directors do not</t>
  </si>
  <si>
    <t>foresee any improvement in the Group's financial performance in the forthcoming financial year. The</t>
  </si>
  <si>
    <t>Board also wishes to state that the gaming business in Sarawak operated by NASB will continue to</t>
  </si>
  <si>
    <t>register favourable results in the forthcoming financial year.</t>
  </si>
  <si>
    <t>investments except for the subsidiary company with principal activities of property development.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</si>
</sst>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  <numFmt numFmtId="186" formatCode="0.0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8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8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quotePrefix="1">
      <alignment/>
    </xf>
    <xf numFmtId="0" fontId="0" fillId="0" borderId="0" xfId="0" applyAlignment="1">
      <alignment horizontal="left"/>
    </xf>
    <xf numFmtId="0" fontId="18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/>
    </xf>
    <xf numFmtId="15" fontId="0" fillId="0" borderId="0" xfId="0" applyNumberFormat="1" applyAlignment="1">
      <alignment/>
    </xf>
    <xf numFmtId="176" fontId="4" fillId="2" borderId="3" xfId="15" applyNumberFormat="1" applyFont="1" applyFill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10" xfId="15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1" xfId="15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/>
      <protection/>
    </xf>
    <xf numFmtId="176" fontId="4" fillId="0" borderId="1" xfId="15" applyNumberFormat="1" applyFont="1" applyBorder="1" applyAlignment="1" applyProtection="1">
      <alignment/>
      <protection locked="0"/>
    </xf>
    <xf numFmtId="176" fontId="4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39" fontId="4" fillId="0" borderId="0" xfId="15" applyNumberFormat="1" applyFont="1" applyBorder="1" applyAlignment="1">
      <alignment/>
    </xf>
    <xf numFmtId="176" fontId="4" fillId="0" borderId="2" xfId="15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 horizontal="center"/>
    </xf>
    <xf numFmtId="176" fontId="4" fillId="0" borderId="0" xfId="15" applyNumberFormat="1" applyFont="1" applyAlignment="1" applyProtection="1">
      <alignment/>
      <protection locked="0"/>
    </xf>
    <xf numFmtId="176" fontId="4" fillId="0" borderId="2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 horizontal="center"/>
      <protection/>
    </xf>
    <xf numFmtId="39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/>
      <protection/>
    </xf>
    <xf numFmtId="39" fontId="4" fillId="0" borderId="2" xfId="15" applyNumberFormat="1" applyFont="1" applyBorder="1" applyAlignment="1">
      <alignment/>
    </xf>
    <xf numFmtId="176" fontId="4" fillId="0" borderId="8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180" fontId="4" fillId="0" borderId="8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43" fontId="4" fillId="0" borderId="8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Border="1" applyAlignment="1" applyProtection="1">
      <alignment horizontal="center"/>
      <protection/>
    </xf>
    <xf numFmtId="176" fontId="4" fillId="0" borderId="9" xfId="15" applyNumberFormat="1" applyFont="1" applyBorder="1" applyAlignment="1">
      <alignment/>
    </xf>
    <xf numFmtId="176" fontId="4" fillId="0" borderId="11" xfId="15" applyNumberFormat="1" applyFont="1" applyBorder="1" applyAlignment="1" applyProtection="1">
      <alignment horizontal="left"/>
      <protection/>
    </xf>
    <xf numFmtId="176" fontId="4" fillId="0" borderId="12" xfId="15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39" fontId="4" fillId="0" borderId="0" xfId="0" applyNumberFormat="1" applyFont="1" applyBorder="1" applyAlignment="1">
      <alignment horizontal="right"/>
    </xf>
    <xf numFmtId="176" fontId="4" fillId="0" borderId="11" xfId="15" applyNumberFormat="1" applyFont="1" applyFill="1" applyBorder="1" applyAlignment="1" applyProtection="1">
      <alignment horizontal="left"/>
      <protection/>
    </xf>
    <xf numFmtId="176" fontId="4" fillId="0" borderId="12" xfId="15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center"/>
      <protection/>
    </xf>
    <xf numFmtId="176" fontId="4" fillId="0" borderId="9" xfId="15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1" ht="12.75">
      <c r="H1" s="143"/>
    </row>
    <row r="4" spans="1:10" ht="15">
      <c r="A4" s="196" t="s">
        <v>45</v>
      </c>
      <c r="B4" s="196"/>
      <c r="C4" s="196"/>
      <c r="D4" s="196"/>
      <c r="E4" s="196"/>
      <c r="F4" s="196"/>
      <c r="G4" s="196"/>
      <c r="H4" s="196"/>
      <c r="I4" s="80" t="s">
        <v>30</v>
      </c>
      <c r="J4" s="1"/>
    </row>
    <row r="5" spans="1:10" ht="15">
      <c r="A5" s="197" t="s">
        <v>109</v>
      </c>
      <c r="B5" s="197"/>
      <c r="C5" s="197"/>
      <c r="D5" s="197"/>
      <c r="E5" s="197"/>
      <c r="F5" s="197"/>
      <c r="G5" s="197"/>
      <c r="H5" s="197"/>
      <c r="I5" s="108" t="s">
        <v>30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8" t="s">
        <v>113</v>
      </c>
      <c r="B9" s="198"/>
      <c r="C9" s="198"/>
      <c r="D9" s="198"/>
      <c r="E9" s="198"/>
      <c r="F9" s="198"/>
      <c r="G9" s="198"/>
      <c r="H9" s="198"/>
      <c r="I9" s="102"/>
      <c r="J9" s="1"/>
    </row>
    <row r="10" spans="1:10" ht="6" customHeight="1">
      <c r="A10" s="198"/>
      <c r="B10" s="198"/>
      <c r="C10" s="198"/>
      <c r="D10" s="198"/>
      <c r="E10" s="198"/>
      <c r="F10" s="198"/>
      <c r="G10" s="198"/>
      <c r="H10" s="198"/>
      <c r="I10" s="102"/>
      <c r="J10" s="1"/>
    </row>
    <row r="11" spans="1:10" ht="15">
      <c r="A11" s="198" t="s">
        <v>216</v>
      </c>
      <c r="B11" s="198"/>
      <c r="C11" s="198"/>
      <c r="D11" s="198"/>
      <c r="E11" s="198"/>
      <c r="F11" s="198"/>
      <c r="G11" s="198"/>
      <c r="H11" s="198"/>
      <c r="I11" s="109"/>
      <c r="J11" s="1"/>
    </row>
    <row r="12" spans="1:10" ht="4.5" customHeight="1">
      <c r="A12" s="198"/>
      <c r="B12" s="198"/>
      <c r="C12" s="198"/>
      <c r="D12" s="198"/>
      <c r="E12" s="198"/>
      <c r="F12" s="198"/>
      <c r="G12" s="198"/>
      <c r="H12" s="198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03" t="s">
        <v>1</v>
      </c>
      <c r="B16" s="1"/>
      <c r="C16" s="1"/>
      <c r="D16" s="1"/>
      <c r="F16" s="1"/>
      <c r="G16" s="1"/>
      <c r="H16" s="104" t="s">
        <v>104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105</v>
      </c>
      <c r="B18" s="1"/>
      <c r="C18" s="1"/>
      <c r="D18" s="1"/>
      <c r="F18" s="1"/>
      <c r="G18" s="1"/>
      <c r="H18" s="104">
        <v>1</v>
      </c>
      <c r="J18" s="1"/>
    </row>
    <row r="19" spans="1:10" ht="15">
      <c r="A19" s="1"/>
      <c r="B19" s="1"/>
      <c r="C19" s="1"/>
      <c r="D19" s="1"/>
      <c r="F19" s="1"/>
      <c r="G19" s="1"/>
      <c r="H19" s="104"/>
      <c r="J19" s="1"/>
    </row>
    <row r="20" spans="1:10" ht="15">
      <c r="A20" s="1" t="s">
        <v>106</v>
      </c>
      <c r="B20" s="1"/>
      <c r="C20" s="1"/>
      <c r="D20" s="1"/>
      <c r="F20" s="1"/>
      <c r="G20" s="1"/>
      <c r="H20" s="104">
        <v>2</v>
      </c>
      <c r="J20" s="1"/>
    </row>
    <row r="21" spans="1:10" ht="15">
      <c r="A21" s="1"/>
      <c r="B21" s="1"/>
      <c r="C21" s="1"/>
      <c r="D21" s="1"/>
      <c r="F21" s="1"/>
      <c r="G21" s="1"/>
      <c r="H21" s="104"/>
      <c r="J21" s="1"/>
    </row>
    <row r="22" spans="1:10" ht="15">
      <c r="A22" s="1" t="s">
        <v>107</v>
      </c>
      <c r="B22" s="1"/>
      <c r="C22" s="1"/>
      <c r="D22" s="1"/>
      <c r="F22" s="1"/>
      <c r="G22" s="1"/>
      <c r="H22" s="104">
        <v>3</v>
      </c>
      <c r="J22" s="1"/>
    </row>
    <row r="23" spans="1:10" ht="15">
      <c r="A23" s="1"/>
      <c r="B23" s="1"/>
      <c r="C23" s="1"/>
      <c r="D23" s="1"/>
      <c r="F23" s="1"/>
      <c r="G23" s="1"/>
      <c r="H23" s="104"/>
      <c r="J23" s="1"/>
    </row>
    <row r="24" spans="1:10" ht="15">
      <c r="A24" s="1" t="s">
        <v>108</v>
      </c>
      <c r="B24" s="1"/>
      <c r="C24" s="1"/>
      <c r="D24" s="1"/>
      <c r="F24" s="1"/>
      <c r="G24" s="1"/>
      <c r="H24" s="104">
        <v>4</v>
      </c>
      <c r="J24" s="1"/>
    </row>
    <row r="25" spans="1:10" ht="15">
      <c r="A25" s="1"/>
      <c r="B25" s="1"/>
      <c r="C25" s="1"/>
      <c r="D25" s="1"/>
      <c r="F25" s="1"/>
      <c r="G25" s="1"/>
      <c r="H25" s="104"/>
      <c r="J25" s="1"/>
    </row>
    <row r="26" spans="1:10" ht="15">
      <c r="A26" s="1" t="s">
        <v>114</v>
      </c>
      <c r="B26" s="1"/>
      <c r="C26" s="1"/>
      <c r="D26" s="1"/>
      <c r="F26" s="1"/>
      <c r="G26" s="1"/>
      <c r="H26" s="105" t="s">
        <v>116</v>
      </c>
      <c r="J26" s="1"/>
    </row>
    <row r="27" spans="1:10" ht="15">
      <c r="A27" s="1"/>
      <c r="B27" s="1"/>
      <c r="C27" s="1"/>
      <c r="D27" s="1"/>
      <c r="F27" s="1"/>
      <c r="G27" s="1"/>
      <c r="H27" s="104"/>
      <c r="J27" s="1"/>
    </row>
    <row r="28" spans="1:10" ht="15">
      <c r="A28" s="1" t="s">
        <v>169</v>
      </c>
      <c r="B28" s="1"/>
      <c r="C28" s="1"/>
      <c r="D28" s="1"/>
      <c r="F28" s="1"/>
      <c r="G28" s="1"/>
      <c r="J28" s="1"/>
    </row>
    <row r="29" spans="1:10" ht="15">
      <c r="A29" s="1"/>
      <c r="B29" s="1" t="s">
        <v>170</v>
      </c>
      <c r="C29" s="1"/>
      <c r="D29" s="1"/>
      <c r="F29" s="1"/>
      <c r="G29" s="1"/>
      <c r="H29" s="106" t="s">
        <v>256</v>
      </c>
      <c r="J29" s="1"/>
    </row>
    <row r="30" spans="1:10" ht="15">
      <c r="A30" s="1" t="s">
        <v>155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1" sqref="A1:J1"/>
    </sheetView>
  </sheetViews>
  <sheetFormatPr defaultColWidth="11.33203125" defaultRowHeight="12.75"/>
  <cols>
    <col min="1" max="1" width="3.33203125" style="4" customWidth="1"/>
    <col min="2" max="2" width="4.33203125" style="4" customWidth="1"/>
    <col min="3" max="3" width="12.5" style="4" customWidth="1"/>
    <col min="4" max="4" width="11.33203125" style="4" customWidth="1"/>
    <col min="5" max="5" width="17.33203125" style="4" customWidth="1"/>
    <col min="6" max="6" width="16.66015625" style="4" customWidth="1"/>
    <col min="7" max="7" width="2.66015625" style="4" customWidth="1"/>
    <col min="8" max="8" width="16.66015625" style="4" customWidth="1"/>
    <col min="9" max="9" width="2.66015625" style="4" customWidth="1"/>
    <col min="10" max="10" width="16.5" style="4" customWidth="1"/>
    <col min="11" max="16384" width="11.33203125" style="4" customWidth="1"/>
  </cols>
  <sheetData>
    <row r="1" spans="1:10" ht="15" customHeight="1">
      <c r="A1" s="196" t="str">
        <f>+'P&amp;L'!A4</f>
        <v>MATRIX INTERNATIONAL BERHAD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3.5" customHeight="1">
      <c r="A2" s="200" t="str">
        <f>+'P&amp;L'!A5</f>
        <v>(COMPANY NO : 3907-W)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3.5" customHeight="1">
      <c r="A4" s="196" t="s">
        <v>100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3.5" customHeight="1">
      <c r="A5" s="196" t="s">
        <v>216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3.5" customHeight="1">
      <c r="A6" s="201" t="s">
        <v>101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"/>
      <c r="B7" s="1"/>
      <c r="C7" s="1"/>
      <c r="D7" s="1"/>
      <c r="E7" s="1"/>
      <c r="H7" s="29"/>
      <c r="I7" s="29"/>
      <c r="J7" s="77"/>
    </row>
    <row r="8" spans="1:10" ht="17.25" customHeight="1">
      <c r="A8" s="3"/>
      <c r="B8" s="3"/>
      <c r="C8" s="3"/>
      <c r="D8" s="3"/>
      <c r="E8" s="3"/>
      <c r="F8" s="39"/>
      <c r="G8" s="39"/>
      <c r="H8" s="199" t="s">
        <v>52</v>
      </c>
      <c r="I8" s="199"/>
      <c r="J8" s="199"/>
    </row>
    <row r="9" spans="1:10" ht="13.5" customHeight="1">
      <c r="A9" s="3"/>
      <c r="B9" s="3"/>
      <c r="C9" s="3"/>
      <c r="D9" s="3"/>
      <c r="E9" s="3"/>
      <c r="F9" s="80"/>
      <c r="G9" s="39"/>
      <c r="H9" s="91" t="s">
        <v>217</v>
      </c>
      <c r="I9" s="92"/>
      <c r="J9" s="91" t="s">
        <v>173</v>
      </c>
    </row>
    <row r="10" spans="1:10" ht="13.5" customHeight="1">
      <c r="A10" s="3"/>
      <c r="B10" s="3"/>
      <c r="C10" s="3"/>
      <c r="D10" s="3"/>
      <c r="E10" s="3"/>
      <c r="F10" s="39"/>
      <c r="G10" s="39"/>
      <c r="H10" s="92"/>
      <c r="I10" s="92"/>
      <c r="J10" s="93" t="s">
        <v>118</v>
      </c>
    </row>
    <row r="11" spans="1:10" ht="13.5" customHeight="1">
      <c r="A11" s="3"/>
      <c r="B11" s="3"/>
      <c r="C11" s="3"/>
      <c r="D11" s="3"/>
      <c r="E11" s="3"/>
      <c r="F11" s="80" t="s">
        <v>53</v>
      </c>
      <c r="G11" s="39"/>
      <c r="H11" s="57" t="s">
        <v>31</v>
      </c>
      <c r="I11" s="92"/>
      <c r="J11" s="57" t="s">
        <v>31</v>
      </c>
    </row>
    <row r="12" spans="1:5" ht="13.5" customHeight="1">
      <c r="A12" s="3"/>
      <c r="B12" s="137" t="s">
        <v>131</v>
      </c>
      <c r="C12" s="3"/>
      <c r="D12" s="3"/>
      <c r="E12" s="3"/>
    </row>
    <row r="13" spans="1:10" ht="15" customHeight="1">
      <c r="A13" s="7"/>
      <c r="C13" s="135" t="s">
        <v>125</v>
      </c>
      <c r="D13" s="136"/>
      <c r="E13" s="3"/>
      <c r="H13" s="11">
        <v>530278</v>
      </c>
      <c r="I13" s="10"/>
      <c r="J13" s="11">
        <v>13615</v>
      </c>
    </row>
    <row r="14" spans="1:10" ht="15" customHeight="1">
      <c r="A14" s="7"/>
      <c r="C14" s="135" t="s">
        <v>186</v>
      </c>
      <c r="D14" s="136"/>
      <c r="E14" s="3"/>
      <c r="H14" s="11">
        <v>1029622</v>
      </c>
      <c r="I14" s="10"/>
      <c r="J14" s="11">
        <v>0</v>
      </c>
    </row>
    <row r="15" spans="1:10" ht="15" customHeight="1">
      <c r="A15" s="7"/>
      <c r="C15" s="135" t="s">
        <v>187</v>
      </c>
      <c r="D15" s="136"/>
      <c r="E15" s="3"/>
      <c r="H15" s="11">
        <v>4850</v>
      </c>
      <c r="I15" s="10"/>
      <c r="J15" s="11">
        <v>0</v>
      </c>
    </row>
    <row r="16" spans="1:10" ht="15" customHeight="1">
      <c r="A16" s="7"/>
      <c r="C16" s="135" t="s">
        <v>47</v>
      </c>
      <c r="D16" s="1"/>
      <c r="F16" s="14" t="s">
        <v>90</v>
      </c>
      <c r="H16" s="11">
        <v>13566</v>
      </c>
      <c r="I16" s="10"/>
      <c r="J16" s="11">
        <v>2272</v>
      </c>
    </row>
    <row r="17" spans="1:10" ht="15" customHeight="1">
      <c r="A17" s="7"/>
      <c r="C17" s="135" t="s">
        <v>126</v>
      </c>
      <c r="D17" s="1"/>
      <c r="F17" s="14"/>
      <c r="H17" s="11">
        <v>220005</v>
      </c>
      <c r="I17" s="10"/>
      <c r="J17" s="11">
        <v>179323</v>
      </c>
    </row>
    <row r="18" spans="1:10" ht="15" customHeight="1">
      <c r="A18" s="7"/>
      <c r="C18" s="135" t="s">
        <v>188</v>
      </c>
      <c r="D18" s="1"/>
      <c r="F18" s="14"/>
      <c r="H18" s="11">
        <v>14069</v>
      </c>
      <c r="I18" s="10"/>
      <c r="J18" s="11">
        <v>0</v>
      </c>
    </row>
    <row r="19" spans="1:10" ht="15" customHeight="1">
      <c r="A19" s="7"/>
      <c r="C19" s="135" t="s">
        <v>127</v>
      </c>
      <c r="D19" s="1"/>
      <c r="H19" s="11">
        <v>6130</v>
      </c>
      <c r="I19" s="10"/>
      <c r="J19" s="11">
        <v>6380</v>
      </c>
    </row>
    <row r="20" spans="1:10" ht="11.25" customHeight="1">
      <c r="A20" s="7"/>
      <c r="B20" s="5"/>
      <c r="H20" s="11"/>
      <c r="I20" s="10"/>
      <c r="J20" s="11"/>
    </row>
    <row r="21" spans="1:10" ht="15" customHeight="1">
      <c r="A21" s="7"/>
      <c r="B21" s="20" t="s">
        <v>132</v>
      </c>
      <c r="H21" s="22"/>
      <c r="I21" s="10"/>
      <c r="J21" s="22"/>
    </row>
    <row r="22" spans="1:10" ht="15" customHeight="1">
      <c r="A22" s="7"/>
      <c r="B22" s="5"/>
      <c r="C22" s="4" t="s">
        <v>44</v>
      </c>
      <c r="E22" s="83"/>
      <c r="H22" s="25">
        <v>322743</v>
      </c>
      <c r="I22" s="10"/>
      <c r="J22" s="25">
        <v>373</v>
      </c>
    </row>
    <row r="23" spans="1:10" ht="15" customHeight="1">
      <c r="A23" s="14"/>
      <c r="C23" s="5" t="s">
        <v>48</v>
      </c>
      <c r="E23" s="83"/>
      <c r="H23" s="144">
        <v>17230</v>
      </c>
      <c r="I23" s="10"/>
      <c r="J23" s="26">
        <v>2463</v>
      </c>
    </row>
    <row r="24" spans="1:10" ht="15" customHeight="1">
      <c r="A24" s="14"/>
      <c r="C24" s="5" t="s">
        <v>128</v>
      </c>
      <c r="E24" s="83"/>
      <c r="H24" s="26">
        <v>24238</v>
      </c>
      <c r="I24" s="10"/>
      <c r="J24" s="26">
        <v>9345</v>
      </c>
    </row>
    <row r="25" spans="1:10" ht="15" customHeight="1">
      <c r="A25" s="14"/>
      <c r="C25" s="5" t="s">
        <v>129</v>
      </c>
      <c r="E25" s="83"/>
      <c r="H25" s="27">
        <v>5741</v>
      </c>
      <c r="I25" s="10"/>
      <c r="J25" s="27">
        <v>3980</v>
      </c>
    </row>
    <row r="26" spans="1:10" ht="18" customHeight="1">
      <c r="A26" s="14"/>
      <c r="E26" s="83"/>
      <c r="H26" s="28">
        <f>SUM(H22:H25)</f>
        <v>369952</v>
      </c>
      <c r="I26" s="10"/>
      <c r="J26" s="28">
        <f>SUM(J22:J25)</f>
        <v>16161</v>
      </c>
    </row>
    <row r="27" spans="1:10" ht="15" customHeight="1">
      <c r="A27" s="7"/>
      <c r="B27" s="20" t="s">
        <v>133</v>
      </c>
      <c r="E27" s="83"/>
      <c r="H27" s="25"/>
      <c r="I27" s="10"/>
      <c r="J27" s="25"/>
    </row>
    <row r="28" spans="1:10" ht="15" customHeight="1">
      <c r="A28" s="14"/>
      <c r="C28" s="5" t="s">
        <v>258</v>
      </c>
      <c r="H28" s="26">
        <v>248454</v>
      </c>
      <c r="I28" s="10"/>
      <c r="J28" s="26">
        <v>12963</v>
      </c>
    </row>
    <row r="29" spans="1:10" ht="15" customHeight="1" hidden="1">
      <c r="A29" s="14"/>
      <c r="C29" s="5" t="s">
        <v>19</v>
      </c>
      <c r="H29" s="26"/>
      <c r="I29" s="10"/>
      <c r="J29" s="26">
        <v>0</v>
      </c>
    </row>
    <row r="30" spans="1:10" ht="15" customHeight="1">
      <c r="A30" s="14"/>
      <c r="C30" s="5" t="s">
        <v>181</v>
      </c>
      <c r="H30" s="26">
        <v>50000</v>
      </c>
      <c r="I30" s="10"/>
      <c r="J30" s="26">
        <v>0</v>
      </c>
    </row>
    <row r="31" spans="1:10" ht="15" customHeight="1">
      <c r="A31" s="14"/>
      <c r="C31" s="5" t="s">
        <v>130</v>
      </c>
      <c r="H31" s="26">
        <v>1391</v>
      </c>
      <c r="I31" s="10"/>
      <c r="J31" s="26">
        <v>1862</v>
      </c>
    </row>
    <row r="32" spans="1:10" ht="15" customHeight="1">
      <c r="A32" s="7"/>
      <c r="H32" s="149">
        <f>SUM(H28:H31)</f>
        <v>299845</v>
      </c>
      <c r="I32" s="24"/>
      <c r="J32" s="149">
        <f>SUM(J28:J31)</f>
        <v>14825</v>
      </c>
    </row>
    <row r="33" spans="1:10" ht="15" customHeight="1">
      <c r="A33" s="7"/>
      <c r="B33" s="20" t="s">
        <v>259</v>
      </c>
      <c r="H33" s="9">
        <f>+H26-H32</f>
        <v>70107</v>
      </c>
      <c r="I33" s="24"/>
      <c r="J33" s="9">
        <f>+J26-J32</f>
        <v>1336</v>
      </c>
    </row>
    <row r="34" spans="1:10" ht="7.5" customHeight="1">
      <c r="A34" s="7"/>
      <c r="B34" s="5"/>
      <c r="H34" s="9"/>
      <c r="I34" s="24"/>
      <c r="J34" s="9"/>
    </row>
    <row r="35" spans="1:10" ht="18" customHeight="1" thickBot="1">
      <c r="A35" s="14"/>
      <c r="H35" s="41">
        <f>SUM(H13:H19)+H33</f>
        <v>1888627</v>
      </c>
      <c r="I35" s="10"/>
      <c r="J35" s="41">
        <f>SUM(J13:J19)+J33</f>
        <v>202926</v>
      </c>
    </row>
    <row r="36" spans="1:10" ht="12" customHeight="1" thickTop="1">
      <c r="A36" s="14"/>
      <c r="H36" s="10"/>
      <c r="I36" s="10"/>
      <c r="J36" s="10"/>
    </row>
    <row r="37" spans="1:10" ht="15" customHeight="1">
      <c r="A37" s="14"/>
      <c r="B37" s="39" t="s">
        <v>134</v>
      </c>
      <c r="H37" s="10"/>
      <c r="I37" s="10"/>
      <c r="J37" s="10"/>
    </row>
    <row r="38" spans="1:10" ht="15" customHeight="1">
      <c r="A38" s="7"/>
      <c r="C38" s="5" t="s">
        <v>135</v>
      </c>
      <c r="H38" s="11">
        <v>905049</v>
      </c>
      <c r="I38" s="10"/>
      <c r="J38" s="11">
        <v>166004</v>
      </c>
    </row>
    <row r="39" spans="1:10" ht="15" customHeight="1">
      <c r="A39" s="7"/>
      <c r="C39" s="5" t="s">
        <v>136</v>
      </c>
      <c r="H39" s="11">
        <v>312621</v>
      </c>
      <c r="I39" s="10"/>
      <c r="J39" s="11">
        <v>17103</v>
      </c>
    </row>
    <row r="40" spans="1:10" ht="15" customHeight="1">
      <c r="A40" s="14"/>
      <c r="C40" s="5" t="s">
        <v>32</v>
      </c>
      <c r="H40" s="11">
        <v>-7111</v>
      </c>
      <c r="I40" s="10"/>
      <c r="J40" s="11">
        <v>17066</v>
      </c>
    </row>
    <row r="41" spans="1:10" ht="15" customHeight="1">
      <c r="A41" s="14"/>
      <c r="C41" s="6" t="s">
        <v>137</v>
      </c>
      <c r="H41" s="40">
        <f>SUM(H38:H40)</f>
        <v>1210559</v>
      </c>
      <c r="I41" s="10"/>
      <c r="J41" s="40">
        <f>SUM(J38:J40)</f>
        <v>200173</v>
      </c>
    </row>
    <row r="42" spans="1:10" ht="15" customHeight="1">
      <c r="A42" s="14"/>
      <c r="C42" s="5" t="s">
        <v>138</v>
      </c>
      <c r="H42" s="12">
        <v>3899</v>
      </c>
      <c r="I42" s="10"/>
      <c r="J42" s="12">
        <v>2027</v>
      </c>
    </row>
    <row r="43" spans="1:10" ht="15" customHeight="1">
      <c r="A43" s="14"/>
      <c r="C43" s="5" t="s">
        <v>139</v>
      </c>
      <c r="H43" s="11">
        <f>+H41+H42</f>
        <v>1214458</v>
      </c>
      <c r="I43" s="10"/>
      <c r="J43" s="11">
        <f>+J41+J42</f>
        <v>202200</v>
      </c>
    </row>
    <row r="44" spans="1:10" ht="15" customHeight="1">
      <c r="A44" s="14"/>
      <c r="C44" s="5" t="s">
        <v>189</v>
      </c>
      <c r="H44" s="11">
        <v>641689</v>
      </c>
      <c r="I44" s="10"/>
      <c r="J44" s="11">
        <v>0</v>
      </c>
    </row>
    <row r="45" spans="1:10" ht="15" customHeight="1">
      <c r="A45" s="14"/>
      <c r="C45" s="5" t="s">
        <v>190</v>
      </c>
      <c r="H45" s="11">
        <v>63</v>
      </c>
      <c r="I45" s="10"/>
      <c r="J45" s="11">
        <v>0</v>
      </c>
    </row>
    <row r="46" spans="1:10" ht="15" customHeight="1">
      <c r="A46" s="13"/>
      <c r="C46" s="5" t="s">
        <v>171</v>
      </c>
      <c r="H46" s="12">
        <v>32417</v>
      </c>
      <c r="I46" s="10"/>
      <c r="J46" s="12">
        <f>888*0+726</f>
        <v>726</v>
      </c>
    </row>
    <row r="47" spans="1:10" ht="18" customHeight="1" thickBot="1">
      <c r="A47" s="14"/>
      <c r="H47" s="8">
        <f>SUM(H43:H46)</f>
        <v>1888627</v>
      </c>
      <c r="I47" s="10"/>
      <c r="J47" s="8">
        <f>SUM(J43:J46)</f>
        <v>202926</v>
      </c>
    </row>
    <row r="48" spans="1:10" ht="9.75" customHeight="1" thickTop="1">
      <c r="A48" s="14"/>
      <c r="H48" s="9"/>
      <c r="I48" s="10"/>
      <c r="J48" s="9"/>
    </row>
    <row r="49" spans="1:10" ht="15" customHeight="1">
      <c r="A49" s="14"/>
      <c r="B49" s="31" t="s">
        <v>39</v>
      </c>
      <c r="C49" s="31"/>
      <c r="D49" s="31"/>
      <c r="E49" s="31"/>
      <c r="F49" s="31"/>
      <c r="G49" s="31"/>
      <c r="H49" s="34">
        <v>133.75618336686742</v>
      </c>
      <c r="I49" s="34"/>
      <c r="J49" s="34">
        <v>120.5832389580974</v>
      </c>
    </row>
    <row r="50" spans="1:10" ht="15" customHeight="1" thickBot="1">
      <c r="A50" s="14"/>
      <c r="B50" s="35" t="s">
        <v>37</v>
      </c>
      <c r="C50" s="31"/>
      <c r="D50" s="31"/>
      <c r="E50" s="31"/>
      <c r="F50" s="31"/>
      <c r="G50" s="31"/>
      <c r="H50" s="36">
        <v>108.77024337908776</v>
      </c>
      <c r="I50" s="37"/>
      <c r="J50" s="36">
        <v>8.716657429941447</v>
      </c>
    </row>
    <row r="51" spans="1:10" ht="15" customHeight="1" thickTop="1">
      <c r="A51" s="14"/>
      <c r="B51" s="35"/>
      <c r="C51" s="31"/>
      <c r="D51" s="31"/>
      <c r="E51" s="31"/>
      <c r="F51" s="31"/>
      <c r="G51" s="31"/>
      <c r="H51" s="81"/>
      <c r="I51" s="37"/>
      <c r="J51" s="81"/>
    </row>
    <row r="52" spans="1:10" ht="15" customHeight="1">
      <c r="A52" s="14"/>
      <c r="B52" s="188"/>
      <c r="C52" s="31"/>
      <c r="D52" s="31"/>
      <c r="E52" s="31"/>
      <c r="F52" s="31"/>
      <c r="G52" s="31"/>
      <c r="H52" s="81"/>
      <c r="I52" s="37"/>
      <c r="J52" s="81"/>
    </row>
    <row r="53" spans="1:10" ht="15" customHeight="1">
      <c r="A53" s="14"/>
      <c r="B53" s="188"/>
      <c r="C53" s="31"/>
      <c r="D53" s="31"/>
      <c r="E53" s="31"/>
      <c r="F53" s="31"/>
      <c r="G53" s="31"/>
      <c r="H53" s="81"/>
      <c r="I53" s="37"/>
      <c r="J53" s="81"/>
    </row>
    <row r="54" spans="1:10" ht="13.5" customHeight="1">
      <c r="A54" s="14"/>
      <c r="B54" s="35"/>
      <c r="C54" s="31"/>
      <c r="D54" s="31"/>
      <c r="E54" s="31"/>
      <c r="F54" s="31"/>
      <c r="G54" s="31"/>
      <c r="H54" s="81"/>
      <c r="I54" s="37"/>
      <c r="J54" s="81"/>
    </row>
    <row r="55" spans="1:10" ht="14.25" customHeight="1">
      <c r="A55" s="13"/>
      <c r="B55" s="4" t="s">
        <v>115</v>
      </c>
      <c r="J55" s="38"/>
    </row>
    <row r="56" spans="1:10" ht="15" customHeight="1">
      <c r="A56" s="13"/>
      <c r="J56" s="38"/>
    </row>
    <row r="58" spans="6:10" ht="15">
      <c r="F58" s="4" t="s">
        <v>34</v>
      </c>
      <c r="H58" s="23">
        <f>+H47-H35</f>
        <v>0</v>
      </c>
      <c r="J58" s="23">
        <f>+J47-J35</f>
        <v>0</v>
      </c>
    </row>
    <row r="65" ht="12" customHeight="1"/>
    <row r="200" ht="12" customHeight="1"/>
    <row r="202" ht="8.25" customHeight="1"/>
    <row r="205" ht="8.25" customHeight="1"/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ht="10.5" customHeight="1"/>
    <row r="218" ht="10.5" customHeight="1"/>
  </sheetData>
  <mergeCells count="6">
    <mergeCell ref="H8:J8"/>
    <mergeCell ref="A1:J1"/>
    <mergeCell ref="A2:J2"/>
    <mergeCell ref="A6:J6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33203125" defaultRowHeight="12.75"/>
  <cols>
    <col min="1" max="1" width="2" style="4" customWidth="1"/>
    <col min="2" max="2" width="4.16015625" style="4" customWidth="1"/>
    <col min="3" max="3" width="12.5" style="4" customWidth="1"/>
    <col min="4" max="4" width="14.33203125" style="4" customWidth="1"/>
    <col min="5" max="5" width="15.16015625" style="4" customWidth="1"/>
    <col min="6" max="6" width="11.66015625" style="4" customWidth="1"/>
    <col min="7" max="7" width="15.5" style="4" customWidth="1"/>
    <col min="8" max="8" width="13.83203125" style="4" customWidth="1"/>
    <col min="9" max="9" width="15.16015625" style="4" hidden="1" customWidth="1"/>
    <col min="10" max="10" width="1.0078125" style="4" customWidth="1"/>
    <col min="11" max="11" width="13.5" style="59" customWidth="1"/>
    <col min="12" max="12" width="14.83203125" style="59" customWidth="1"/>
    <col min="13" max="13" width="0.1640625" style="67" hidden="1" customWidth="1"/>
    <col min="14" max="14" width="1.3359375" style="4" customWidth="1"/>
    <col min="15" max="16384" width="11.33203125" style="4" customWidth="1"/>
  </cols>
  <sheetData>
    <row r="1" spans="1:13" s="18" customFormat="1" ht="15">
      <c r="A1" s="16"/>
      <c r="B1" s="17"/>
      <c r="D1" s="17"/>
      <c r="E1" s="19"/>
      <c r="F1" s="19"/>
      <c r="J1" s="15"/>
      <c r="K1" s="62"/>
      <c r="L1" s="58"/>
      <c r="M1" s="66"/>
    </row>
    <row r="3" spans="1:13" ht="15">
      <c r="A3" s="21"/>
      <c r="B3" s="2"/>
      <c r="C3" s="2"/>
      <c r="D3" s="2"/>
      <c r="E3" s="2"/>
      <c r="F3" s="2"/>
      <c r="G3" s="2"/>
      <c r="H3" s="2"/>
      <c r="I3" s="2"/>
      <c r="J3" s="2"/>
      <c r="K3" s="60"/>
      <c r="L3" s="60"/>
      <c r="M3" s="68"/>
    </row>
    <row r="4" spans="1:12" ht="13.5" customHeight="1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3.5" customHeight="1">
      <c r="A5" s="206" t="s">
        <v>50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3.5" customHeight="1">
      <c r="A6" s="113"/>
      <c r="B6" s="110"/>
      <c r="C6" s="110"/>
      <c r="D6" s="110"/>
      <c r="E6" s="110"/>
      <c r="F6" s="110"/>
      <c r="G6" s="42"/>
      <c r="H6" s="42"/>
      <c r="I6" s="42"/>
      <c r="J6" s="42"/>
      <c r="K6" s="114"/>
      <c r="L6" s="114"/>
    </row>
    <row r="7" spans="1:12" ht="13.5" customHeight="1">
      <c r="A7" s="113"/>
      <c r="B7" s="110"/>
      <c r="C7" s="110"/>
      <c r="D7" s="110"/>
      <c r="E7" s="110"/>
      <c r="F7" s="110"/>
      <c r="G7" s="42"/>
      <c r="H7" s="42"/>
      <c r="I7" s="42"/>
      <c r="J7" s="42"/>
      <c r="K7" s="114"/>
      <c r="L7" s="114"/>
    </row>
    <row r="8" spans="1:14" ht="16.5" customHeight="1">
      <c r="A8" s="42"/>
      <c r="B8" s="202" t="s">
        <v>100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N8" s="4" t="s">
        <v>30</v>
      </c>
    </row>
    <row r="9" spans="1:14" ht="15" customHeight="1">
      <c r="A9" s="42"/>
      <c r="B9" s="202" t="s">
        <v>216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N9" s="4" t="s">
        <v>30</v>
      </c>
    </row>
    <row r="10" spans="1:12" ht="13.5" customHeight="1">
      <c r="A10" s="205" t="s">
        <v>110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3" ht="10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15"/>
      <c r="L11" s="115"/>
      <c r="M11" s="69"/>
    </row>
    <row r="12" spans="1:13" ht="10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115"/>
      <c r="L12" s="115"/>
      <c r="M12" s="69"/>
    </row>
    <row r="13" spans="1:13" ht="10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115"/>
      <c r="L13" s="115"/>
      <c r="M13" s="69"/>
    </row>
    <row r="14" spans="1:15" ht="10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115"/>
      <c r="L14" s="115"/>
      <c r="M14" s="69"/>
      <c r="O14" s="83"/>
    </row>
    <row r="15" spans="1:15" ht="19.5" customHeight="1">
      <c r="A15" s="45"/>
      <c r="B15" s="45"/>
      <c r="C15" s="45"/>
      <c r="D15" s="45"/>
      <c r="E15" s="45"/>
      <c r="F15" s="45"/>
      <c r="G15" s="116" t="s">
        <v>51</v>
      </c>
      <c r="H15" s="117"/>
      <c r="I15" s="117"/>
      <c r="J15" s="50"/>
      <c r="K15" s="207" t="s">
        <v>220</v>
      </c>
      <c r="L15" s="207"/>
      <c r="M15" s="70"/>
      <c r="O15" s="83"/>
    </row>
    <row r="16" spans="1:15" ht="19.5" customHeight="1">
      <c r="A16" s="45"/>
      <c r="B16" s="45"/>
      <c r="C16" s="45"/>
      <c r="D16" s="45"/>
      <c r="E16" s="45"/>
      <c r="F16" s="45"/>
      <c r="G16" s="119" t="s">
        <v>218</v>
      </c>
      <c r="H16" s="119" t="s">
        <v>219</v>
      </c>
      <c r="I16" s="120" t="s">
        <v>36</v>
      </c>
      <c r="J16" s="118"/>
      <c r="K16" s="121" t="str">
        <f>G16</f>
        <v>30/04/05</v>
      </c>
      <c r="L16" s="121" t="str">
        <f>H16</f>
        <v>30/04/04</v>
      </c>
      <c r="M16" s="71" t="s">
        <v>36</v>
      </c>
      <c r="O16" s="83"/>
    </row>
    <row r="17" spans="1:15" ht="19.5" customHeight="1">
      <c r="A17" s="45"/>
      <c r="B17" s="45"/>
      <c r="C17" s="45"/>
      <c r="D17" s="45"/>
      <c r="E17" s="45"/>
      <c r="F17" s="118" t="s">
        <v>53</v>
      </c>
      <c r="G17" s="118" t="s">
        <v>31</v>
      </c>
      <c r="H17" s="118" t="s">
        <v>31</v>
      </c>
      <c r="I17" s="120" t="s">
        <v>35</v>
      </c>
      <c r="J17" s="118"/>
      <c r="K17" s="122" t="s">
        <v>31</v>
      </c>
      <c r="L17" s="122" t="s">
        <v>31</v>
      </c>
      <c r="M17" s="71" t="s">
        <v>35</v>
      </c>
      <c r="O17" s="83"/>
    </row>
    <row r="18" spans="1:15" ht="12" customHeight="1">
      <c r="A18" s="45"/>
      <c r="B18" s="45"/>
      <c r="C18" s="45"/>
      <c r="D18" s="45"/>
      <c r="E18" s="45"/>
      <c r="F18" s="45"/>
      <c r="G18" s="42"/>
      <c r="H18" s="42"/>
      <c r="I18" s="42"/>
      <c r="J18" s="42"/>
      <c r="K18" s="114"/>
      <c r="L18" s="114"/>
      <c r="O18" s="83"/>
    </row>
    <row r="19" spans="1:15" ht="12" customHeight="1">
      <c r="A19" s="45"/>
      <c r="B19" s="45"/>
      <c r="C19" s="45"/>
      <c r="D19" s="45"/>
      <c r="E19" s="45"/>
      <c r="F19" s="45"/>
      <c r="G19" s="42"/>
      <c r="H19" s="42"/>
      <c r="I19" s="42"/>
      <c r="J19" s="42"/>
      <c r="K19" s="114"/>
      <c r="L19" s="114"/>
      <c r="O19" s="83"/>
    </row>
    <row r="20" spans="1:15" ht="12" customHeight="1">
      <c r="A20" s="45"/>
      <c r="B20" s="45"/>
      <c r="C20" s="45"/>
      <c r="D20" s="45"/>
      <c r="E20" s="45"/>
      <c r="F20" s="45"/>
      <c r="G20" s="42"/>
      <c r="H20" s="42"/>
      <c r="I20" s="42"/>
      <c r="J20" s="42"/>
      <c r="K20" s="114"/>
      <c r="L20" s="114"/>
      <c r="O20" s="83"/>
    </row>
    <row r="21" spans="1:15" ht="19.5" customHeight="1" thickBot="1">
      <c r="A21" s="44"/>
      <c r="B21" s="44" t="s">
        <v>140</v>
      </c>
      <c r="C21" s="42"/>
      <c r="D21" s="51"/>
      <c r="E21" s="45"/>
      <c r="F21" s="45" t="s">
        <v>23</v>
      </c>
      <c r="G21" s="151">
        <v>68515</v>
      </c>
      <c r="H21" s="152">
        <v>36120</v>
      </c>
      <c r="I21" s="153" t="s">
        <v>41</v>
      </c>
      <c r="J21" s="154"/>
      <c r="K21" s="151">
        <v>203851</v>
      </c>
      <c r="L21" s="155">
        <v>156660</v>
      </c>
      <c r="M21" s="72" t="s">
        <v>41</v>
      </c>
      <c r="O21" s="83"/>
    </row>
    <row r="22" spans="1:15" ht="8.25" customHeight="1" thickTop="1">
      <c r="A22" s="45"/>
      <c r="B22" s="45"/>
      <c r="C22" s="45"/>
      <c r="D22" s="45"/>
      <c r="E22" s="45"/>
      <c r="F22" s="45"/>
      <c r="G22" s="156"/>
      <c r="H22" s="156"/>
      <c r="I22" s="157"/>
      <c r="J22" s="156"/>
      <c r="K22" s="156"/>
      <c r="L22" s="156"/>
      <c r="O22" s="83"/>
    </row>
    <row r="23" spans="1:15" ht="19.5" customHeight="1" thickBot="1">
      <c r="A23" s="45"/>
      <c r="B23" s="44" t="s">
        <v>141</v>
      </c>
      <c r="C23" s="44"/>
      <c r="D23" s="45"/>
      <c r="E23" s="45"/>
      <c r="F23" s="45"/>
      <c r="G23" s="145">
        <v>2898</v>
      </c>
      <c r="H23" s="146">
        <v>2822</v>
      </c>
      <c r="I23" s="147"/>
      <c r="J23" s="148"/>
      <c r="K23" s="145">
        <v>14028</v>
      </c>
      <c r="L23" s="146">
        <v>16291</v>
      </c>
      <c r="M23" s="72" t="s">
        <v>41</v>
      </c>
      <c r="O23" s="83"/>
    </row>
    <row r="24" spans="1:15" ht="8.25" customHeight="1" thickTop="1">
      <c r="A24" s="45"/>
      <c r="B24" s="45"/>
      <c r="C24" s="45"/>
      <c r="D24" s="45"/>
      <c r="E24" s="45"/>
      <c r="F24" s="45"/>
      <c r="G24" s="158"/>
      <c r="H24" s="158"/>
      <c r="I24" s="159"/>
      <c r="J24" s="158"/>
      <c r="K24" s="158"/>
      <c r="L24" s="158"/>
      <c r="O24" s="83"/>
    </row>
    <row r="25" spans="1:15" ht="19.5" customHeight="1" thickBot="1">
      <c r="A25" s="45"/>
      <c r="B25" s="44" t="s">
        <v>22</v>
      </c>
      <c r="C25" s="44"/>
      <c r="D25" s="45"/>
      <c r="E25" s="45"/>
      <c r="F25" s="45"/>
      <c r="G25" s="154">
        <v>-1440</v>
      </c>
      <c r="H25" s="146">
        <v>-726</v>
      </c>
      <c r="I25" s="147"/>
      <c r="J25" s="154"/>
      <c r="K25" s="154">
        <v>-1222</v>
      </c>
      <c r="L25" s="146">
        <v>-808</v>
      </c>
      <c r="M25" s="72" t="s">
        <v>41</v>
      </c>
      <c r="O25" s="83"/>
    </row>
    <row r="26" spans="1:15" ht="19.5" customHeight="1" thickTop="1">
      <c r="A26" s="45"/>
      <c r="B26" s="44" t="s">
        <v>191</v>
      </c>
      <c r="C26" s="44"/>
      <c r="D26" s="45"/>
      <c r="E26" s="45"/>
      <c r="F26" s="45"/>
      <c r="G26" s="154">
        <v>-20</v>
      </c>
      <c r="H26" s="146">
        <v>0</v>
      </c>
      <c r="I26" s="147"/>
      <c r="J26" s="154"/>
      <c r="K26" s="154">
        <v>-200</v>
      </c>
      <c r="L26" s="146">
        <v>0</v>
      </c>
      <c r="M26" s="73"/>
      <c r="O26" s="83"/>
    </row>
    <row r="27" spans="1:15" ht="19.5" customHeight="1">
      <c r="A27" s="45"/>
      <c r="B27" s="44" t="s">
        <v>54</v>
      </c>
      <c r="C27" s="44"/>
      <c r="D27" s="45"/>
      <c r="E27" s="45"/>
      <c r="F27" s="45"/>
      <c r="G27" s="160">
        <v>-14763</v>
      </c>
      <c r="H27" s="161">
        <v>0</v>
      </c>
      <c r="I27" s="147"/>
      <c r="J27" s="154"/>
      <c r="K27" s="160">
        <v>-19714</v>
      </c>
      <c r="L27" s="161">
        <v>-1</v>
      </c>
      <c r="M27" s="73"/>
      <c r="O27" s="83"/>
    </row>
    <row r="28" spans="1:15" ht="7.5" customHeight="1">
      <c r="A28" s="44"/>
      <c r="B28" s="44"/>
      <c r="C28" s="44"/>
      <c r="D28" s="45"/>
      <c r="E28" s="45"/>
      <c r="F28" s="45"/>
      <c r="G28" s="156"/>
      <c r="H28" s="156"/>
      <c r="I28" s="157"/>
      <c r="J28" s="156"/>
      <c r="K28" s="156"/>
      <c r="L28" s="156"/>
      <c r="O28" s="83"/>
    </row>
    <row r="29" spans="1:15" ht="19.5" customHeight="1">
      <c r="A29" s="44"/>
      <c r="B29" s="44" t="s">
        <v>203</v>
      </c>
      <c r="C29" s="44"/>
      <c r="D29" s="45"/>
      <c r="E29" s="45"/>
      <c r="F29" s="45"/>
      <c r="G29" s="162">
        <f>SUM(G23:G27)</f>
        <v>-13325</v>
      </c>
      <c r="H29" s="162">
        <f>SUM(H23:H27)</f>
        <v>2096</v>
      </c>
      <c r="I29" s="157"/>
      <c r="J29" s="156"/>
      <c r="K29" s="162">
        <f>SUM(K23:K27)</f>
        <v>-7108</v>
      </c>
      <c r="L29" s="162">
        <f>SUM(L23:L27)</f>
        <v>15482</v>
      </c>
      <c r="O29" s="83"/>
    </row>
    <row r="30" spans="1:15" ht="7.5" customHeight="1">
      <c r="A30" s="45"/>
      <c r="B30" s="45"/>
      <c r="C30" s="44"/>
      <c r="D30" s="45"/>
      <c r="E30" s="45"/>
      <c r="F30" s="45"/>
      <c r="G30" s="156"/>
      <c r="H30" s="156"/>
      <c r="I30" s="157"/>
      <c r="J30" s="156"/>
      <c r="K30" s="156"/>
      <c r="L30" s="156"/>
      <c r="O30" s="83"/>
    </row>
    <row r="31" spans="1:15" ht="19.5" customHeight="1">
      <c r="A31" s="45"/>
      <c r="B31" s="51" t="s">
        <v>142</v>
      </c>
      <c r="C31" s="44"/>
      <c r="D31" s="45"/>
      <c r="E31" s="45"/>
      <c r="F31" s="45" t="s">
        <v>88</v>
      </c>
      <c r="G31" s="163">
        <v>781</v>
      </c>
      <c r="H31" s="146">
        <v>-1183</v>
      </c>
      <c r="I31" s="157"/>
      <c r="J31" s="156"/>
      <c r="K31" s="163">
        <v>-5080</v>
      </c>
      <c r="L31" s="146">
        <v>-4885</v>
      </c>
      <c r="O31" s="83"/>
    </row>
    <row r="32" spans="1:15" ht="8.25" customHeight="1">
      <c r="A32" s="45"/>
      <c r="B32" s="45"/>
      <c r="C32" s="45"/>
      <c r="D32" s="45"/>
      <c r="E32" s="45"/>
      <c r="F32" s="45"/>
      <c r="G32" s="164"/>
      <c r="H32" s="165"/>
      <c r="I32" s="166"/>
      <c r="J32" s="156"/>
      <c r="K32" s="164"/>
      <c r="L32" s="165"/>
      <c r="O32" s="83"/>
    </row>
    <row r="33" spans="1:15" ht="19.5" customHeight="1">
      <c r="A33" s="45"/>
      <c r="B33" s="44" t="s">
        <v>204</v>
      </c>
      <c r="C33" s="44"/>
      <c r="D33" s="45"/>
      <c r="E33" s="45"/>
      <c r="F33" s="45"/>
      <c r="G33" s="162">
        <f>+G29+G31</f>
        <v>-12544</v>
      </c>
      <c r="H33" s="162">
        <f>+H29+H31</f>
        <v>913</v>
      </c>
      <c r="I33" s="147" t="s">
        <v>41</v>
      </c>
      <c r="J33" s="167"/>
      <c r="K33" s="162">
        <f>+K29+K31</f>
        <v>-12188</v>
      </c>
      <c r="L33" s="162">
        <f>+L29+L31</f>
        <v>10597</v>
      </c>
      <c r="M33" s="73" t="s">
        <v>41</v>
      </c>
      <c r="O33" s="83"/>
    </row>
    <row r="34" spans="1:15" ht="8.25" customHeight="1">
      <c r="A34" s="45"/>
      <c r="B34" s="45"/>
      <c r="C34" s="45"/>
      <c r="D34" s="45"/>
      <c r="E34" s="45"/>
      <c r="F34" s="45"/>
      <c r="G34" s="156"/>
      <c r="H34" s="168"/>
      <c r="I34" s="166"/>
      <c r="J34" s="156"/>
      <c r="K34" s="156"/>
      <c r="L34" s="168"/>
      <c r="O34" s="83"/>
    </row>
    <row r="35" spans="1:15" ht="19.5" customHeight="1">
      <c r="A35" s="45"/>
      <c r="B35" s="44" t="s">
        <v>143</v>
      </c>
      <c r="C35" s="44"/>
      <c r="D35" s="45"/>
      <c r="E35" s="45"/>
      <c r="F35" s="45"/>
      <c r="G35" s="160">
        <v>-952</v>
      </c>
      <c r="H35" s="161">
        <v>-482</v>
      </c>
      <c r="I35" s="147" t="s">
        <v>41</v>
      </c>
      <c r="J35" s="169"/>
      <c r="K35" s="160">
        <v>-3622</v>
      </c>
      <c r="L35" s="161">
        <v>-3456</v>
      </c>
      <c r="M35" s="73" t="s">
        <v>41</v>
      </c>
      <c r="O35" s="83"/>
    </row>
    <row r="36" spans="1:15" ht="8.25" customHeight="1">
      <c r="A36" s="45"/>
      <c r="B36" s="45"/>
      <c r="C36" s="45"/>
      <c r="D36" s="45"/>
      <c r="E36" s="45"/>
      <c r="F36" s="45"/>
      <c r="G36" s="164"/>
      <c r="H36" s="164"/>
      <c r="I36" s="170"/>
      <c r="J36" s="156"/>
      <c r="K36" s="164"/>
      <c r="L36" s="164"/>
      <c r="M36" s="74"/>
      <c r="O36" s="83"/>
    </row>
    <row r="37" spans="1:15" ht="19.5" customHeight="1" thickBot="1">
      <c r="A37" s="45"/>
      <c r="B37" s="51" t="s">
        <v>205</v>
      </c>
      <c r="C37" s="51"/>
      <c r="D37" s="45"/>
      <c r="E37" s="45"/>
      <c r="F37" s="45"/>
      <c r="G37" s="171">
        <f>SUM(G32:G36)</f>
        <v>-13496</v>
      </c>
      <c r="H37" s="171">
        <f>SUM(H32:H36)</f>
        <v>431</v>
      </c>
      <c r="I37" s="147" t="s">
        <v>41</v>
      </c>
      <c r="J37" s="156"/>
      <c r="K37" s="171">
        <f>SUM(K32:K36)</f>
        <v>-15810</v>
      </c>
      <c r="L37" s="171">
        <f>SUM(L32:L36)</f>
        <v>7141</v>
      </c>
      <c r="M37" s="73" t="s">
        <v>41</v>
      </c>
      <c r="O37" s="83"/>
    </row>
    <row r="38" spans="1:15" ht="12" customHeight="1" thickTop="1">
      <c r="A38" s="45"/>
      <c r="B38" s="45"/>
      <c r="C38" s="51"/>
      <c r="D38" s="45"/>
      <c r="E38" s="45"/>
      <c r="F38" s="45"/>
      <c r="G38" s="156"/>
      <c r="H38" s="156"/>
      <c r="I38" s="157"/>
      <c r="J38" s="156"/>
      <c r="K38" s="156"/>
      <c r="L38" s="156"/>
      <c r="O38" s="83"/>
    </row>
    <row r="39" spans="1:15" ht="19.5" customHeight="1">
      <c r="A39" s="42"/>
      <c r="B39" s="42" t="s">
        <v>206</v>
      </c>
      <c r="C39" s="54"/>
      <c r="D39" s="42"/>
      <c r="E39" s="42"/>
      <c r="F39" s="42"/>
      <c r="G39" s="1"/>
      <c r="H39" s="140" t="s">
        <v>30</v>
      </c>
      <c r="I39" s="172"/>
      <c r="J39" s="1"/>
      <c r="K39" s="1"/>
      <c r="L39" s="140" t="s">
        <v>30</v>
      </c>
      <c r="O39" s="83"/>
    </row>
    <row r="40" spans="1:15" ht="8.25" customHeight="1">
      <c r="A40" s="42"/>
      <c r="B40" s="42"/>
      <c r="C40" s="42"/>
      <c r="D40" s="42"/>
      <c r="E40" s="42"/>
      <c r="F40" s="42"/>
      <c r="G40" s="1"/>
      <c r="H40" s="140"/>
      <c r="I40" s="172"/>
      <c r="J40" s="1"/>
      <c r="K40" s="1"/>
      <c r="L40" s="140"/>
      <c r="O40" s="83"/>
    </row>
    <row r="41" spans="1:15" ht="16.5" customHeight="1" thickBot="1">
      <c r="A41" s="42"/>
      <c r="B41" s="42"/>
      <c r="C41" s="44" t="s">
        <v>18</v>
      </c>
      <c r="D41" s="42"/>
      <c r="E41" s="42"/>
      <c r="F41" s="48" t="s">
        <v>98</v>
      </c>
      <c r="G41" s="173">
        <v>-1.6528196888348945</v>
      </c>
      <c r="H41" s="173">
        <v>0.2596322980169153</v>
      </c>
      <c r="I41" s="147" t="s">
        <v>41</v>
      </c>
      <c r="J41" s="1"/>
      <c r="K41" s="173">
        <v>-4.1121864815445806</v>
      </c>
      <c r="L41" s="173">
        <v>4.3017035734078695</v>
      </c>
      <c r="M41" s="75" t="s">
        <v>41</v>
      </c>
      <c r="O41" s="83"/>
    </row>
    <row r="42" spans="1:15" ht="6.75" customHeight="1" thickTop="1">
      <c r="A42" s="42"/>
      <c r="B42" s="42"/>
      <c r="C42" s="54"/>
      <c r="D42" s="42"/>
      <c r="E42" s="42" t="s">
        <v>30</v>
      </c>
      <c r="F42" s="42"/>
      <c r="G42" s="109"/>
      <c r="H42" s="174"/>
      <c r="I42" s="109"/>
      <c r="J42" s="109"/>
      <c r="K42" s="109"/>
      <c r="L42" s="174"/>
      <c r="O42" s="83"/>
    </row>
    <row r="43" spans="1:15" ht="7.5" customHeight="1" thickBot="1">
      <c r="A43" s="42"/>
      <c r="B43" s="42"/>
      <c r="C43" s="203"/>
      <c r="D43" s="204"/>
      <c r="E43" s="204"/>
      <c r="F43" s="48"/>
      <c r="G43" s="148"/>
      <c r="H43" s="168"/>
      <c r="I43" s="168"/>
      <c r="J43" s="109"/>
      <c r="K43" s="148"/>
      <c r="L43" s="168"/>
      <c r="M43" s="76"/>
      <c r="O43" s="83"/>
    </row>
    <row r="44" spans="1:15" ht="16.5" customHeight="1" thickTop="1">
      <c r="A44" s="42"/>
      <c r="B44" s="42"/>
      <c r="C44" s="123"/>
      <c r="D44" s="42"/>
      <c r="E44" s="42"/>
      <c r="F44" s="42"/>
      <c r="G44" s="1"/>
      <c r="H44" s="140"/>
      <c r="I44" s="1"/>
      <c r="J44" s="1"/>
      <c r="K44" s="1"/>
      <c r="L44" s="140"/>
      <c r="O44" s="83"/>
    </row>
    <row r="45" spans="1:15" ht="16.5" customHeight="1">
      <c r="A45" s="42"/>
      <c r="C45" s="123"/>
      <c r="D45" s="42"/>
      <c r="E45" s="42"/>
      <c r="F45" s="42"/>
      <c r="G45" s="1"/>
      <c r="H45" s="140"/>
      <c r="I45" s="1"/>
      <c r="J45" s="1"/>
      <c r="K45" s="1"/>
      <c r="L45" s="140"/>
      <c r="O45" s="83"/>
    </row>
    <row r="46" spans="1:15" ht="19.5" customHeight="1" thickBot="1">
      <c r="A46" s="42"/>
      <c r="B46" s="42" t="s">
        <v>153</v>
      </c>
      <c r="C46" s="44"/>
      <c r="D46" s="42"/>
      <c r="E46" s="42"/>
      <c r="F46" s="42"/>
      <c r="G46" s="175">
        <v>0</v>
      </c>
      <c r="H46" s="175">
        <v>2.88</v>
      </c>
      <c r="I46" s="176" t="s">
        <v>41</v>
      </c>
      <c r="J46" s="109"/>
      <c r="K46" s="175">
        <v>2.16</v>
      </c>
      <c r="L46" s="175">
        <v>5.04</v>
      </c>
      <c r="O46" s="83"/>
    </row>
    <row r="47" spans="2:15" ht="11.25" customHeight="1" thickTop="1">
      <c r="B47" s="42"/>
      <c r="C47" s="123"/>
      <c r="D47" s="42"/>
      <c r="E47" s="42"/>
      <c r="H47" s="23"/>
      <c r="K47" s="4"/>
      <c r="L47" s="23"/>
      <c r="O47" s="83"/>
    </row>
    <row r="48" spans="2:15" ht="11.25" customHeight="1">
      <c r="B48" s="42"/>
      <c r="C48" s="123"/>
      <c r="D48" s="42"/>
      <c r="E48" s="42"/>
      <c r="H48" s="23"/>
      <c r="K48" s="4"/>
      <c r="O48" s="83"/>
    </row>
    <row r="49" spans="2:15" ht="11.25" customHeight="1">
      <c r="B49" s="42"/>
      <c r="C49" s="123"/>
      <c r="D49" s="42"/>
      <c r="E49" s="42"/>
      <c r="H49" s="23"/>
      <c r="K49" s="4"/>
      <c r="O49" s="83"/>
    </row>
    <row r="50" spans="3:15" ht="12" customHeight="1">
      <c r="C50" s="33"/>
      <c r="H50" s="23"/>
      <c r="K50" s="4"/>
      <c r="O50" s="83"/>
    </row>
    <row r="51" spans="2:15" ht="15.75" customHeight="1">
      <c r="B51" s="4" t="s">
        <v>26</v>
      </c>
      <c r="C51" s="33"/>
      <c r="H51" s="23"/>
      <c r="K51" s="4"/>
      <c r="O51" s="83"/>
    </row>
    <row r="52" spans="2:15" ht="15" customHeight="1">
      <c r="B52" s="4" t="s">
        <v>154</v>
      </c>
      <c r="C52" s="33"/>
      <c r="H52" s="23"/>
      <c r="K52" s="4"/>
      <c r="O52" s="83"/>
    </row>
    <row r="53" spans="3:15" ht="12" customHeight="1">
      <c r="C53" s="33"/>
      <c r="H53" s="23"/>
      <c r="O53" s="83"/>
    </row>
    <row r="54" spans="2:15" ht="17.25" customHeight="1">
      <c r="B54" s="4" t="s">
        <v>115</v>
      </c>
      <c r="C54" s="33"/>
      <c r="O54" s="83"/>
    </row>
    <row r="55" spans="3:15" ht="12" customHeight="1">
      <c r="C55" s="33"/>
      <c r="O55" s="83"/>
    </row>
    <row r="56" spans="3:15" ht="18.75" customHeight="1">
      <c r="C56" s="33"/>
      <c r="O56" s="83"/>
    </row>
    <row r="57" spans="3:15" ht="11.25" customHeight="1">
      <c r="C57" s="33"/>
      <c r="O57" s="83"/>
    </row>
    <row r="58" spans="3:15" ht="18.75">
      <c r="C58" s="32"/>
      <c r="O58" s="83"/>
    </row>
    <row r="59" ht="18.75">
      <c r="O59" s="83"/>
    </row>
    <row r="61" ht="15">
      <c r="N61" s="4" t="s">
        <v>30</v>
      </c>
    </row>
    <row r="62" spans="7:12" ht="15">
      <c r="G62" s="10"/>
      <c r="L62" s="63"/>
    </row>
    <row r="63" spans="7:12" ht="15">
      <c r="G63" s="24"/>
      <c r="L63" s="64"/>
    </row>
    <row r="64" spans="7:12" ht="15">
      <c r="G64" s="24"/>
      <c r="H64" s="29"/>
      <c r="I64" s="29"/>
      <c r="J64" s="29"/>
      <c r="K64" s="61"/>
      <c r="L64" s="64"/>
    </row>
    <row r="65" spans="7:12" ht="15">
      <c r="G65" s="29"/>
      <c r="H65" s="29"/>
      <c r="I65" s="29"/>
      <c r="J65" s="29"/>
      <c r="K65" s="61"/>
      <c r="L65" s="61"/>
    </row>
    <row r="66" spans="7:12" ht="15">
      <c r="G66" s="29"/>
      <c r="H66" s="29"/>
      <c r="I66" s="29"/>
      <c r="J66" s="29"/>
      <c r="K66" s="61"/>
      <c r="L66" s="61"/>
    </row>
    <row r="67" spans="7:12" ht="15">
      <c r="G67" s="29"/>
      <c r="H67" s="29"/>
      <c r="I67" s="29"/>
      <c r="J67" s="29"/>
      <c r="K67" s="61"/>
      <c r="L67" s="61"/>
    </row>
    <row r="68" spans="7:12" ht="15">
      <c r="G68" s="29"/>
      <c r="H68" s="29"/>
      <c r="I68" s="29"/>
      <c r="J68" s="29"/>
      <c r="K68" s="61"/>
      <c r="L68" s="61"/>
    </row>
    <row r="69" spans="7:12" ht="15">
      <c r="G69" s="30"/>
      <c r="H69" s="29"/>
      <c r="I69" s="29"/>
      <c r="J69" s="29"/>
      <c r="K69" s="61"/>
      <c r="L69" s="61"/>
    </row>
    <row r="70" spans="7:12" ht="15">
      <c r="G70" s="29"/>
      <c r="H70" s="29"/>
      <c r="I70" s="29"/>
      <c r="J70" s="29"/>
      <c r="K70" s="61"/>
      <c r="L70" s="61"/>
    </row>
    <row r="71" spans="7:12" ht="15">
      <c r="G71" s="29"/>
      <c r="H71" s="29"/>
      <c r="I71" s="29"/>
      <c r="J71" s="29"/>
      <c r="K71" s="61"/>
      <c r="L71" s="61"/>
    </row>
    <row r="72" spans="7:12" ht="15">
      <c r="G72" s="29"/>
      <c r="H72" s="29"/>
      <c r="I72" s="29"/>
      <c r="J72" s="29"/>
      <c r="K72" s="61"/>
      <c r="L72" s="61"/>
    </row>
    <row r="73" spans="7:12" ht="15">
      <c r="G73" s="29"/>
      <c r="H73" s="29"/>
      <c r="I73" s="29"/>
      <c r="J73" s="29"/>
      <c r="K73" s="61"/>
      <c r="L73" s="61"/>
    </row>
    <row r="74" spans="7:12" ht="15">
      <c r="G74" s="29"/>
      <c r="H74" s="29"/>
      <c r="I74" s="29"/>
      <c r="J74" s="29"/>
      <c r="K74" s="61"/>
      <c r="L74" s="61"/>
    </row>
    <row r="75" spans="7:12" ht="15">
      <c r="G75" s="29"/>
      <c r="H75" s="29"/>
      <c r="I75" s="29"/>
      <c r="J75" s="29"/>
      <c r="K75" s="61"/>
      <c r="L75" s="61"/>
    </row>
    <row r="76" spans="7:12" ht="15">
      <c r="G76" s="29"/>
      <c r="H76" s="29"/>
      <c r="I76" s="29"/>
      <c r="J76" s="29"/>
      <c r="K76" s="61"/>
      <c r="L76" s="65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121"/>
  <sheetViews>
    <sheetView workbookViewId="0" topLeftCell="A1">
      <selection activeCell="A1" sqref="A1"/>
    </sheetView>
  </sheetViews>
  <sheetFormatPr defaultColWidth="9.33203125" defaultRowHeight="12.75"/>
  <cols>
    <col min="1" max="1" width="1.83203125" style="0" customWidth="1"/>
    <col min="2" max="2" width="11.5" style="0" customWidth="1"/>
    <col min="3" max="3" width="16.33203125" style="0" customWidth="1"/>
    <col min="4" max="4" width="5.33203125" style="0" customWidth="1"/>
    <col min="5" max="6" width="6.66015625" style="0" customWidth="1"/>
    <col min="7" max="7" width="15.5" style="0" customWidth="1"/>
    <col min="8" max="8" width="16" style="0" customWidth="1"/>
    <col min="9" max="9" width="21" style="0" customWidth="1"/>
    <col min="10" max="10" width="16" style="0" customWidth="1"/>
    <col min="14" max="14" width="16.66015625" style="0" customWidth="1"/>
  </cols>
  <sheetData>
    <row r="4" spans="1:14" ht="15.75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79"/>
      <c r="L4" s="79"/>
      <c r="M4" s="79"/>
      <c r="N4" s="79"/>
    </row>
    <row r="5" spans="1:14" ht="12.75">
      <c r="A5" s="208" t="s">
        <v>50</v>
      </c>
      <c r="B5" s="208"/>
      <c r="C5" s="208"/>
      <c r="D5" s="208"/>
      <c r="E5" s="208"/>
      <c r="F5" s="208"/>
      <c r="G5" s="208"/>
      <c r="H5" s="208"/>
      <c r="I5" s="208"/>
      <c r="J5" s="208"/>
      <c r="K5" s="55"/>
      <c r="L5" s="55"/>
      <c r="M5" s="55"/>
      <c r="N5" s="55"/>
    </row>
    <row r="6" spans="1:14" ht="15">
      <c r="A6" s="56"/>
      <c r="B6" s="86"/>
      <c r="C6" s="86"/>
      <c r="D6" s="86"/>
      <c r="E6" s="86"/>
      <c r="F6" s="86"/>
      <c r="G6" s="86"/>
      <c r="H6" s="86"/>
      <c r="I6" s="87"/>
      <c r="J6" s="87"/>
      <c r="K6" s="87"/>
      <c r="L6" s="87"/>
      <c r="M6" s="88"/>
      <c r="N6" s="89"/>
    </row>
    <row r="7" spans="1:14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  <c r="N7" s="89"/>
    </row>
    <row r="8" spans="1:14" ht="14.25">
      <c r="A8" s="196" t="s">
        <v>100</v>
      </c>
      <c r="B8" s="196"/>
      <c r="C8" s="196"/>
      <c r="D8" s="196"/>
      <c r="E8" s="196"/>
      <c r="F8" s="196"/>
      <c r="G8" s="196"/>
      <c r="H8" s="196"/>
      <c r="I8" s="196"/>
      <c r="J8" s="196"/>
      <c r="K8" s="78"/>
      <c r="L8" s="78"/>
      <c r="M8" s="78"/>
      <c r="N8" s="78"/>
    </row>
    <row r="9" spans="1:14" ht="14.25">
      <c r="A9" s="196" t="s">
        <v>216</v>
      </c>
      <c r="B9" s="196"/>
      <c r="C9" s="196"/>
      <c r="D9" s="196"/>
      <c r="E9" s="196"/>
      <c r="F9" s="196"/>
      <c r="G9" s="196"/>
      <c r="H9" s="196"/>
      <c r="I9" s="196"/>
      <c r="J9" s="196"/>
      <c r="K9" s="78"/>
      <c r="L9" s="78"/>
      <c r="M9" s="78"/>
      <c r="N9" s="78"/>
    </row>
    <row r="10" spans="1:14" ht="14.25">
      <c r="A10" s="201" t="s">
        <v>111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90"/>
      <c r="L10" s="90"/>
      <c r="M10" s="90"/>
      <c r="N10" s="90"/>
    </row>
    <row r="11" spans="1:14" ht="15.75">
      <c r="A11" s="90"/>
      <c r="B11" s="90"/>
      <c r="C11" s="90"/>
      <c r="D11" s="90"/>
      <c r="E11" s="90"/>
      <c r="F11" s="90"/>
      <c r="G11" s="90"/>
      <c r="H11" s="90"/>
      <c r="I11" s="90"/>
      <c r="J11" s="90"/>
      <c r="N11" s="42"/>
    </row>
    <row r="12" ht="15.75">
      <c r="N12" s="42"/>
    </row>
    <row r="13" spans="9:14" ht="15.75">
      <c r="I13" s="80" t="s">
        <v>56</v>
      </c>
      <c r="N13" s="42"/>
    </row>
    <row r="14" spans="7:14" ht="15.75">
      <c r="G14" s="80" t="s">
        <v>58</v>
      </c>
      <c r="H14" s="80" t="s">
        <v>58</v>
      </c>
      <c r="I14" s="80" t="s">
        <v>265</v>
      </c>
      <c r="N14" s="42"/>
    </row>
    <row r="15" spans="7:14" ht="15.75">
      <c r="G15" s="80" t="s">
        <v>59</v>
      </c>
      <c r="H15" s="80" t="s">
        <v>99</v>
      </c>
      <c r="I15" s="80" t="s">
        <v>266</v>
      </c>
      <c r="J15" s="80" t="s">
        <v>60</v>
      </c>
      <c r="N15" s="42"/>
    </row>
    <row r="16" spans="7:14" ht="18.75">
      <c r="G16" s="80" t="s">
        <v>57</v>
      </c>
      <c r="H16" s="80" t="s">
        <v>57</v>
      </c>
      <c r="I16" s="80" t="s">
        <v>31</v>
      </c>
      <c r="J16" s="80" t="s">
        <v>31</v>
      </c>
      <c r="N16" s="83"/>
    </row>
    <row r="17" ht="18.75">
      <c r="N17" s="83"/>
    </row>
    <row r="18" spans="2:14" ht="9.75" customHeight="1">
      <c r="B18" s="1"/>
      <c r="C18" s="1"/>
      <c r="D18" s="1"/>
      <c r="E18" s="1"/>
      <c r="F18" s="1"/>
      <c r="G18" s="1"/>
      <c r="H18" s="1"/>
      <c r="I18" s="1"/>
      <c r="J18" s="1"/>
      <c r="N18" s="83"/>
    </row>
    <row r="19" spans="2:14" ht="18.75">
      <c r="B19" s="1" t="s">
        <v>13</v>
      </c>
      <c r="C19" s="1"/>
      <c r="D19" s="1"/>
      <c r="E19" s="1"/>
      <c r="F19" s="1"/>
      <c r="G19" s="9">
        <v>166004</v>
      </c>
      <c r="H19" s="9">
        <v>17103</v>
      </c>
      <c r="I19" s="9">
        <v>19487</v>
      </c>
      <c r="J19" s="9">
        <f>SUM(G19:I19)</f>
        <v>202594</v>
      </c>
      <c r="N19" s="83"/>
    </row>
    <row r="20" spans="2:14" ht="18.75">
      <c r="B20" s="1"/>
      <c r="C20" s="1"/>
      <c r="D20" s="1"/>
      <c r="E20" s="1"/>
      <c r="F20" s="1"/>
      <c r="G20" s="9"/>
      <c r="H20" s="9"/>
      <c r="I20" s="9"/>
      <c r="J20" s="9"/>
      <c r="N20" s="83"/>
    </row>
    <row r="21" spans="2:14" ht="18.75">
      <c r="B21" s="1" t="s">
        <v>224</v>
      </c>
      <c r="C21" s="1"/>
      <c r="D21" s="1"/>
      <c r="E21" s="1"/>
      <c r="F21" s="1"/>
      <c r="G21" s="9">
        <v>0</v>
      </c>
      <c r="H21" s="9">
        <v>0</v>
      </c>
      <c r="I21" s="9">
        <v>7141</v>
      </c>
      <c r="J21" s="9">
        <f>SUM(G21:I21)</f>
        <v>7141</v>
      </c>
      <c r="N21" s="83"/>
    </row>
    <row r="22" spans="2:14" ht="18.75">
      <c r="B22" s="1"/>
      <c r="C22" s="1"/>
      <c r="D22" s="1"/>
      <c r="E22" s="1"/>
      <c r="F22" s="1"/>
      <c r="G22" s="9"/>
      <c r="H22" s="9"/>
      <c r="I22" s="9"/>
      <c r="J22" s="9"/>
      <c r="N22" s="83"/>
    </row>
    <row r="23" spans="2:14" ht="18.75">
      <c r="B23" s="1" t="s">
        <v>144</v>
      </c>
      <c r="C23" s="1"/>
      <c r="D23" s="1"/>
      <c r="E23" s="1"/>
      <c r="F23" s="1"/>
      <c r="G23" s="9">
        <v>0</v>
      </c>
      <c r="H23" s="9">
        <v>0</v>
      </c>
      <c r="I23" s="9">
        <v>-9562</v>
      </c>
      <c r="J23" s="9">
        <f>SUM(G23:I23)</f>
        <v>-9562</v>
      </c>
      <c r="N23" s="83"/>
    </row>
    <row r="24" spans="2:14" ht="18.75">
      <c r="B24" s="1"/>
      <c r="C24" s="1"/>
      <c r="D24" s="1"/>
      <c r="E24" s="1"/>
      <c r="F24" s="1"/>
      <c r="G24" s="9"/>
      <c r="H24" s="9"/>
      <c r="I24" s="9"/>
      <c r="J24" s="9"/>
      <c r="N24" s="83"/>
    </row>
    <row r="25" spans="2:14" ht="19.5" thickBot="1">
      <c r="B25" s="1" t="s">
        <v>221</v>
      </c>
      <c r="C25" s="1"/>
      <c r="D25" s="1"/>
      <c r="E25" s="1"/>
      <c r="F25" s="1"/>
      <c r="G25" s="100">
        <f>SUM(G19:G24)</f>
        <v>166004</v>
      </c>
      <c r="H25" s="100">
        <f>SUM(H19:H24)</f>
        <v>17103</v>
      </c>
      <c r="I25" s="100">
        <f>SUM(I19:I24)</f>
        <v>17066</v>
      </c>
      <c r="J25" s="100">
        <f>SUM(J19:J24)</f>
        <v>200173</v>
      </c>
      <c r="N25" s="83"/>
    </row>
    <row r="26" spans="2:14" ht="19.5" thickTop="1">
      <c r="B26" s="1"/>
      <c r="C26" s="1"/>
      <c r="D26" s="1"/>
      <c r="E26" s="1"/>
      <c r="F26" s="1"/>
      <c r="G26" s="1"/>
      <c r="H26" s="1"/>
      <c r="I26" s="1"/>
      <c r="J26" s="1"/>
      <c r="N26" s="83"/>
    </row>
    <row r="27" spans="2:14" ht="11.25" customHeight="1">
      <c r="B27" s="1"/>
      <c r="C27" s="1"/>
      <c r="D27" s="1"/>
      <c r="E27" s="1"/>
      <c r="F27" s="1"/>
      <c r="G27" s="1"/>
      <c r="H27" s="1"/>
      <c r="I27" s="1"/>
      <c r="J27" s="1"/>
      <c r="N27" s="83"/>
    </row>
    <row r="28" spans="2:14" ht="18.75">
      <c r="B28" s="1" t="s">
        <v>156</v>
      </c>
      <c r="C28" s="1"/>
      <c r="D28" s="1"/>
      <c r="E28" s="1"/>
      <c r="F28" s="1"/>
      <c r="G28" s="9">
        <v>166004</v>
      </c>
      <c r="H28" s="9">
        <v>17103</v>
      </c>
      <c r="I28" s="9">
        <v>17066</v>
      </c>
      <c r="J28" s="9">
        <v>200173</v>
      </c>
      <c r="N28" s="83"/>
    </row>
    <row r="29" spans="2:14" ht="18.75">
      <c r="B29" s="1"/>
      <c r="C29" s="1"/>
      <c r="D29" s="1"/>
      <c r="E29" s="1"/>
      <c r="F29" s="1"/>
      <c r="G29" s="9"/>
      <c r="H29" s="9"/>
      <c r="I29" s="9"/>
      <c r="J29" s="9"/>
      <c r="N29" s="83"/>
    </row>
    <row r="30" spans="2:14" ht="18.75">
      <c r="B30" s="1" t="s">
        <v>192</v>
      </c>
      <c r="C30" s="1"/>
      <c r="D30" s="1"/>
      <c r="E30" s="1"/>
      <c r="F30" s="1"/>
      <c r="G30" s="9"/>
      <c r="H30" s="9"/>
      <c r="I30" s="9"/>
      <c r="J30" s="9"/>
      <c r="N30" s="83"/>
    </row>
    <row r="31" spans="2:14" ht="18.75">
      <c r="B31" s="101" t="s">
        <v>253</v>
      </c>
      <c r="C31" s="1"/>
      <c r="D31" s="1"/>
      <c r="E31" s="1"/>
      <c r="F31" s="1"/>
      <c r="G31" s="9">
        <v>560022</v>
      </c>
      <c r="H31" s="9">
        <v>223958</v>
      </c>
      <c r="I31" s="9">
        <v>0</v>
      </c>
      <c r="J31" s="9">
        <v>783980</v>
      </c>
      <c r="N31" s="83"/>
    </row>
    <row r="32" spans="2:14" ht="18.75">
      <c r="B32" s="1"/>
      <c r="C32" s="1"/>
      <c r="D32" s="1"/>
      <c r="E32" s="1"/>
      <c r="F32" s="1"/>
      <c r="G32" s="9"/>
      <c r="H32" s="9"/>
      <c r="I32" s="9"/>
      <c r="J32" s="9"/>
      <c r="N32" s="83"/>
    </row>
    <row r="33" spans="2:14" ht="18.75">
      <c r="B33" s="1" t="s">
        <v>252</v>
      </c>
      <c r="C33" s="1"/>
      <c r="D33" s="1"/>
      <c r="E33" s="1"/>
      <c r="F33" s="1"/>
      <c r="G33" s="9"/>
      <c r="H33" s="9"/>
      <c r="I33" s="9"/>
      <c r="J33" s="9"/>
      <c r="N33" s="83"/>
    </row>
    <row r="34" spans="2:14" ht="18.75">
      <c r="B34" s="101" t="s">
        <v>254</v>
      </c>
      <c r="C34" s="1"/>
      <c r="D34" s="1"/>
      <c r="E34" s="1"/>
      <c r="F34" s="1"/>
      <c r="G34" s="9"/>
      <c r="H34" s="9"/>
      <c r="I34" s="9"/>
      <c r="J34" s="9"/>
      <c r="N34" s="83"/>
    </row>
    <row r="35" spans="2:14" ht="18.75">
      <c r="B35" s="101" t="s">
        <v>255</v>
      </c>
      <c r="C35" s="1"/>
      <c r="D35" s="1"/>
      <c r="E35" s="1"/>
      <c r="F35" s="1"/>
      <c r="G35" s="9">
        <v>179023</v>
      </c>
      <c r="H35" s="9">
        <v>71609.2</v>
      </c>
      <c r="I35" s="9">
        <v>0</v>
      </c>
      <c r="J35" s="9">
        <v>250632.2</v>
      </c>
      <c r="N35" s="83"/>
    </row>
    <row r="36" spans="2:14" ht="18.75">
      <c r="B36" s="1"/>
      <c r="C36" s="1"/>
      <c r="D36" s="1"/>
      <c r="E36" s="1"/>
      <c r="F36" s="1"/>
      <c r="G36" s="9"/>
      <c r="H36" s="9"/>
      <c r="I36" s="9"/>
      <c r="J36" s="9"/>
      <c r="N36" s="83"/>
    </row>
    <row r="37" spans="2:14" ht="18.75">
      <c r="B37" s="1" t="s">
        <v>257</v>
      </c>
      <c r="C37" s="1"/>
      <c r="D37" s="1"/>
      <c r="E37" s="1"/>
      <c r="F37" s="1"/>
      <c r="G37" s="9">
        <v>0</v>
      </c>
      <c r="H37" s="9">
        <v>-49</v>
      </c>
      <c r="I37" s="9">
        <v>0</v>
      </c>
      <c r="J37" s="9">
        <v>-49</v>
      </c>
      <c r="N37" s="83"/>
    </row>
    <row r="38" spans="2:14" ht="18.75">
      <c r="B38" s="1"/>
      <c r="C38" s="1"/>
      <c r="D38" s="1"/>
      <c r="E38" s="1"/>
      <c r="F38" s="1"/>
      <c r="G38" s="9"/>
      <c r="H38" s="9"/>
      <c r="I38" s="9"/>
      <c r="J38" s="9"/>
      <c r="N38" s="83"/>
    </row>
    <row r="39" spans="2:14" ht="18.75">
      <c r="B39" s="1" t="s">
        <v>144</v>
      </c>
      <c r="C39" s="1"/>
      <c r="D39" s="1"/>
      <c r="E39" s="1"/>
      <c r="F39" s="1"/>
      <c r="G39" s="9">
        <v>0</v>
      </c>
      <c r="H39" s="9">
        <v>0</v>
      </c>
      <c r="I39" s="9">
        <v>-8367</v>
      </c>
      <c r="J39" s="9">
        <v>-8367</v>
      </c>
      <c r="N39" s="83"/>
    </row>
    <row r="40" spans="2:14" ht="18.75">
      <c r="B40" s="1"/>
      <c r="C40" s="1"/>
      <c r="D40" s="1"/>
      <c r="E40" s="1"/>
      <c r="F40" s="1"/>
      <c r="G40" s="9"/>
      <c r="H40" s="9"/>
      <c r="I40" s="9"/>
      <c r="J40" s="9"/>
      <c r="N40" s="83"/>
    </row>
    <row r="41" spans="2:14" ht="18.75">
      <c r="B41" s="1" t="s">
        <v>223</v>
      </c>
      <c r="C41" s="1"/>
      <c r="D41" s="1"/>
      <c r="E41" s="1"/>
      <c r="F41" s="1"/>
      <c r="G41" s="9">
        <v>0</v>
      </c>
      <c r="H41" s="9">
        <v>0</v>
      </c>
      <c r="I41" s="9">
        <v>-15810</v>
      </c>
      <c r="J41" s="9">
        <v>-15810</v>
      </c>
      <c r="N41" s="83"/>
    </row>
    <row r="42" spans="2:14" ht="18.75">
      <c r="B42" s="1"/>
      <c r="C42" s="1"/>
      <c r="D42" s="1"/>
      <c r="E42" s="1"/>
      <c r="F42" s="1"/>
      <c r="G42" s="9"/>
      <c r="H42" s="9"/>
      <c r="I42" s="9"/>
      <c r="J42" s="9"/>
      <c r="N42" s="83"/>
    </row>
    <row r="43" spans="2:14" ht="19.5" thickBot="1">
      <c r="B43" s="1" t="s">
        <v>222</v>
      </c>
      <c r="C43" s="1"/>
      <c r="D43" s="1"/>
      <c r="E43" s="1"/>
      <c r="F43" s="1"/>
      <c r="G43" s="100">
        <f>SUM(G28:G42)</f>
        <v>905049</v>
      </c>
      <c r="H43" s="100">
        <f>SUM(H28:H42)</f>
        <v>312621.2</v>
      </c>
      <c r="I43" s="100">
        <f>SUM(I28:I42)</f>
        <v>-7111</v>
      </c>
      <c r="J43" s="100">
        <f>SUM(J28:J42)</f>
        <v>1210559.2</v>
      </c>
      <c r="N43" s="83"/>
    </row>
    <row r="44" spans="2:14" ht="19.5" thickTop="1">
      <c r="B44" s="1"/>
      <c r="C44" s="1"/>
      <c r="D44" s="1"/>
      <c r="E44" s="1"/>
      <c r="F44" s="1"/>
      <c r="G44" s="1"/>
      <c r="H44" s="1"/>
      <c r="I44" s="1"/>
      <c r="J44" s="1"/>
      <c r="N44" s="83"/>
    </row>
    <row r="45" spans="2:14" ht="18.75">
      <c r="B45" s="1"/>
      <c r="C45" s="1"/>
      <c r="D45" s="1"/>
      <c r="E45" s="1"/>
      <c r="F45" s="1"/>
      <c r="G45" s="1"/>
      <c r="H45" s="1"/>
      <c r="I45" s="140"/>
      <c r="J45" s="1"/>
      <c r="N45" s="83"/>
    </row>
    <row r="46" spans="2:14" ht="18.75">
      <c r="B46" s="1"/>
      <c r="C46" s="1"/>
      <c r="D46" s="1"/>
      <c r="E46" s="1"/>
      <c r="F46" s="1"/>
      <c r="G46" s="1"/>
      <c r="H46" s="1"/>
      <c r="I46" s="1"/>
      <c r="J46" s="1"/>
      <c r="N46" s="83"/>
    </row>
    <row r="47" spans="2:14" ht="18.75">
      <c r="B47" s="1"/>
      <c r="C47" s="1"/>
      <c r="D47" s="1"/>
      <c r="E47" s="1"/>
      <c r="F47" s="1"/>
      <c r="G47" s="1"/>
      <c r="H47" s="1"/>
      <c r="I47" s="1"/>
      <c r="J47" s="1"/>
      <c r="N47" s="83"/>
    </row>
    <row r="48" spans="3:14" ht="18.75">
      <c r="C48" s="1"/>
      <c r="D48" s="1"/>
      <c r="E48" s="1"/>
      <c r="F48" s="1"/>
      <c r="G48" s="1"/>
      <c r="H48" s="1"/>
      <c r="I48" s="1"/>
      <c r="J48" s="1"/>
      <c r="N48" s="83"/>
    </row>
    <row r="49" spans="2:14" ht="18.75">
      <c r="B49" s="4" t="s">
        <v>115</v>
      </c>
      <c r="C49" s="1"/>
      <c r="D49" s="1"/>
      <c r="E49" s="1"/>
      <c r="F49" s="1"/>
      <c r="G49" s="1"/>
      <c r="H49" s="1"/>
      <c r="I49" s="1"/>
      <c r="J49" s="1"/>
      <c r="N49" s="83"/>
    </row>
    <row r="50" spans="2:14" ht="18.75">
      <c r="B50" s="1"/>
      <c r="C50" s="1"/>
      <c r="D50" s="1"/>
      <c r="E50" s="1"/>
      <c r="F50" s="1"/>
      <c r="G50" s="1"/>
      <c r="H50" s="1"/>
      <c r="I50" s="1"/>
      <c r="J50" s="1"/>
      <c r="N50" s="83"/>
    </row>
    <row r="51" spans="2:14" ht="18.75">
      <c r="B51" s="1"/>
      <c r="C51" s="1"/>
      <c r="D51" s="1"/>
      <c r="E51" s="1"/>
      <c r="F51" s="1"/>
      <c r="G51" s="1"/>
      <c r="H51" s="1"/>
      <c r="I51" s="1"/>
      <c r="J51" s="1"/>
      <c r="N51" s="83"/>
    </row>
    <row r="52" spans="2:14" ht="18.75">
      <c r="B52" s="1"/>
      <c r="C52" s="1"/>
      <c r="D52" s="1"/>
      <c r="E52" s="1"/>
      <c r="F52" s="1"/>
      <c r="G52" s="1"/>
      <c r="H52" s="1"/>
      <c r="I52" s="1"/>
      <c r="J52" s="1"/>
      <c r="N52" s="83"/>
    </row>
    <row r="53" spans="2:14" ht="18.75">
      <c r="B53" s="1"/>
      <c r="C53" s="1"/>
      <c r="D53" s="1"/>
      <c r="E53" s="1"/>
      <c r="F53" s="1"/>
      <c r="G53" s="1"/>
      <c r="H53" s="1"/>
      <c r="I53" s="1"/>
      <c r="J53" s="1"/>
      <c r="N53" s="83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">
      <c r="B121" s="1"/>
      <c r="C121" s="1"/>
      <c r="D121" s="1"/>
      <c r="E121" s="1"/>
      <c r="F121" s="1"/>
      <c r="G121" s="1"/>
      <c r="H121" s="1"/>
      <c r="I121" s="1"/>
      <c r="J121" s="1"/>
    </row>
  </sheetData>
  <mergeCells count="5">
    <mergeCell ref="A9:J9"/>
    <mergeCell ref="A10:J10"/>
    <mergeCell ref="A4:J4"/>
    <mergeCell ref="A5:J5"/>
    <mergeCell ref="A8:J8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1"/>
  <sheetViews>
    <sheetView workbookViewId="0" topLeftCell="A1">
      <selection activeCell="A1" sqref="A1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05" t="s">
        <v>45</v>
      </c>
      <c r="B2" s="205"/>
      <c r="C2" s="205"/>
      <c r="D2" s="205"/>
      <c r="E2" s="205"/>
      <c r="F2" s="205"/>
      <c r="G2" s="205"/>
      <c r="H2" s="205"/>
    </row>
    <row r="3" spans="1:8" ht="12.75">
      <c r="A3" s="208" t="s">
        <v>50</v>
      </c>
      <c r="B3" s="208"/>
      <c r="C3" s="208"/>
      <c r="D3" s="208"/>
      <c r="E3" s="208"/>
      <c r="F3" s="208"/>
      <c r="G3" s="208"/>
      <c r="H3" s="208"/>
    </row>
    <row r="4" spans="1:8" ht="12.75">
      <c r="A4" s="56"/>
      <c r="B4" s="86"/>
      <c r="C4" s="86"/>
      <c r="D4" s="86"/>
      <c r="E4" s="86"/>
      <c r="F4" s="86"/>
      <c r="G4" s="86"/>
      <c r="H4" s="86"/>
    </row>
    <row r="5" spans="1:8" ht="14.25">
      <c r="A5" s="196" t="s">
        <v>100</v>
      </c>
      <c r="B5" s="196"/>
      <c r="C5" s="196"/>
      <c r="D5" s="196"/>
      <c r="E5" s="196"/>
      <c r="F5" s="196"/>
      <c r="G5" s="196"/>
      <c r="H5" s="196"/>
    </row>
    <row r="6" spans="1:8" ht="14.25">
      <c r="A6" s="196" t="s">
        <v>216</v>
      </c>
      <c r="B6" s="196"/>
      <c r="C6" s="196"/>
      <c r="D6" s="196"/>
      <c r="E6" s="196"/>
      <c r="F6" s="196"/>
      <c r="G6" s="196"/>
      <c r="H6" s="196"/>
    </row>
    <row r="7" spans="1:8" ht="14.25">
      <c r="A7" s="201" t="s">
        <v>112</v>
      </c>
      <c r="B7" s="201"/>
      <c r="C7" s="201"/>
      <c r="D7" s="201"/>
      <c r="E7" s="201"/>
      <c r="F7" s="201"/>
      <c r="G7" s="201"/>
      <c r="H7" s="201"/>
    </row>
    <row r="8" spans="1:8" ht="12.75" customHeight="1">
      <c r="A8" s="78"/>
      <c r="B8" s="78"/>
      <c r="C8" s="78"/>
      <c r="D8" s="78"/>
      <c r="E8" s="78"/>
      <c r="F8" s="78"/>
      <c r="G8" s="78"/>
      <c r="H8" s="78"/>
    </row>
    <row r="9" spans="1:10" ht="15">
      <c r="A9" s="1"/>
      <c r="B9" s="1"/>
      <c r="C9" s="1"/>
      <c r="D9" s="1"/>
      <c r="E9" s="1"/>
      <c r="F9" s="1"/>
      <c r="G9" s="1"/>
      <c r="H9" s="209" t="s">
        <v>220</v>
      </c>
      <c r="I9" s="209"/>
      <c r="J9" s="209"/>
    </row>
    <row r="10" spans="1:10" ht="15">
      <c r="A10" s="1"/>
      <c r="B10" s="1"/>
      <c r="C10" s="1"/>
      <c r="D10" s="1"/>
      <c r="E10" s="1"/>
      <c r="F10" s="1"/>
      <c r="G10" s="1"/>
      <c r="H10" s="84" t="s">
        <v>218</v>
      </c>
      <c r="I10" s="1"/>
      <c r="J10" s="84" t="s">
        <v>219</v>
      </c>
    </row>
    <row r="11" spans="1:10" ht="15">
      <c r="A11" s="1"/>
      <c r="B11" s="1"/>
      <c r="C11" s="1"/>
      <c r="D11" s="1"/>
      <c r="E11" s="1"/>
      <c r="F11" s="1"/>
      <c r="G11" s="1"/>
      <c r="H11" s="134" t="s">
        <v>31</v>
      </c>
      <c r="I11" s="1"/>
      <c r="J11" s="134" t="s">
        <v>31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8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9</v>
      </c>
      <c r="D14" s="1"/>
      <c r="E14" s="1"/>
      <c r="F14" s="1"/>
      <c r="G14" s="1"/>
      <c r="H14" s="127">
        <v>225913</v>
      </c>
      <c r="J14" s="127">
        <v>171602</v>
      </c>
    </row>
    <row r="15" spans="1:10" ht="15">
      <c r="A15" s="1"/>
      <c r="B15" s="1"/>
      <c r="C15" s="1" t="s">
        <v>10</v>
      </c>
      <c r="D15" s="1"/>
      <c r="E15" s="1"/>
      <c r="F15" s="1"/>
      <c r="G15" s="1"/>
      <c r="H15" s="127">
        <v>-238859</v>
      </c>
      <c r="J15" s="127">
        <v>-159704</v>
      </c>
    </row>
    <row r="16" spans="1:10" ht="15">
      <c r="A16" s="1"/>
      <c r="B16" s="1"/>
      <c r="C16" s="1" t="s">
        <v>193</v>
      </c>
      <c r="D16" s="1"/>
      <c r="E16" s="1"/>
      <c r="F16" s="1"/>
      <c r="G16" s="1"/>
      <c r="H16" s="127">
        <v>631</v>
      </c>
      <c r="J16" s="127">
        <v>2</v>
      </c>
    </row>
    <row r="17" spans="1:10" ht="15">
      <c r="A17" s="1"/>
      <c r="B17" s="1"/>
      <c r="C17" s="1" t="s">
        <v>194</v>
      </c>
      <c r="D17" s="1"/>
      <c r="E17" s="1"/>
      <c r="F17" s="1"/>
      <c r="G17" s="1"/>
      <c r="H17" s="127">
        <v>45171</v>
      </c>
      <c r="J17" s="127">
        <v>2710</v>
      </c>
    </row>
    <row r="18" spans="1:10" ht="3" customHeight="1">
      <c r="A18" s="1"/>
      <c r="B18" s="1"/>
      <c r="C18" s="1"/>
      <c r="D18" s="1"/>
      <c r="E18" s="1"/>
      <c r="F18" s="1"/>
      <c r="G18" s="1"/>
      <c r="H18" s="127"/>
      <c r="J18" s="127"/>
    </row>
    <row r="19" spans="1:10" ht="3" customHeight="1">
      <c r="A19" s="1"/>
      <c r="B19" s="1"/>
      <c r="C19" s="1"/>
      <c r="D19" s="1"/>
      <c r="E19" s="1"/>
      <c r="F19" s="1"/>
      <c r="G19" s="1"/>
      <c r="H19" s="130"/>
      <c r="J19" s="130"/>
    </row>
    <row r="20" spans="1:10" ht="15">
      <c r="A20" s="1"/>
      <c r="B20" s="1" t="s">
        <v>21</v>
      </c>
      <c r="C20" s="1"/>
      <c r="D20" s="1"/>
      <c r="E20" s="1"/>
      <c r="F20" s="1"/>
      <c r="G20" s="1"/>
      <c r="H20" s="133">
        <f>SUM(H14:H18)</f>
        <v>32856</v>
      </c>
      <c r="J20" s="133">
        <f>SUM(J14:J17)</f>
        <v>14610</v>
      </c>
    </row>
    <row r="21" spans="1:10" ht="15">
      <c r="A21" s="1"/>
      <c r="B21" s="1"/>
      <c r="C21" s="1"/>
      <c r="D21" s="1"/>
      <c r="E21" s="1"/>
      <c r="F21" s="1"/>
      <c r="G21" s="1"/>
      <c r="H21" s="128"/>
      <c r="J21" s="128"/>
    </row>
    <row r="22" spans="1:10" ht="15">
      <c r="A22" s="1"/>
      <c r="B22" s="1" t="s">
        <v>11</v>
      </c>
      <c r="C22" s="1"/>
      <c r="D22" s="1"/>
      <c r="E22" s="1"/>
      <c r="F22" s="1"/>
      <c r="G22" s="1"/>
      <c r="H22" s="128"/>
      <c r="J22" s="128"/>
    </row>
    <row r="23" spans="1:10" ht="15">
      <c r="A23" s="1"/>
      <c r="B23" s="1"/>
      <c r="C23" s="1" t="s">
        <v>14</v>
      </c>
      <c r="D23" s="1"/>
      <c r="E23" s="1"/>
      <c r="F23" s="1"/>
      <c r="G23" s="1"/>
      <c r="H23" s="128">
        <v>153</v>
      </c>
      <c r="J23" s="128">
        <v>50</v>
      </c>
    </row>
    <row r="24" spans="1:10" ht="15">
      <c r="A24" s="1"/>
      <c r="B24" s="1"/>
      <c r="C24" s="1" t="s">
        <v>15</v>
      </c>
      <c r="D24" s="1"/>
      <c r="E24" s="1"/>
      <c r="F24" s="1"/>
      <c r="G24" s="1"/>
      <c r="H24" s="128">
        <v>-8579</v>
      </c>
      <c r="J24" s="128">
        <v>-465</v>
      </c>
    </row>
    <row r="25" spans="1:10" ht="15">
      <c r="A25" s="1"/>
      <c r="B25" s="1"/>
      <c r="C25" s="1" t="s">
        <v>212</v>
      </c>
      <c r="D25" s="1"/>
      <c r="E25" s="1"/>
      <c r="F25" s="1"/>
      <c r="G25" s="1"/>
      <c r="H25" s="128">
        <v>23281</v>
      </c>
      <c r="J25" s="128">
        <v>0</v>
      </c>
    </row>
    <row r="26" spans="1:10" ht="15">
      <c r="A26" s="1"/>
      <c r="B26" s="1"/>
      <c r="C26" s="1" t="s">
        <v>250</v>
      </c>
      <c r="D26" s="1"/>
      <c r="E26" s="1"/>
      <c r="F26" s="1"/>
      <c r="G26" s="1"/>
      <c r="H26" s="128">
        <v>0</v>
      </c>
      <c r="J26" s="128">
        <v>76</v>
      </c>
    </row>
    <row r="27" spans="1:10" ht="15">
      <c r="A27" s="1"/>
      <c r="B27" s="1"/>
      <c r="C27" s="1" t="s">
        <v>195</v>
      </c>
      <c r="D27" s="1"/>
      <c r="E27" s="1"/>
      <c r="F27" s="1"/>
      <c r="G27" s="1"/>
      <c r="H27" s="128">
        <v>445</v>
      </c>
      <c r="J27" s="128">
        <v>271</v>
      </c>
    </row>
    <row r="28" spans="1:10" ht="15">
      <c r="A28" s="1"/>
      <c r="B28" s="1"/>
      <c r="C28" s="1" t="s">
        <v>251</v>
      </c>
      <c r="D28" s="1"/>
      <c r="E28" s="1"/>
      <c r="F28" s="1"/>
      <c r="G28" s="1"/>
      <c r="H28" s="128">
        <v>514</v>
      </c>
      <c r="J28" s="128">
        <v>-514</v>
      </c>
    </row>
    <row r="29" spans="1:10" ht="15" hidden="1">
      <c r="A29" s="1"/>
      <c r="B29" s="1"/>
      <c r="C29" s="1" t="s">
        <v>20</v>
      </c>
      <c r="D29" s="1"/>
      <c r="E29" s="1"/>
      <c r="F29" s="1"/>
      <c r="G29" s="1"/>
      <c r="H29" s="128">
        <v>0</v>
      </c>
      <c r="J29" s="128">
        <v>0</v>
      </c>
    </row>
    <row r="30" spans="1:10" ht="1.5" customHeight="1">
      <c r="A30" s="1"/>
      <c r="B30" s="1"/>
      <c r="C30" s="1"/>
      <c r="D30" s="1"/>
      <c r="E30" s="1"/>
      <c r="F30" s="1"/>
      <c r="G30" s="1"/>
      <c r="H30" s="128"/>
      <c r="J30" s="128"/>
    </row>
    <row r="31" spans="1:10" ht="2.25" customHeight="1">
      <c r="A31" s="1"/>
      <c r="B31" s="1"/>
      <c r="C31" s="1"/>
      <c r="D31" s="1"/>
      <c r="E31" s="1"/>
      <c r="F31" s="1"/>
      <c r="G31" s="1"/>
      <c r="H31" s="126"/>
      <c r="J31" s="126"/>
    </row>
    <row r="32" spans="1:10" ht="15">
      <c r="A32" s="1"/>
      <c r="B32" s="1" t="s">
        <v>209</v>
      </c>
      <c r="C32" s="1"/>
      <c r="D32" s="1"/>
      <c r="E32" s="1"/>
      <c r="F32" s="1"/>
      <c r="G32" s="1"/>
      <c r="H32" s="133">
        <f>SUM(H23:H29)</f>
        <v>15814</v>
      </c>
      <c r="J32" s="133">
        <f>SUM(J23:J29)</f>
        <v>-582</v>
      </c>
    </row>
    <row r="33" spans="1:10" ht="15">
      <c r="A33" s="1"/>
      <c r="B33" s="1"/>
      <c r="C33" s="1"/>
      <c r="D33" s="1"/>
      <c r="E33" s="1"/>
      <c r="F33" s="1"/>
      <c r="G33" s="1"/>
      <c r="H33" s="128"/>
      <c r="J33" s="128"/>
    </row>
    <row r="34" spans="1:10" ht="15">
      <c r="A34" s="1"/>
      <c r="B34" s="1" t="s">
        <v>12</v>
      </c>
      <c r="C34" s="1"/>
      <c r="D34" s="1"/>
      <c r="E34" s="1"/>
      <c r="F34" s="1"/>
      <c r="G34" s="1"/>
      <c r="H34" s="128"/>
      <c r="J34" s="128"/>
    </row>
    <row r="35" spans="1:10" ht="15">
      <c r="A35" s="1"/>
      <c r="B35" s="1"/>
      <c r="C35" s="1" t="s">
        <v>145</v>
      </c>
      <c r="D35" s="1"/>
      <c r="E35" s="1"/>
      <c r="F35" s="1"/>
      <c r="G35" s="1"/>
      <c r="H35" s="128">
        <v>-8367</v>
      </c>
      <c r="J35" s="128">
        <v>-9562</v>
      </c>
    </row>
    <row r="36" spans="1:10" ht="15">
      <c r="A36" s="1"/>
      <c r="B36" s="1"/>
      <c r="C36" s="1" t="s">
        <v>16</v>
      </c>
      <c r="D36" s="1"/>
      <c r="E36" s="1"/>
      <c r="F36" s="1"/>
      <c r="G36" s="1"/>
      <c r="H36" s="128">
        <v>-3862</v>
      </c>
      <c r="J36" s="128">
        <v>-5811</v>
      </c>
    </row>
    <row r="37" spans="1:10" ht="15">
      <c r="A37" s="1"/>
      <c r="B37" s="1"/>
      <c r="C37" s="1" t="s">
        <v>196</v>
      </c>
      <c r="D37" s="1"/>
      <c r="E37" s="1"/>
      <c r="F37" s="1"/>
      <c r="G37" s="1"/>
      <c r="H37" s="128">
        <v>-19696</v>
      </c>
      <c r="J37" s="128">
        <v>-1</v>
      </c>
    </row>
    <row r="38" spans="1:10" ht="15">
      <c r="A38" s="1"/>
      <c r="B38" s="1"/>
      <c r="C38" s="1" t="s">
        <v>164</v>
      </c>
      <c r="D38" s="1"/>
      <c r="E38" s="1"/>
      <c r="F38" s="1"/>
      <c r="G38" s="1"/>
      <c r="H38" s="128">
        <v>-91</v>
      </c>
      <c r="J38" s="128">
        <v>0</v>
      </c>
    </row>
    <row r="39" spans="1:10" ht="5.25" customHeight="1">
      <c r="A39" s="1"/>
      <c r="B39" s="1"/>
      <c r="C39" s="1"/>
      <c r="D39" s="1"/>
      <c r="E39" s="1"/>
      <c r="F39" s="1"/>
      <c r="G39" s="1"/>
      <c r="H39" s="128"/>
      <c r="J39" s="128"/>
    </row>
    <row r="40" spans="1:10" ht="15">
      <c r="A40" s="1"/>
      <c r="B40" s="1" t="s">
        <v>165</v>
      </c>
      <c r="C40" s="1"/>
      <c r="D40" s="1"/>
      <c r="E40" s="1"/>
      <c r="F40" s="1"/>
      <c r="G40" s="1"/>
      <c r="H40" s="126">
        <f>SUM(H35:H39)</f>
        <v>-32016</v>
      </c>
      <c r="J40" s="126">
        <f>SUM(J35:J39)</f>
        <v>-15374</v>
      </c>
    </row>
    <row r="41" spans="1:10" ht="3.75" customHeight="1">
      <c r="A41" s="1"/>
      <c r="B41" s="1"/>
      <c r="C41" s="1"/>
      <c r="D41" s="1"/>
      <c r="E41" s="1"/>
      <c r="F41" s="1"/>
      <c r="G41" s="1"/>
      <c r="H41" s="129"/>
      <c r="J41" s="129"/>
    </row>
    <row r="42" spans="1:10" ht="6.75" customHeight="1">
      <c r="A42" s="1"/>
      <c r="B42" s="1"/>
      <c r="C42" s="1"/>
      <c r="D42" s="1"/>
      <c r="E42" s="1"/>
      <c r="F42" s="1"/>
      <c r="G42" s="1"/>
      <c r="H42" s="127"/>
      <c r="J42" s="127"/>
    </row>
    <row r="43" spans="1:7" ht="15">
      <c r="A43" s="1"/>
      <c r="B43" s="1" t="s">
        <v>210</v>
      </c>
      <c r="C43" s="1"/>
      <c r="D43" s="1"/>
      <c r="E43" s="1"/>
      <c r="F43" s="1"/>
      <c r="G43" s="1"/>
    </row>
    <row r="44" spans="1:10" ht="15">
      <c r="A44" s="1"/>
      <c r="B44" s="1" t="s">
        <v>211</v>
      </c>
      <c r="C44" s="1"/>
      <c r="D44" s="1"/>
      <c r="E44" s="1"/>
      <c r="F44" s="1"/>
      <c r="G44" s="1"/>
      <c r="H44" s="128">
        <f>+H20+H32+H40</f>
        <v>16654</v>
      </c>
      <c r="J44" s="128">
        <f>+J40+J32+J20</f>
        <v>-1346</v>
      </c>
    </row>
    <row r="45" spans="1:10" ht="15">
      <c r="A45" s="1"/>
      <c r="B45" s="1"/>
      <c r="C45" s="1"/>
      <c r="D45" s="1"/>
      <c r="E45" s="1"/>
      <c r="F45" s="1"/>
      <c r="G45" s="1"/>
      <c r="H45" s="127"/>
      <c r="J45" s="127"/>
    </row>
    <row r="46" spans="1:10" ht="15">
      <c r="A46" s="1"/>
      <c r="B46" s="1" t="s">
        <v>61</v>
      </c>
      <c r="C46" s="1"/>
      <c r="D46" s="1"/>
      <c r="E46" s="1"/>
      <c r="F46" s="1"/>
      <c r="G46" s="1"/>
      <c r="H46" s="128">
        <v>13325</v>
      </c>
      <c r="J46" s="128">
        <v>14671</v>
      </c>
    </row>
    <row r="47" spans="1:10" ht="3.75" customHeight="1">
      <c r="A47" s="1"/>
      <c r="B47" s="1"/>
      <c r="C47" s="1"/>
      <c r="D47" s="1"/>
      <c r="E47" s="1"/>
      <c r="F47" s="1"/>
      <c r="G47" s="1"/>
      <c r="H47" s="127"/>
      <c r="J47" s="127"/>
    </row>
    <row r="48" spans="1:10" ht="3" customHeight="1">
      <c r="A48" s="1"/>
      <c r="B48" s="1"/>
      <c r="C48" s="1"/>
      <c r="D48" s="1"/>
      <c r="E48" s="1"/>
      <c r="F48" s="1"/>
      <c r="G48" s="1"/>
      <c r="H48" s="130"/>
      <c r="J48" s="130"/>
    </row>
    <row r="49" spans="1:10" ht="15">
      <c r="A49" s="1"/>
      <c r="B49" s="1" t="s">
        <v>62</v>
      </c>
      <c r="C49" s="1"/>
      <c r="D49" s="1"/>
      <c r="E49" s="1"/>
      <c r="F49" s="1"/>
      <c r="G49" s="1"/>
      <c r="H49" s="128">
        <f>+H44+H46</f>
        <v>29979</v>
      </c>
      <c r="J49" s="128">
        <f>+J44+J46</f>
        <v>13325</v>
      </c>
    </row>
    <row r="50" spans="1:10" ht="5.25" customHeight="1" thickBot="1">
      <c r="A50" s="1"/>
      <c r="B50" s="1"/>
      <c r="C50" s="1"/>
      <c r="D50" s="1"/>
      <c r="E50" s="1"/>
      <c r="F50" s="1"/>
      <c r="G50" s="1"/>
      <c r="H50" s="131"/>
      <c r="J50" s="131"/>
    </row>
    <row r="51" spans="1:10" ht="21" customHeight="1" thickTop="1">
      <c r="A51" s="1"/>
      <c r="B51" s="1"/>
      <c r="C51" s="1"/>
      <c r="D51" s="1"/>
      <c r="E51" s="1"/>
      <c r="F51" s="1"/>
      <c r="G51" s="1"/>
      <c r="H51" s="127"/>
      <c r="J51" s="127"/>
    </row>
    <row r="52" spans="1:10" ht="15">
      <c r="A52" s="1"/>
      <c r="B52" s="1" t="s">
        <v>2</v>
      </c>
      <c r="C52" s="1"/>
      <c r="D52" s="1"/>
      <c r="E52" s="1"/>
      <c r="F52" s="1"/>
      <c r="G52" s="1"/>
      <c r="H52" s="127"/>
      <c r="J52" s="127"/>
    </row>
    <row r="53" spans="1:10" ht="15">
      <c r="A53" s="1"/>
      <c r="B53" s="101" t="s">
        <v>3</v>
      </c>
      <c r="C53" s="1"/>
      <c r="D53" s="1"/>
      <c r="E53" s="1"/>
      <c r="F53" s="1"/>
      <c r="G53" s="1"/>
      <c r="H53" s="127">
        <v>24238</v>
      </c>
      <c r="J53" s="127">
        <v>9345</v>
      </c>
    </row>
    <row r="54" spans="1:10" ht="15">
      <c r="A54" s="1"/>
      <c r="B54" s="101" t="s">
        <v>4</v>
      </c>
      <c r="C54" s="1"/>
      <c r="D54" s="1"/>
      <c r="E54" s="1"/>
      <c r="F54" s="1"/>
      <c r="G54" s="1"/>
      <c r="H54" s="127">
        <v>5741</v>
      </c>
      <c r="J54" s="127">
        <v>3980</v>
      </c>
    </row>
    <row r="55" spans="1:10" ht="5.25" customHeight="1">
      <c r="A55" s="1"/>
      <c r="B55" s="101"/>
      <c r="C55" s="1"/>
      <c r="D55" s="1"/>
      <c r="E55" s="1"/>
      <c r="F55" s="1"/>
      <c r="G55" s="1"/>
      <c r="H55" s="127"/>
      <c r="J55" s="127"/>
    </row>
    <row r="56" spans="1:10" ht="19.5" customHeight="1" thickBot="1">
      <c r="A56" s="1"/>
      <c r="B56" s="101"/>
      <c r="C56" s="1"/>
      <c r="D56" s="1"/>
      <c r="E56" s="1"/>
      <c r="F56" s="1"/>
      <c r="G56" s="1"/>
      <c r="H56" s="132">
        <f>+H53+H54+H55</f>
        <v>29979</v>
      </c>
      <c r="J56" s="132">
        <f>+J53+J54+J55</f>
        <v>13325</v>
      </c>
    </row>
    <row r="57" spans="1:10" ht="18" customHeight="1" thickTop="1">
      <c r="A57" s="1"/>
      <c r="B57" s="1"/>
      <c r="C57" s="1"/>
      <c r="D57" s="1"/>
      <c r="E57" s="1"/>
      <c r="F57" s="1"/>
      <c r="G57" s="1"/>
      <c r="H57" s="127"/>
      <c r="J57" s="127"/>
    </row>
    <row r="58" spans="1:10" ht="15">
      <c r="A58" s="1"/>
      <c r="B58" s="4" t="s">
        <v>115</v>
      </c>
      <c r="C58" s="1"/>
      <c r="D58" s="1"/>
      <c r="E58" s="1"/>
      <c r="F58" s="1"/>
      <c r="G58" s="1"/>
      <c r="H58" s="98"/>
      <c r="J58" s="98"/>
    </row>
    <row r="59" spans="1:10" ht="15">
      <c r="A59" s="1"/>
      <c r="B59" s="1"/>
      <c r="C59" s="1"/>
      <c r="D59" s="1"/>
      <c r="E59" s="1"/>
      <c r="F59" s="1"/>
      <c r="G59" s="1"/>
      <c r="H59" s="98"/>
      <c r="J59" s="98"/>
    </row>
    <row r="60" spans="1:10" ht="15">
      <c r="A60" s="1"/>
      <c r="H60" s="99"/>
      <c r="J60" s="99"/>
    </row>
    <row r="61" ht="15">
      <c r="A61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7"/>
  <sheetViews>
    <sheetView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210" t="s">
        <v>45</v>
      </c>
      <c r="B3" s="210"/>
      <c r="C3" s="210"/>
      <c r="D3" s="210"/>
      <c r="E3" s="210"/>
      <c r="F3" s="210"/>
      <c r="G3" s="210"/>
      <c r="H3" s="210"/>
      <c r="I3" s="42"/>
      <c r="J3" s="42"/>
      <c r="K3" s="42"/>
      <c r="L3" s="42"/>
      <c r="M3" s="42"/>
    </row>
    <row r="4" spans="1:13" ht="12.75" customHeight="1">
      <c r="A4" s="211" t="s">
        <v>50</v>
      </c>
      <c r="B4" s="211"/>
      <c r="C4" s="211"/>
      <c r="D4" s="211"/>
      <c r="E4" s="211"/>
      <c r="F4" s="211"/>
      <c r="G4" s="211"/>
      <c r="H4" s="211"/>
      <c r="I4" s="42" t="s">
        <v>30</v>
      </c>
      <c r="J4" s="212" t="s">
        <v>234</v>
      </c>
      <c r="K4" s="213"/>
      <c r="L4" s="213"/>
      <c r="M4" s="213"/>
    </row>
    <row r="5" spans="1:13" ht="15" customHeight="1">
      <c r="A5" s="125"/>
      <c r="B5" s="95"/>
      <c r="C5" s="95"/>
      <c r="D5" s="95"/>
      <c r="E5" s="95"/>
      <c r="F5" s="95"/>
      <c r="G5" s="95"/>
      <c r="H5" s="95"/>
      <c r="I5" s="96"/>
      <c r="J5" s="96"/>
      <c r="K5" s="96"/>
      <c r="L5" s="96"/>
      <c r="M5" s="96"/>
    </row>
    <row r="6" spans="1:13" ht="12.75" customHeight="1">
      <c r="A6" s="56"/>
      <c r="B6" s="56"/>
      <c r="C6" s="56"/>
      <c r="D6" s="56"/>
      <c r="E6" s="56"/>
      <c r="F6" s="56"/>
      <c r="G6" s="56"/>
      <c r="H6" s="56"/>
      <c r="I6" s="42"/>
      <c r="J6" s="42"/>
      <c r="K6" s="42"/>
      <c r="L6" s="42"/>
      <c r="M6" s="42"/>
    </row>
    <row r="7" spans="1:13" ht="15.75">
      <c r="A7" s="43" t="s">
        <v>63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2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75">
      <c r="A9" s="44" t="s">
        <v>67</v>
      </c>
      <c r="B9" s="44" t="s">
        <v>64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2"/>
    </row>
    <row r="10" spans="1:13" ht="15.75">
      <c r="A10" s="44"/>
      <c r="B10" s="44" t="s">
        <v>65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2"/>
    </row>
    <row r="11" spans="1:13" ht="12" customHeight="1">
      <c r="A11" s="44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ht="15.75">
      <c r="A12" s="44"/>
      <c r="B12" s="44" t="s">
        <v>117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15.75">
      <c r="A13" s="44"/>
      <c r="B13" s="44" t="s">
        <v>157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2"/>
    </row>
    <row r="14" spans="1:13" ht="11.25" customHeight="1">
      <c r="A14" s="44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2"/>
    </row>
    <row r="15" spans="1:13" ht="15.75">
      <c r="A15" s="51"/>
      <c r="B15" s="44" t="s">
        <v>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2"/>
    </row>
    <row r="16" spans="1:13" ht="15.75">
      <c r="A16" s="51"/>
      <c r="B16" s="44" t="s">
        <v>158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2"/>
    </row>
    <row r="17" spans="1:13" ht="15.75">
      <c r="A17" s="51"/>
      <c r="B17" s="44" t="s">
        <v>174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2"/>
    </row>
    <row r="18" spans="1:13" ht="14.25" customHeight="1">
      <c r="A18" s="51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2"/>
    </row>
    <row r="19" spans="1:13" ht="15.75">
      <c r="A19" s="44" t="s">
        <v>68</v>
      </c>
      <c r="B19" s="46" t="s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2"/>
    </row>
    <row r="20" spans="1:13" ht="15.75">
      <c r="A20" s="44"/>
      <c r="B20" s="46" t="s">
        <v>66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2"/>
    </row>
    <row r="21" spans="1:13" ht="13.5" customHeight="1">
      <c r="A21" s="44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2"/>
    </row>
    <row r="22" spans="1:13" ht="15.75">
      <c r="A22" s="44" t="s">
        <v>69</v>
      </c>
      <c r="B22" s="44" t="s">
        <v>40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5.75">
      <c r="A23" s="51"/>
      <c r="B23" s="44" t="s">
        <v>200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.75">
      <c r="A24" s="44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44" t="s">
        <v>121</v>
      </c>
      <c r="B25" s="42" t="s">
        <v>122</v>
      </c>
      <c r="C25" s="44" t="s">
        <v>146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.75">
      <c r="A26" s="44"/>
      <c r="C26" s="44" t="s">
        <v>291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4" ht="8.25" customHeight="1">
      <c r="A27" s="44"/>
      <c r="B27" s="44"/>
      <c r="C27" s="5"/>
      <c r="D27" s="4"/>
      <c r="E27" s="4"/>
      <c r="F27" s="4"/>
      <c r="G27" s="4"/>
      <c r="H27" s="4"/>
      <c r="I27" s="139"/>
      <c r="J27" s="4"/>
      <c r="K27" s="139"/>
      <c r="L27" s="4"/>
      <c r="M27" s="139"/>
      <c r="N27" s="4"/>
    </row>
    <row r="28" spans="1:14" ht="15" customHeight="1">
      <c r="A28" s="44"/>
      <c r="B28" s="44"/>
      <c r="C28" s="5"/>
      <c r="D28" s="4"/>
      <c r="E28" s="4"/>
      <c r="F28" s="4"/>
      <c r="G28" s="4"/>
      <c r="H28" s="4"/>
      <c r="I28" s="48" t="s">
        <v>25</v>
      </c>
      <c r="J28" s="42"/>
      <c r="K28" s="48" t="s">
        <v>24</v>
      </c>
      <c r="L28" s="4"/>
      <c r="M28" s="139"/>
      <c r="N28" s="4"/>
    </row>
    <row r="29" spans="1:14" ht="15" customHeight="1">
      <c r="A29" s="44"/>
      <c r="B29" s="44"/>
      <c r="C29" s="5"/>
      <c r="D29" s="4"/>
      <c r="E29" s="4"/>
      <c r="F29" s="4"/>
      <c r="G29" s="4"/>
      <c r="H29" s="4"/>
      <c r="I29" s="141" t="s">
        <v>49</v>
      </c>
      <c r="J29" s="42"/>
      <c r="K29" s="48" t="s">
        <v>240</v>
      </c>
      <c r="L29" s="4"/>
      <c r="M29" s="139"/>
      <c r="N29" s="4"/>
    </row>
    <row r="30" spans="1:14" ht="15" customHeight="1">
      <c r="A30" s="44"/>
      <c r="B30" s="44"/>
      <c r="C30" s="5"/>
      <c r="D30" s="4"/>
      <c r="E30" s="4"/>
      <c r="F30" s="4"/>
      <c r="G30" s="4"/>
      <c r="H30" s="4"/>
      <c r="I30" s="190" t="s">
        <v>218</v>
      </c>
      <c r="J30" s="42"/>
      <c r="K30" s="190" t="s">
        <v>218</v>
      </c>
      <c r="L30" s="4"/>
      <c r="M30" s="139"/>
      <c r="N30" s="4"/>
    </row>
    <row r="31" spans="1:14" ht="15" customHeight="1">
      <c r="A31" s="44"/>
      <c r="B31" s="44"/>
      <c r="C31" s="5"/>
      <c r="D31" s="4"/>
      <c r="E31" s="4"/>
      <c r="F31" s="4"/>
      <c r="G31" s="4"/>
      <c r="H31" s="4"/>
      <c r="I31" s="49" t="s">
        <v>31</v>
      </c>
      <c r="J31" s="42"/>
      <c r="K31" s="49" t="s">
        <v>31</v>
      </c>
      <c r="L31" s="4"/>
      <c r="M31" s="139"/>
      <c r="N31" s="4"/>
    </row>
    <row r="32" spans="1:14" ht="8.25" customHeight="1">
      <c r="A32" s="44"/>
      <c r="B32" s="44"/>
      <c r="C32" s="5"/>
      <c r="D32" s="4"/>
      <c r="E32" s="4"/>
      <c r="F32" s="4"/>
      <c r="G32" s="4"/>
      <c r="H32" s="4"/>
      <c r="I32" s="49"/>
      <c r="J32" s="42"/>
      <c r="K32" s="49"/>
      <c r="L32" s="4"/>
      <c r="M32" s="139"/>
      <c r="N32" s="4"/>
    </row>
    <row r="33" spans="1:14" ht="15" customHeight="1">
      <c r="A33" s="44"/>
      <c r="B33" s="44"/>
      <c r="C33" s="189" t="s">
        <v>292</v>
      </c>
      <c r="E33" s="4"/>
      <c r="F33" s="4"/>
      <c r="G33" s="4"/>
      <c r="H33" s="4"/>
      <c r="I33" s="193">
        <v>-795</v>
      </c>
      <c r="J33" s="156"/>
      <c r="K33" s="167">
        <v>-816</v>
      </c>
      <c r="L33" s="4"/>
      <c r="M33" s="139"/>
      <c r="N33" s="4"/>
    </row>
    <row r="34" spans="1:14" ht="15" customHeight="1">
      <c r="A34" s="44"/>
      <c r="B34" s="44"/>
      <c r="C34" s="195" t="s">
        <v>298</v>
      </c>
      <c r="D34" s="4"/>
      <c r="E34" s="4"/>
      <c r="F34" s="4"/>
      <c r="G34" s="4"/>
      <c r="H34" s="4"/>
      <c r="I34" s="193">
        <v>-851</v>
      </c>
      <c r="J34" s="156"/>
      <c r="K34" s="167">
        <v>-851</v>
      </c>
      <c r="L34" s="4"/>
      <c r="M34" s="139"/>
      <c r="N34" s="4"/>
    </row>
    <row r="35" spans="1:14" ht="15" customHeight="1" thickBot="1">
      <c r="A35" s="44"/>
      <c r="B35" s="44"/>
      <c r="C35" s="5"/>
      <c r="D35" s="4"/>
      <c r="E35" s="4"/>
      <c r="F35" s="4"/>
      <c r="G35" s="4"/>
      <c r="H35" s="4"/>
      <c r="I35" s="194">
        <f>+I33+I34</f>
        <v>-1646</v>
      </c>
      <c r="J35" s="156"/>
      <c r="K35" s="194">
        <f>+K33+K34</f>
        <v>-1667</v>
      </c>
      <c r="L35" s="4"/>
      <c r="M35" s="139"/>
      <c r="N35" s="4"/>
    </row>
    <row r="36" spans="1:14" ht="11.25" customHeight="1" thickTop="1">
      <c r="A36" s="44"/>
      <c r="B36" s="44"/>
      <c r="C36" s="5"/>
      <c r="D36" s="4"/>
      <c r="E36" s="4"/>
      <c r="F36" s="4"/>
      <c r="G36" s="4"/>
      <c r="H36" s="4"/>
      <c r="I36" s="192"/>
      <c r="J36" s="1"/>
      <c r="K36" s="192"/>
      <c r="L36" s="4"/>
      <c r="M36" s="139"/>
      <c r="N36" s="4"/>
    </row>
    <row r="37" spans="1:17" ht="15.75">
      <c r="A37" s="44"/>
      <c r="B37" s="44" t="s">
        <v>123</v>
      </c>
      <c r="C37" s="42" t="s">
        <v>225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42"/>
      <c r="P37" s="42"/>
      <c r="Q37" s="42"/>
    </row>
    <row r="38" spans="1:15" ht="10.5" customHeight="1">
      <c r="A38" s="44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42"/>
    </row>
    <row r="39" spans="1:15" ht="15.75">
      <c r="A39" s="51" t="s">
        <v>70</v>
      </c>
      <c r="B39" s="44" t="s">
        <v>92</v>
      </c>
      <c r="C39" s="45"/>
      <c r="D39" s="42"/>
      <c r="E39" s="42"/>
      <c r="F39" s="42"/>
      <c r="G39" s="42"/>
      <c r="H39" s="45"/>
      <c r="I39" s="42"/>
      <c r="J39" s="42"/>
      <c r="L39" s="48"/>
      <c r="M39" s="42"/>
      <c r="O39" s="42"/>
    </row>
    <row r="40" spans="1:13" ht="15.75">
      <c r="A40" s="51"/>
      <c r="B40" s="44" t="s">
        <v>226</v>
      </c>
      <c r="C40" s="45"/>
      <c r="D40" s="42"/>
      <c r="E40" s="42"/>
      <c r="F40" s="42"/>
      <c r="G40" s="42"/>
      <c r="H40" s="45"/>
      <c r="I40" s="42"/>
      <c r="J40" s="42"/>
      <c r="L40" s="48"/>
      <c r="M40" s="42"/>
    </row>
    <row r="41" spans="1:13" ht="15.75">
      <c r="A41" s="51"/>
      <c r="B41" s="44" t="s">
        <v>227</v>
      </c>
      <c r="C41" s="45"/>
      <c r="D41" s="42"/>
      <c r="E41" s="42"/>
      <c r="F41" s="42"/>
      <c r="G41" s="42"/>
      <c r="H41" s="45"/>
      <c r="I41" s="42"/>
      <c r="J41" s="42"/>
      <c r="L41" s="48"/>
      <c r="M41" s="42"/>
    </row>
    <row r="42" spans="1:13" ht="11.25" customHeight="1">
      <c r="A42" s="51"/>
      <c r="B42" s="44"/>
      <c r="C42" s="45"/>
      <c r="D42" s="42"/>
      <c r="E42" s="42"/>
      <c r="F42" s="42"/>
      <c r="G42" s="42"/>
      <c r="H42" s="45"/>
      <c r="I42" s="42"/>
      <c r="J42" s="42"/>
      <c r="L42" s="48"/>
      <c r="M42" s="42"/>
    </row>
    <row r="43" spans="1:13" ht="15.75">
      <c r="A43" s="51"/>
      <c r="B43" s="44" t="s">
        <v>122</v>
      </c>
      <c r="C43" s="44" t="s">
        <v>229</v>
      </c>
      <c r="D43" s="42"/>
      <c r="E43" s="42"/>
      <c r="F43" s="42"/>
      <c r="G43" s="42"/>
      <c r="H43" s="45"/>
      <c r="I43" s="42"/>
      <c r="J43" s="42"/>
      <c r="L43" s="48"/>
      <c r="M43" s="42"/>
    </row>
    <row r="44" spans="1:13" ht="15.75">
      <c r="A44" s="51"/>
      <c r="C44" s="44" t="s">
        <v>230</v>
      </c>
      <c r="D44" s="42"/>
      <c r="E44" s="42"/>
      <c r="F44" s="42"/>
      <c r="G44" s="42"/>
      <c r="H44" s="45"/>
      <c r="I44" s="42"/>
      <c r="J44" s="42"/>
      <c r="L44" s="48"/>
      <c r="M44" s="42"/>
    </row>
    <row r="45" spans="1:13" ht="15.75">
      <c r="A45" s="51"/>
      <c r="C45" s="44" t="s">
        <v>228</v>
      </c>
      <c r="D45" s="42"/>
      <c r="E45" s="42"/>
      <c r="F45" s="42"/>
      <c r="G45" s="42"/>
      <c r="H45" s="45"/>
      <c r="I45" s="42"/>
      <c r="J45" s="42"/>
      <c r="L45" s="48"/>
      <c r="M45" s="42"/>
    </row>
    <row r="46" spans="1:13" ht="11.25" customHeight="1">
      <c r="A46" s="51"/>
      <c r="C46" s="44"/>
      <c r="D46" s="42"/>
      <c r="E46" s="42"/>
      <c r="F46" s="42"/>
      <c r="G46" s="42"/>
      <c r="H46" s="45"/>
      <c r="I46" s="42"/>
      <c r="J46" s="42"/>
      <c r="L46" s="48"/>
      <c r="M46" s="42"/>
    </row>
    <row r="47" spans="1:13" ht="15.75">
      <c r="A47" s="51"/>
      <c r="B47" s="189" t="s">
        <v>123</v>
      </c>
      <c r="C47" s="44" t="s">
        <v>231</v>
      </c>
      <c r="D47" s="42"/>
      <c r="E47" s="42"/>
      <c r="F47" s="42"/>
      <c r="G47" s="42"/>
      <c r="H47" s="45"/>
      <c r="I47" s="42"/>
      <c r="J47" s="42"/>
      <c r="L47" s="48"/>
      <c r="M47" s="42"/>
    </row>
    <row r="48" spans="1:13" ht="15.75">
      <c r="A48" s="51"/>
      <c r="C48" s="44" t="s">
        <v>232</v>
      </c>
      <c r="D48" s="42"/>
      <c r="E48" s="42"/>
      <c r="F48" s="42"/>
      <c r="G48" s="42"/>
      <c r="H48" s="45"/>
      <c r="I48" s="42"/>
      <c r="J48" s="42"/>
      <c r="L48" s="48"/>
      <c r="M48" s="42"/>
    </row>
    <row r="49" spans="1:13" ht="15.75">
      <c r="A49" s="51"/>
      <c r="C49" s="44" t="s">
        <v>233</v>
      </c>
      <c r="D49" s="42"/>
      <c r="E49" s="42"/>
      <c r="F49" s="42"/>
      <c r="G49" s="42"/>
      <c r="H49" s="45"/>
      <c r="I49" s="42"/>
      <c r="J49" s="42"/>
      <c r="L49" s="48"/>
      <c r="M49" s="42"/>
    </row>
    <row r="50" spans="1:13" ht="10.5" customHeight="1">
      <c r="A50" s="51"/>
      <c r="C50" s="44"/>
      <c r="D50" s="42"/>
      <c r="E50" s="42"/>
      <c r="F50" s="42"/>
      <c r="G50" s="42"/>
      <c r="H50" s="45"/>
      <c r="I50" s="42"/>
      <c r="J50" s="42"/>
      <c r="L50" s="48"/>
      <c r="M50" s="42"/>
    </row>
    <row r="51" spans="1:13" ht="15.75">
      <c r="A51" s="44" t="s">
        <v>71</v>
      </c>
      <c r="B51" s="42" t="s">
        <v>235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0.5" customHeight="1">
      <c r="A52" s="5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.75">
      <c r="A53" s="44"/>
      <c r="B53" s="42" t="s">
        <v>122</v>
      </c>
      <c r="C53" s="42" t="s">
        <v>175</v>
      </c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44"/>
      <c r="C54" s="42" t="s">
        <v>176</v>
      </c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.75">
      <c r="A55" s="44"/>
      <c r="C55" s="42" t="s">
        <v>177</v>
      </c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.75">
      <c r="A56" s="44"/>
      <c r="C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5.75">
      <c r="A57" s="44"/>
      <c r="B57" s="44" t="s">
        <v>123</v>
      </c>
      <c r="C57" s="42" t="s">
        <v>268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44"/>
      <c r="B58" s="44"/>
      <c r="C58" s="42" t="s">
        <v>178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5.75">
      <c r="A59" s="44"/>
      <c r="B59" s="44"/>
      <c r="C59" s="42" t="s">
        <v>179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5.75">
      <c r="A60" s="44"/>
      <c r="B60" s="44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15.75">
      <c r="A61" s="44"/>
      <c r="B61" s="4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210" t="s">
        <v>45</v>
      </c>
      <c r="B62" s="210"/>
      <c r="C62" s="210"/>
      <c r="D62" s="210"/>
      <c r="E62" s="210"/>
      <c r="F62" s="210"/>
      <c r="G62" s="210"/>
      <c r="H62" s="210"/>
      <c r="I62" s="42"/>
      <c r="J62" s="42"/>
      <c r="L62" s="48"/>
      <c r="M62" s="42"/>
    </row>
    <row r="63" spans="1:13" ht="15.75">
      <c r="A63" s="211" t="s">
        <v>50</v>
      </c>
      <c r="B63" s="211"/>
      <c r="C63" s="211"/>
      <c r="D63" s="211"/>
      <c r="E63" s="211"/>
      <c r="F63" s="211"/>
      <c r="G63" s="211"/>
      <c r="H63" s="211"/>
      <c r="I63" s="42"/>
      <c r="J63" s="212" t="str">
        <f>J4</f>
        <v>Quarterly Report 30-04-2005</v>
      </c>
      <c r="K63" s="213"/>
      <c r="L63" s="213"/>
      <c r="M63" s="213"/>
    </row>
    <row r="64" spans="1:13" ht="15.75">
      <c r="A64" s="95"/>
      <c r="B64" s="95"/>
      <c r="C64" s="95"/>
      <c r="D64" s="95"/>
      <c r="E64" s="95"/>
      <c r="F64" s="95"/>
      <c r="G64" s="95"/>
      <c r="H64" s="95"/>
      <c r="I64" s="96"/>
      <c r="J64" s="96"/>
      <c r="K64" s="111"/>
      <c r="L64" s="112"/>
      <c r="M64" s="96"/>
    </row>
    <row r="65" spans="1:13" ht="15.75">
      <c r="A65" s="49"/>
      <c r="B65" s="44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ht="15.75">
      <c r="A66" s="43" t="s">
        <v>33</v>
      </c>
      <c r="B66" s="7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.75">
      <c r="A67" s="44"/>
      <c r="B67" s="44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5.75">
      <c r="A68" s="44" t="s">
        <v>72</v>
      </c>
      <c r="B68" s="44" t="s">
        <v>236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1:13" ht="15.75">
      <c r="A69" s="44"/>
      <c r="B69" s="44"/>
      <c r="C69" s="42"/>
      <c r="D69" s="42"/>
      <c r="E69" s="42"/>
      <c r="F69" s="42"/>
      <c r="G69" s="42"/>
      <c r="H69" s="42"/>
      <c r="I69" s="42"/>
      <c r="J69" s="42"/>
      <c r="K69" s="48" t="s">
        <v>74</v>
      </c>
      <c r="L69" s="42"/>
      <c r="M69" s="42"/>
    </row>
    <row r="70" spans="1:13" ht="15.75">
      <c r="A70" s="44"/>
      <c r="C70" s="42"/>
      <c r="D70" s="42"/>
      <c r="E70" s="42"/>
      <c r="F70" s="42"/>
      <c r="G70" s="42"/>
      <c r="H70" s="42"/>
      <c r="I70" s="48" t="s">
        <v>73</v>
      </c>
      <c r="J70" s="42"/>
      <c r="K70" s="48" t="s">
        <v>75</v>
      </c>
      <c r="L70" s="42"/>
      <c r="M70" s="48" t="s">
        <v>60</v>
      </c>
    </row>
    <row r="71" spans="1:13" ht="15.75">
      <c r="A71" s="44"/>
      <c r="B71" s="97" t="s">
        <v>55</v>
      </c>
      <c r="C71" s="42"/>
      <c r="D71" s="42"/>
      <c r="E71" s="42"/>
      <c r="F71" s="42"/>
      <c r="G71" s="42"/>
      <c r="H71" s="42"/>
      <c r="I71" s="48" t="s">
        <v>57</v>
      </c>
      <c r="J71" s="42"/>
      <c r="K71" s="48" t="s">
        <v>57</v>
      </c>
      <c r="L71" s="42"/>
      <c r="M71" s="48" t="s">
        <v>57</v>
      </c>
    </row>
    <row r="72" spans="1:13" ht="15.75">
      <c r="A72" s="4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8"/>
    </row>
    <row r="73" spans="1:13" ht="15.75">
      <c r="A73" s="44"/>
      <c r="B73" s="44" t="s">
        <v>199</v>
      </c>
      <c r="C73" s="42"/>
      <c r="D73" s="42"/>
      <c r="E73" s="42"/>
      <c r="F73" s="42"/>
      <c r="G73" s="42"/>
      <c r="H73" s="42"/>
      <c r="I73" s="140">
        <v>6349</v>
      </c>
      <c r="J73" s="140"/>
      <c r="K73" s="140">
        <v>0</v>
      </c>
      <c r="L73" s="140"/>
      <c r="M73" s="140">
        <f>SUM(I73:K73)</f>
        <v>6349</v>
      </c>
    </row>
    <row r="74" spans="1:13" ht="15.75">
      <c r="A74" s="44"/>
      <c r="B74" s="44" t="s">
        <v>46</v>
      </c>
      <c r="C74" s="42"/>
      <c r="D74" s="42"/>
      <c r="E74" s="42"/>
      <c r="F74" s="42"/>
      <c r="G74" s="42"/>
      <c r="H74" s="42"/>
      <c r="I74" s="140">
        <v>181411</v>
      </c>
      <c r="J74" s="140"/>
      <c r="K74" s="140">
        <v>3451</v>
      </c>
      <c r="L74" s="140"/>
      <c r="M74" s="140">
        <f>SUM(I74:K74)</f>
        <v>184862</v>
      </c>
    </row>
    <row r="75" spans="1:13" ht="15.75">
      <c r="A75" s="44"/>
      <c r="B75" s="44" t="s">
        <v>197</v>
      </c>
      <c r="C75" s="42"/>
      <c r="D75" s="42"/>
      <c r="E75" s="42"/>
      <c r="F75" s="42"/>
      <c r="G75" s="42"/>
      <c r="H75" s="42"/>
      <c r="I75" s="140">
        <v>11647</v>
      </c>
      <c r="J75" s="140"/>
      <c r="K75" s="140">
        <v>0</v>
      </c>
      <c r="L75" s="140"/>
      <c r="M75" s="140">
        <f>SUM(I75:K75)</f>
        <v>11647</v>
      </c>
    </row>
    <row r="76" spans="1:13" ht="15.75">
      <c r="A76" s="44"/>
      <c r="B76" s="44" t="s">
        <v>198</v>
      </c>
      <c r="C76" s="42"/>
      <c r="D76" s="42"/>
      <c r="E76" s="42"/>
      <c r="F76" s="42"/>
      <c r="G76" s="107" t="s">
        <v>30</v>
      </c>
      <c r="H76" s="42"/>
      <c r="I76" s="140">
        <v>4444</v>
      </c>
      <c r="J76" s="140"/>
      <c r="K76" s="140">
        <v>0</v>
      </c>
      <c r="L76" s="140"/>
      <c r="M76" s="140">
        <f>SUM(I76:K76)</f>
        <v>4444</v>
      </c>
    </row>
    <row r="77" spans="1:15" ht="17.25" customHeight="1">
      <c r="A77" s="44"/>
      <c r="B77" s="44" t="s">
        <v>119</v>
      </c>
      <c r="C77" s="42"/>
      <c r="D77" s="42"/>
      <c r="E77" s="42"/>
      <c r="F77" s="42"/>
      <c r="G77" s="42"/>
      <c r="H77" s="42"/>
      <c r="I77" s="140">
        <v>0</v>
      </c>
      <c r="J77" s="140"/>
      <c r="K77" s="140">
        <v>-3451</v>
      </c>
      <c r="L77" s="140"/>
      <c r="M77" s="140">
        <f>SUM(I77:K77)</f>
        <v>-3451</v>
      </c>
      <c r="O77" s="150"/>
    </row>
    <row r="78" spans="1:13" ht="17.25" customHeight="1" thickBot="1">
      <c r="A78" s="44"/>
      <c r="B78" s="44" t="s">
        <v>76</v>
      </c>
      <c r="C78" s="42"/>
      <c r="D78" s="42"/>
      <c r="E78" s="42"/>
      <c r="F78" s="42"/>
      <c r="G78" s="42"/>
      <c r="H78" s="42"/>
      <c r="I78" s="100">
        <f>SUM(I73:I77)</f>
        <v>203851</v>
      </c>
      <c r="J78" s="140"/>
      <c r="K78" s="100">
        <f>SUM(K73:K77)</f>
        <v>0</v>
      </c>
      <c r="L78" s="140"/>
      <c r="M78" s="100">
        <f>SUM(M73:M77)</f>
        <v>203851</v>
      </c>
    </row>
    <row r="79" spans="1:13" ht="16.5" thickTop="1">
      <c r="A79" s="44"/>
      <c r="B79" s="44"/>
      <c r="C79" s="42"/>
      <c r="D79" s="42"/>
      <c r="E79" s="42"/>
      <c r="F79" s="42"/>
      <c r="G79" s="42"/>
      <c r="H79" s="42"/>
      <c r="I79" s="1"/>
      <c r="J79" s="1"/>
      <c r="K79" s="1"/>
      <c r="L79" s="1"/>
      <c r="M79" s="1"/>
    </row>
    <row r="80" spans="1:13" ht="15.75">
      <c r="A80" s="44"/>
      <c r="B80" s="44"/>
      <c r="C80" s="42"/>
      <c r="D80" s="42"/>
      <c r="E80" s="42"/>
      <c r="F80" s="42"/>
      <c r="G80" s="42"/>
      <c r="H80" s="42"/>
      <c r="I80" s="138"/>
      <c r="J80" s="1"/>
      <c r="K80" s="1"/>
      <c r="L80" s="1"/>
      <c r="M80" s="138" t="s">
        <v>60</v>
      </c>
    </row>
    <row r="81" spans="1:13" ht="15.75">
      <c r="A81" s="44"/>
      <c r="B81" s="97" t="s">
        <v>124</v>
      </c>
      <c r="C81" s="42"/>
      <c r="D81" s="42"/>
      <c r="E81" s="42"/>
      <c r="F81" s="42"/>
      <c r="G81" s="42"/>
      <c r="H81" s="42"/>
      <c r="I81" s="138"/>
      <c r="J81" s="1"/>
      <c r="K81" s="1"/>
      <c r="L81" s="1"/>
      <c r="M81" s="138" t="s">
        <v>57</v>
      </c>
    </row>
    <row r="82" spans="1:13" ht="15.75">
      <c r="A82" s="44"/>
      <c r="B82" s="97"/>
      <c r="C82" s="42"/>
      <c r="D82" s="42"/>
      <c r="E82" s="42"/>
      <c r="F82" s="42"/>
      <c r="G82" s="42"/>
      <c r="H82" s="42"/>
      <c r="I82" s="138"/>
      <c r="J82" s="1"/>
      <c r="K82" s="1"/>
      <c r="L82" s="1"/>
      <c r="M82" s="1"/>
    </row>
    <row r="83" spans="1:13" ht="15.75">
      <c r="A83" s="44"/>
      <c r="B83" s="44" t="s">
        <v>199</v>
      </c>
      <c r="C83" s="42"/>
      <c r="G83" s="42"/>
      <c r="H83" s="42"/>
      <c r="I83" s="109"/>
      <c r="J83" s="109"/>
      <c r="K83" s="1"/>
      <c r="L83" s="1"/>
      <c r="M83" s="174">
        <v>3921</v>
      </c>
    </row>
    <row r="84" spans="1:13" ht="15.75">
      <c r="A84" s="44"/>
      <c r="B84" s="44" t="s">
        <v>46</v>
      </c>
      <c r="C84" s="42"/>
      <c r="G84" s="42"/>
      <c r="H84" s="42"/>
      <c r="I84" s="109"/>
      <c r="J84" s="109"/>
      <c r="K84" s="1"/>
      <c r="L84" s="1"/>
      <c r="M84" s="174">
        <v>16807</v>
      </c>
    </row>
    <row r="85" spans="1:13" ht="15.75">
      <c r="A85" s="44"/>
      <c r="B85" s="44" t="s">
        <v>197</v>
      </c>
      <c r="C85" s="42"/>
      <c r="G85" s="42"/>
      <c r="H85" s="42"/>
      <c r="I85" s="109"/>
      <c r="J85" s="109"/>
      <c r="K85" s="1"/>
      <c r="L85" s="1"/>
      <c r="M85" s="174">
        <v>-2362</v>
      </c>
    </row>
    <row r="86" spans="1:13" ht="15.75">
      <c r="A86" s="44"/>
      <c r="B86" s="44" t="s">
        <v>198</v>
      </c>
      <c r="C86" s="42"/>
      <c r="G86" s="42"/>
      <c r="H86" s="42"/>
      <c r="I86" s="109"/>
      <c r="J86" s="109"/>
      <c r="K86" s="140" t="s">
        <v>30</v>
      </c>
      <c r="L86" s="1"/>
      <c r="M86" s="174">
        <v>-4098</v>
      </c>
    </row>
    <row r="87" spans="1:13" ht="15.75">
      <c r="A87" s="44"/>
      <c r="B87" s="44" t="s">
        <v>77</v>
      </c>
      <c r="C87" s="42"/>
      <c r="D87" s="42"/>
      <c r="E87" s="42"/>
      <c r="F87" s="42"/>
      <c r="G87" s="42"/>
      <c r="H87" s="42"/>
      <c r="I87" s="109"/>
      <c r="J87" s="1"/>
      <c r="K87" s="1"/>
      <c r="L87" s="1"/>
      <c r="M87" s="174">
        <v>-240</v>
      </c>
    </row>
    <row r="88" spans="1:16" ht="15.75">
      <c r="A88" s="44"/>
      <c r="B88" s="44" t="s">
        <v>78</v>
      </c>
      <c r="C88" s="42"/>
      <c r="D88" s="42"/>
      <c r="E88" s="42"/>
      <c r="F88" s="42"/>
      <c r="G88" s="42"/>
      <c r="H88" s="42"/>
      <c r="I88" s="109"/>
      <c r="J88" s="1"/>
      <c r="K88" s="1"/>
      <c r="L88" s="1"/>
      <c r="M88" s="182">
        <f>SUM(M83:M87)</f>
        <v>14028</v>
      </c>
      <c r="P88" s="150"/>
    </row>
    <row r="89" spans="1:13" ht="15.75">
      <c r="A89" s="44"/>
      <c r="B89" s="42" t="s">
        <v>166</v>
      </c>
      <c r="C89" s="42"/>
      <c r="D89" s="42"/>
      <c r="E89" s="1"/>
      <c r="G89" s="42"/>
      <c r="H89" s="42"/>
      <c r="I89" s="109"/>
      <c r="J89" s="1"/>
      <c r="K89" s="1"/>
      <c r="L89" s="1"/>
      <c r="M89" s="1"/>
    </row>
    <row r="90" spans="1:13" ht="15.75">
      <c r="A90" s="44"/>
      <c r="B90" s="142" t="s">
        <v>167</v>
      </c>
      <c r="C90" s="42"/>
      <c r="D90" s="42"/>
      <c r="E90" s="1"/>
      <c r="G90" s="42"/>
      <c r="H90" s="42"/>
      <c r="I90" s="109"/>
      <c r="J90" s="1"/>
      <c r="K90" s="1"/>
      <c r="L90" s="1"/>
      <c r="M90" s="183">
        <v>445</v>
      </c>
    </row>
    <row r="91" spans="1:13" ht="15.75">
      <c r="A91" s="44"/>
      <c r="B91" s="142" t="s">
        <v>168</v>
      </c>
      <c r="C91" s="42"/>
      <c r="D91" s="42"/>
      <c r="E91" s="1"/>
      <c r="G91" s="42"/>
      <c r="H91" s="42"/>
      <c r="I91" s="109"/>
      <c r="J91" s="1"/>
      <c r="K91" s="1"/>
      <c r="L91" s="1"/>
      <c r="M91" s="184">
        <v>-1667</v>
      </c>
    </row>
    <row r="92" spans="1:13" ht="15.75">
      <c r="A92" s="44"/>
      <c r="B92" s="42"/>
      <c r="C92" s="42"/>
      <c r="D92" s="42"/>
      <c r="E92" s="1"/>
      <c r="G92" s="42"/>
      <c r="H92" s="42"/>
      <c r="I92" s="109"/>
      <c r="J92" s="1"/>
      <c r="K92" s="1"/>
      <c r="L92" s="1"/>
      <c r="M92" s="174">
        <f>+M90+M91</f>
        <v>-1222</v>
      </c>
    </row>
    <row r="93" spans="1:13" ht="15.75">
      <c r="A93" s="44"/>
      <c r="B93" s="42" t="s">
        <v>54</v>
      </c>
      <c r="C93" s="42"/>
      <c r="D93" s="42"/>
      <c r="E93" s="1"/>
      <c r="G93" s="42"/>
      <c r="H93" s="42"/>
      <c r="I93" s="109"/>
      <c r="J93" s="1"/>
      <c r="K93" s="1"/>
      <c r="L93" s="1"/>
      <c r="M93" s="174">
        <v>-19714</v>
      </c>
    </row>
    <row r="94" spans="1:13" ht="15.75">
      <c r="A94" s="44"/>
      <c r="B94" s="42" t="s">
        <v>191</v>
      </c>
      <c r="C94" s="42"/>
      <c r="D94" s="42"/>
      <c r="E94" s="1"/>
      <c r="G94" s="42"/>
      <c r="H94" s="42"/>
      <c r="I94" s="109"/>
      <c r="J94" s="1"/>
      <c r="K94" s="1"/>
      <c r="L94" s="1"/>
      <c r="M94" s="174">
        <v>-200</v>
      </c>
    </row>
    <row r="95" spans="1:13" ht="15.75">
      <c r="A95" s="44"/>
      <c r="B95" s="44" t="s">
        <v>290</v>
      </c>
      <c r="C95" s="42"/>
      <c r="D95" s="42"/>
      <c r="E95" s="42"/>
      <c r="F95" s="42"/>
      <c r="G95" s="42"/>
      <c r="H95" s="42"/>
      <c r="I95" s="109"/>
      <c r="J95" s="1"/>
      <c r="K95" s="1"/>
      <c r="L95" s="1"/>
      <c r="M95" s="182">
        <f>+M88+M92+M93+M94</f>
        <v>-7108</v>
      </c>
    </row>
    <row r="96" spans="1:13" ht="15.75">
      <c r="A96" s="44"/>
      <c r="B96" s="44" t="s">
        <v>79</v>
      </c>
      <c r="C96" s="42"/>
      <c r="D96" s="42"/>
      <c r="E96" s="42"/>
      <c r="F96" s="42"/>
      <c r="G96" s="42"/>
      <c r="H96" s="42"/>
      <c r="I96" s="109"/>
      <c r="J96" s="1"/>
      <c r="K96" s="1"/>
      <c r="L96" s="1"/>
      <c r="M96" s="174">
        <v>-5080</v>
      </c>
    </row>
    <row r="97" spans="1:13" ht="16.5" thickBot="1">
      <c r="A97" s="44"/>
      <c r="B97" s="44" t="s">
        <v>289</v>
      </c>
      <c r="C97" s="42"/>
      <c r="D97" s="42"/>
      <c r="E97" s="42"/>
      <c r="F97" s="42"/>
      <c r="G97" s="42"/>
      <c r="H97" s="42"/>
      <c r="I97" s="109"/>
      <c r="J97" s="1"/>
      <c r="K97" s="1"/>
      <c r="L97" s="1"/>
      <c r="M97" s="100">
        <f>+M95+M96</f>
        <v>-12188</v>
      </c>
    </row>
    <row r="98" spans="1:13" ht="16.5" thickTop="1">
      <c r="A98" s="44"/>
      <c r="B98" s="44"/>
      <c r="C98" s="42"/>
      <c r="D98" s="42"/>
      <c r="E98" s="42"/>
      <c r="F98" s="42"/>
      <c r="G98" s="42"/>
      <c r="H98" s="42"/>
      <c r="I98" s="109"/>
      <c r="J98" s="1"/>
      <c r="K98" s="174"/>
      <c r="L98" s="1"/>
      <c r="M98" s="1"/>
    </row>
    <row r="99" spans="1:13" ht="15.75">
      <c r="A99" s="44" t="s">
        <v>80</v>
      </c>
      <c r="B99" s="44" t="s">
        <v>17</v>
      </c>
      <c r="C99" s="42"/>
      <c r="D99" s="42"/>
      <c r="E99" s="42"/>
      <c r="F99" s="42"/>
      <c r="G99" s="42"/>
      <c r="H99" s="42"/>
      <c r="I99" s="50"/>
      <c r="J99" s="42"/>
      <c r="K99" s="50"/>
      <c r="L99" s="42"/>
      <c r="M99" s="50"/>
    </row>
    <row r="100" spans="1:13" ht="15.75">
      <c r="A100" s="44"/>
      <c r="B100" s="44" t="s">
        <v>159</v>
      </c>
      <c r="C100" s="42"/>
      <c r="D100" s="42"/>
      <c r="E100" s="42"/>
      <c r="F100" s="42"/>
      <c r="G100" s="42"/>
      <c r="H100" s="42"/>
      <c r="I100" s="50"/>
      <c r="J100" s="42"/>
      <c r="K100" s="50"/>
      <c r="L100" s="42"/>
      <c r="M100" s="50"/>
    </row>
    <row r="101" spans="1:13" ht="15" customHeight="1">
      <c r="A101" s="44"/>
      <c r="B101" s="44"/>
      <c r="C101" s="42"/>
      <c r="D101" s="42"/>
      <c r="E101" s="42"/>
      <c r="F101" s="42"/>
      <c r="G101" s="42"/>
      <c r="H101" s="42"/>
      <c r="I101" s="50"/>
      <c r="J101" s="42"/>
      <c r="K101" s="50"/>
      <c r="L101" s="42"/>
      <c r="M101" s="50"/>
    </row>
    <row r="102" spans="1:13" ht="15" customHeight="1">
      <c r="A102" s="44" t="s">
        <v>81</v>
      </c>
      <c r="B102" s="44" t="s">
        <v>0</v>
      </c>
      <c r="E102" s="42"/>
      <c r="F102" s="42"/>
      <c r="G102" s="42"/>
      <c r="H102" s="42"/>
      <c r="I102" s="50"/>
      <c r="J102" s="42"/>
      <c r="K102" s="50"/>
      <c r="L102" s="42"/>
      <c r="M102" s="50"/>
    </row>
    <row r="103" spans="1:13" ht="15" customHeight="1">
      <c r="A103" s="44"/>
      <c r="B103" s="44" t="s">
        <v>237</v>
      </c>
      <c r="C103" s="42"/>
      <c r="D103" s="42"/>
      <c r="E103" s="42"/>
      <c r="F103" s="42"/>
      <c r="G103" s="42"/>
      <c r="H103" s="42"/>
      <c r="I103" s="50"/>
      <c r="J103" s="42"/>
      <c r="K103" s="50"/>
      <c r="L103" s="42"/>
      <c r="M103" s="50"/>
    </row>
    <row r="104" spans="1:13" ht="15" customHeight="1">
      <c r="A104" s="44"/>
      <c r="B104" s="44"/>
      <c r="C104" s="42"/>
      <c r="D104" s="42"/>
      <c r="E104" s="42"/>
      <c r="F104" s="42"/>
      <c r="G104" s="42"/>
      <c r="H104" s="42"/>
      <c r="I104" s="50"/>
      <c r="J104" s="42"/>
      <c r="K104" s="50"/>
      <c r="L104" s="42"/>
      <c r="M104" s="50"/>
    </row>
    <row r="105" spans="1:13" ht="15" customHeight="1">
      <c r="A105" s="51" t="s">
        <v>82</v>
      </c>
      <c r="B105" s="44" t="s">
        <v>42</v>
      </c>
      <c r="C105" s="42"/>
      <c r="D105" s="42"/>
      <c r="E105" s="42"/>
      <c r="F105" s="42"/>
      <c r="G105" s="42"/>
      <c r="H105" s="42"/>
      <c r="I105" s="50"/>
      <c r="J105" s="42"/>
      <c r="K105" s="50"/>
      <c r="L105" s="42"/>
      <c r="M105" s="50"/>
    </row>
    <row r="106" spans="1:13" ht="15" customHeight="1">
      <c r="A106" s="44"/>
      <c r="B106" s="44" t="s">
        <v>43</v>
      </c>
      <c r="C106" s="42"/>
      <c r="D106" s="42"/>
      <c r="E106" s="42"/>
      <c r="F106" s="42"/>
      <c r="G106" s="42"/>
      <c r="H106" s="42"/>
      <c r="I106" s="50"/>
      <c r="J106" s="42"/>
      <c r="K106" s="50"/>
      <c r="L106" s="42"/>
      <c r="M106" s="50"/>
    </row>
    <row r="107" spans="1:13" ht="15" customHeight="1">
      <c r="A107" s="44"/>
      <c r="B107" s="44" t="s">
        <v>180</v>
      </c>
      <c r="D107" s="42"/>
      <c r="E107" s="42"/>
      <c r="F107" s="42"/>
      <c r="G107" s="42"/>
      <c r="H107" s="42"/>
      <c r="I107" s="50"/>
      <c r="J107" s="42"/>
      <c r="K107" s="50"/>
      <c r="L107" s="42"/>
      <c r="M107" s="50"/>
    </row>
    <row r="108" spans="1:13" ht="15" customHeight="1">
      <c r="A108" s="44"/>
      <c r="B108" s="44" t="s">
        <v>267</v>
      </c>
      <c r="C108" s="42"/>
      <c r="D108" s="42"/>
      <c r="E108" s="42"/>
      <c r="F108" s="42"/>
      <c r="G108" s="42"/>
      <c r="H108" s="42"/>
      <c r="I108" s="50"/>
      <c r="J108" s="42"/>
      <c r="K108" s="50"/>
      <c r="L108" s="42"/>
      <c r="M108" s="50"/>
    </row>
    <row r="109" spans="1:13" ht="15" customHeight="1">
      <c r="A109" s="44"/>
      <c r="B109" s="44"/>
      <c r="C109" s="42"/>
      <c r="D109" s="42"/>
      <c r="E109" s="42"/>
      <c r="F109" s="42"/>
      <c r="G109" s="42"/>
      <c r="H109" s="42"/>
      <c r="I109" s="50"/>
      <c r="J109" s="42"/>
      <c r="K109" s="50"/>
      <c r="L109" s="42"/>
      <c r="M109" s="50"/>
    </row>
    <row r="110" spans="1:13" ht="15" customHeight="1">
      <c r="A110" s="51" t="s">
        <v>83</v>
      </c>
      <c r="B110" s="42" t="s">
        <v>7</v>
      </c>
      <c r="C110" s="42"/>
      <c r="D110" s="42"/>
      <c r="E110" s="42"/>
      <c r="F110" s="42"/>
      <c r="G110" s="42"/>
      <c r="H110" s="42"/>
      <c r="I110" s="50"/>
      <c r="J110" s="42"/>
      <c r="K110" s="50"/>
      <c r="L110" s="42"/>
      <c r="M110" s="50"/>
    </row>
    <row r="111" spans="1:13" ht="15" customHeight="1">
      <c r="A111" s="51"/>
      <c r="B111" s="42" t="s">
        <v>213</v>
      </c>
      <c r="C111" s="42"/>
      <c r="D111" s="42"/>
      <c r="E111" s="42"/>
      <c r="F111" s="42"/>
      <c r="G111" s="42"/>
      <c r="H111" s="42"/>
      <c r="I111" s="50"/>
      <c r="J111" s="42"/>
      <c r="K111" s="50"/>
      <c r="L111" s="42"/>
      <c r="M111" s="50"/>
    </row>
    <row r="112" spans="1:13" ht="15" customHeight="1">
      <c r="A112" s="44"/>
      <c r="B112" s="44"/>
      <c r="C112" s="42"/>
      <c r="D112" s="42"/>
      <c r="E112" s="42"/>
      <c r="F112" s="42"/>
      <c r="G112" s="42"/>
      <c r="H112" s="42"/>
      <c r="I112" s="50"/>
      <c r="J112" s="42"/>
      <c r="K112" s="50"/>
      <c r="L112" s="42"/>
      <c r="M112" s="50"/>
    </row>
    <row r="113" spans="1:13" ht="15" customHeight="1">
      <c r="A113" s="44"/>
      <c r="B113" s="44"/>
      <c r="C113" s="42"/>
      <c r="D113" s="42"/>
      <c r="E113" s="42"/>
      <c r="F113" s="42"/>
      <c r="G113" s="42"/>
      <c r="H113" s="42"/>
      <c r="I113" s="50"/>
      <c r="J113" s="42"/>
      <c r="K113" s="50"/>
      <c r="L113" s="42"/>
      <c r="M113" s="50"/>
    </row>
    <row r="114" spans="1:13" ht="12" customHeight="1">
      <c r="A114" s="44"/>
      <c r="B114" s="44"/>
      <c r="C114" s="42"/>
      <c r="D114" s="42"/>
      <c r="E114" s="42"/>
      <c r="F114" s="42"/>
      <c r="G114" s="42"/>
      <c r="H114" s="42"/>
      <c r="I114" s="50"/>
      <c r="J114" s="42"/>
      <c r="K114" s="50"/>
      <c r="L114" s="42"/>
      <c r="M114" s="50"/>
    </row>
    <row r="115" spans="5:13" ht="15.75">
      <c r="E115" s="42"/>
      <c r="F115" s="42"/>
      <c r="G115" s="42"/>
      <c r="H115" s="42"/>
      <c r="I115" s="50"/>
      <c r="J115" s="42"/>
      <c r="K115" s="50"/>
      <c r="L115" s="42"/>
      <c r="M115" s="50"/>
    </row>
    <row r="116" spans="1:13" ht="17.25" customHeight="1">
      <c r="A116" s="210" t="s">
        <v>45</v>
      </c>
      <c r="B116" s="210"/>
      <c r="C116" s="210"/>
      <c r="D116" s="210"/>
      <c r="E116" s="210"/>
      <c r="F116" s="210"/>
      <c r="G116" s="210"/>
      <c r="H116" s="210"/>
      <c r="I116" s="42"/>
      <c r="J116" s="42"/>
      <c r="L116" s="48"/>
      <c r="M116" s="42"/>
    </row>
    <row r="117" spans="1:13" ht="17.25" customHeight="1">
      <c r="A117" s="211" t="s">
        <v>50</v>
      </c>
      <c r="B117" s="211"/>
      <c r="C117" s="211"/>
      <c r="D117" s="211"/>
      <c r="E117" s="211"/>
      <c r="F117" s="211"/>
      <c r="G117" s="211"/>
      <c r="H117" s="211"/>
      <c r="I117" s="42"/>
      <c r="J117" s="212" t="str">
        <f>J4</f>
        <v>Quarterly Report 30-04-2005</v>
      </c>
      <c r="K117" s="213"/>
      <c r="L117" s="213"/>
      <c r="M117" s="213"/>
    </row>
    <row r="118" spans="1:13" ht="17.25" customHeight="1">
      <c r="A118" s="95"/>
      <c r="B118" s="95"/>
      <c r="C118" s="95"/>
      <c r="D118" s="95"/>
      <c r="E118" s="95"/>
      <c r="F118" s="95"/>
      <c r="G118" s="95"/>
      <c r="H118" s="95"/>
      <c r="I118" s="96"/>
      <c r="J118" s="96"/>
      <c r="K118" s="111"/>
      <c r="L118" s="112"/>
      <c r="M118" s="96"/>
    </row>
    <row r="119" spans="1:13" ht="17.25" customHeight="1">
      <c r="A119" s="56"/>
      <c r="B119" s="56"/>
      <c r="C119" s="56"/>
      <c r="D119" s="56"/>
      <c r="E119" s="56"/>
      <c r="F119" s="56"/>
      <c r="G119" s="56"/>
      <c r="H119" s="56"/>
      <c r="I119" s="42"/>
      <c r="J119" s="42"/>
      <c r="L119" s="48"/>
      <c r="M119" s="42"/>
    </row>
    <row r="120" spans="1:13" ht="17.25" customHeight="1">
      <c r="A120" s="43" t="s">
        <v>27</v>
      </c>
      <c r="B120" s="44"/>
      <c r="C120" s="42"/>
      <c r="D120" s="45"/>
      <c r="E120" s="42"/>
      <c r="F120" s="42"/>
      <c r="G120" s="42"/>
      <c r="H120" s="45"/>
      <c r="I120" s="42"/>
      <c r="J120" s="42"/>
      <c r="L120" s="48"/>
      <c r="M120" s="42"/>
    </row>
    <row r="121" spans="1:13" ht="17.25" customHeight="1">
      <c r="A121" s="43" t="s">
        <v>28</v>
      </c>
      <c r="B121" s="44"/>
      <c r="C121" s="42"/>
      <c r="D121" s="45"/>
      <c r="E121" s="42"/>
      <c r="F121" s="42"/>
      <c r="G121" s="42"/>
      <c r="H121" s="45"/>
      <c r="I121" s="42"/>
      <c r="J121" s="42"/>
      <c r="L121" s="48"/>
      <c r="M121" s="42"/>
    </row>
    <row r="122" spans="1:13" ht="17.25" customHeight="1">
      <c r="A122" s="43"/>
      <c r="B122" s="44"/>
      <c r="C122" s="42"/>
      <c r="D122" s="45"/>
      <c r="E122" s="42"/>
      <c r="F122" s="42"/>
      <c r="G122" s="42"/>
      <c r="H122" s="45"/>
      <c r="I122" s="42"/>
      <c r="J122" s="42"/>
      <c r="L122" s="48"/>
      <c r="M122" s="42"/>
    </row>
    <row r="123" spans="1:13" ht="17.25" customHeight="1">
      <c r="A123" s="44" t="s">
        <v>84</v>
      </c>
      <c r="B123" s="44" t="s">
        <v>270</v>
      </c>
      <c r="C123" s="42"/>
      <c r="D123" s="45"/>
      <c r="E123" s="42"/>
      <c r="F123" s="42"/>
      <c r="G123" s="42"/>
      <c r="H123" s="45"/>
      <c r="I123" s="42"/>
      <c r="J123" s="42"/>
      <c r="L123" s="48"/>
      <c r="M123" s="42"/>
    </row>
    <row r="124" spans="1:13" ht="17.25" customHeight="1">
      <c r="A124" s="43"/>
      <c r="B124" s="44" t="s">
        <v>260</v>
      </c>
      <c r="C124" s="42"/>
      <c r="D124" s="45"/>
      <c r="E124" s="42"/>
      <c r="F124" s="42"/>
      <c r="G124" s="42"/>
      <c r="H124" s="45"/>
      <c r="I124" s="42"/>
      <c r="J124" s="42"/>
      <c r="L124" s="48"/>
      <c r="M124" s="42"/>
    </row>
    <row r="125" spans="1:13" ht="17.25" customHeight="1">
      <c r="A125" s="43"/>
      <c r="B125" s="44" t="s">
        <v>261</v>
      </c>
      <c r="C125" s="42"/>
      <c r="D125" s="45"/>
      <c r="E125" s="42"/>
      <c r="F125" s="42"/>
      <c r="G125" s="42"/>
      <c r="H125" s="45"/>
      <c r="I125" s="42"/>
      <c r="J125" s="42"/>
      <c r="L125" s="48"/>
      <c r="M125" s="42"/>
    </row>
    <row r="126" spans="1:27" ht="17.25" customHeight="1">
      <c r="A126" s="43"/>
      <c r="B126" s="44" t="s">
        <v>262</v>
      </c>
      <c r="C126" s="42"/>
      <c r="D126" s="45"/>
      <c r="E126" s="42"/>
      <c r="F126" s="42"/>
      <c r="G126" s="42"/>
      <c r="H126" s="45"/>
      <c r="I126" s="42"/>
      <c r="J126" s="42"/>
      <c r="L126" s="48"/>
      <c r="M126" s="42"/>
      <c r="P126" s="44"/>
      <c r="Q126" s="42"/>
      <c r="R126" s="45"/>
      <c r="S126" s="42"/>
      <c r="T126" s="42"/>
      <c r="U126" s="42"/>
      <c r="V126" s="45"/>
      <c r="W126" s="42"/>
      <c r="X126" s="42"/>
      <c r="Z126" s="48"/>
      <c r="AA126" s="42"/>
    </row>
    <row r="127" spans="1:27" ht="17.25" customHeight="1">
      <c r="A127" s="43"/>
      <c r="B127" s="44" t="s">
        <v>271</v>
      </c>
      <c r="C127" s="42"/>
      <c r="D127" s="45"/>
      <c r="E127" s="42"/>
      <c r="F127" s="42"/>
      <c r="G127" s="42"/>
      <c r="H127" s="45"/>
      <c r="I127" s="42"/>
      <c r="J127" s="42"/>
      <c r="L127" s="48"/>
      <c r="M127" s="42"/>
      <c r="P127" s="44"/>
      <c r="Q127" s="42"/>
      <c r="R127" s="45"/>
      <c r="S127" s="42"/>
      <c r="T127" s="42"/>
      <c r="U127" s="42"/>
      <c r="V127" s="45"/>
      <c r="W127" s="42"/>
      <c r="X127" s="42"/>
      <c r="Z127" s="48"/>
      <c r="AA127" s="42"/>
    </row>
    <row r="128" spans="1:27" ht="17.25" customHeight="1">
      <c r="A128" s="43"/>
      <c r="B128" s="44" t="s">
        <v>272</v>
      </c>
      <c r="C128" s="42"/>
      <c r="D128" s="45"/>
      <c r="E128" s="42"/>
      <c r="F128" s="42"/>
      <c r="G128" s="42"/>
      <c r="H128" s="45"/>
      <c r="I128" s="42"/>
      <c r="J128" s="42"/>
      <c r="L128" s="48"/>
      <c r="M128" s="42"/>
      <c r="P128" s="44"/>
      <c r="Q128" s="42"/>
      <c r="R128" s="45"/>
      <c r="S128" s="42"/>
      <c r="T128" s="42"/>
      <c r="U128" s="42"/>
      <c r="V128" s="45"/>
      <c r="W128" s="42"/>
      <c r="X128" s="42"/>
      <c r="Z128" s="48"/>
      <c r="AA128" s="42"/>
    </row>
    <row r="129" spans="1:27" ht="17.25" customHeight="1">
      <c r="A129" s="43"/>
      <c r="B129" s="44" t="s">
        <v>273</v>
      </c>
      <c r="C129" s="42"/>
      <c r="D129" s="45"/>
      <c r="E129" s="42"/>
      <c r="F129" s="42"/>
      <c r="G129" s="42"/>
      <c r="H129" s="45"/>
      <c r="I129" s="42"/>
      <c r="J129" s="42"/>
      <c r="L129" s="48"/>
      <c r="M129" s="42"/>
      <c r="P129" s="44"/>
      <c r="Q129" s="42"/>
      <c r="R129" s="45"/>
      <c r="S129" s="42"/>
      <c r="T129" s="42"/>
      <c r="U129" s="42"/>
      <c r="V129" s="45"/>
      <c r="W129" s="42"/>
      <c r="X129" s="42"/>
      <c r="Z129" s="48"/>
      <c r="AA129" s="42"/>
    </row>
    <row r="130" spans="2:27" ht="17.25" customHeight="1">
      <c r="B130" s="44" t="s">
        <v>294</v>
      </c>
      <c r="C130" s="42"/>
      <c r="D130" s="45"/>
      <c r="E130" s="42"/>
      <c r="F130" s="42"/>
      <c r="G130" s="42"/>
      <c r="H130" s="45"/>
      <c r="I130" s="42"/>
      <c r="J130" s="42"/>
      <c r="L130" s="48"/>
      <c r="M130" s="42"/>
      <c r="P130" s="44"/>
      <c r="Q130" s="42"/>
      <c r="R130" s="45"/>
      <c r="S130" s="42"/>
      <c r="T130" s="42"/>
      <c r="U130" s="42"/>
      <c r="V130" s="45"/>
      <c r="W130" s="42"/>
      <c r="X130" s="42"/>
      <c r="Z130" s="48"/>
      <c r="AA130" s="42"/>
    </row>
    <row r="131" spans="2:27" ht="17.25" customHeight="1">
      <c r="B131" s="44" t="s">
        <v>295</v>
      </c>
      <c r="C131" s="42"/>
      <c r="D131" s="45"/>
      <c r="E131" s="42"/>
      <c r="F131" s="42"/>
      <c r="G131" s="42"/>
      <c r="H131" s="45"/>
      <c r="I131" s="42"/>
      <c r="J131" s="42"/>
      <c r="L131" s="48"/>
      <c r="M131" s="42"/>
      <c r="P131" s="44"/>
      <c r="Q131" s="42"/>
      <c r="R131" s="45"/>
      <c r="S131" s="42"/>
      <c r="T131" s="42"/>
      <c r="U131" s="42"/>
      <c r="V131" s="45"/>
      <c r="W131" s="42"/>
      <c r="X131" s="42"/>
      <c r="Z131" s="48"/>
      <c r="AA131" s="42"/>
    </row>
    <row r="132" spans="2:27" ht="17.25" customHeight="1">
      <c r="B132" s="44" t="s">
        <v>296</v>
      </c>
      <c r="C132" s="42"/>
      <c r="D132" s="45"/>
      <c r="E132" s="42"/>
      <c r="F132" s="42"/>
      <c r="G132" s="42"/>
      <c r="H132" s="45"/>
      <c r="I132" s="42"/>
      <c r="J132" s="42"/>
      <c r="L132" s="48"/>
      <c r="M132" s="42"/>
      <c r="P132" s="44"/>
      <c r="Q132" s="42"/>
      <c r="R132" s="45"/>
      <c r="S132" s="42"/>
      <c r="T132" s="42"/>
      <c r="U132" s="42"/>
      <c r="V132" s="45"/>
      <c r="W132" s="42"/>
      <c r="X132" s="42"/>
      <c r="Z132" s="48"/>
      <c r="AA132" s="42"/>
    </row>
    <row r="133" spans="2:27" ht="17.25" customHeight="1">
      <c r="B133" s="44" t="s">
        <v>297</v>
      </c>
      <c r="C133" s="42"/>
      <c r="D133" s="45"/>
      <c r="E133" s="42"/>
      <c r="F133" s="42"/>
      <c r="G133" s="42"/>
      <c r="H133" s="45"/>
      <c r="I133" s="42"/>
      <c r="J133" s="42"/>
      <c r="L133" s="48"/>
      <c r="M133" s="42"/>
      <c r="P133" s="44"/>
      <c r="Q133" s="42"/>
      <c r="R133" s="45"/>
      <c r="S133" s="42"/>
      <c r="T133" s="42"/>
      <c r="U133" s="42"/>
      <c r="V133" s="45"/>
      <c r="W133" s="42"/>
      <c r="X133" s="42"/>
      <c r="Z133" s="48"/>
      <c r="AA133" s="42"/>
    </row>
    <row r="134" spans="2:27" ht="17.25" customHeight="1">
      <c r="B134" s="44"/>
      <c r="C134" s="42"/>
      <c r="D134" s="45"/>
      <c r="E134" s="42"/>
      <c r="F134" s="42"/>
      <c r="G134" s="42"/>
      <c r="H134" s="45"/>
      <c r="I134" s="42"/>
      <c r="J134" s="42"/>
      <c r="L134" s="48"/>
      <c r="M134" s="42"/>
      <c r="P134" s="44"/>
      <c r="Q134" s="42"/>
      <c r="R134" s="45"/>
      <c r="S134" s="42"/>
      <c r="T134" s="42"/>
      <c r="U134" s="42"/>
      <c r="V134" s="45"/>
      <c r="W134" s="42"/>
      <c r="X134" s="42"/>
      <c r="Z134" s="48"/>
      <c r="AA134" s="42"/>
    </row>
    <row r="135" spans="2:13" ht="17.25" customHeight="1">
      <c r="B135" s="44" t="s">
        <v>263</v>
      </c>
      <c r="C135" s="42"/>
      <c r="D135" s="45"/>
      <c r="E135" s="42"/>
      <c r="F135" s="42"/>
      <c r="G135" s="42"/>
      <c r="H135" s="45"/>
      <c r="I135" s="42"/>
      <c r="J135" s="42"/>
      <c r="L135" s="48"/>
      <c r="M135" s="42"/>
    </row>
    <row r="136" spans="2:13" ht="17.25" customHeight="1">
      <c r="B136" s="44" t="s">
        <v>264</v>
      </c>
      <c r="C136" s="42"/>
      <c r="D136" s="45"/>
      <c r="E136" s="42"/>
      <c r="F136" s="42"/>
      <c r="G136" s="42"/>
      <c r="H136" s="45"/>
      <c r="I136" s="42"/>
      <c r="J136" s="42"/>
      <c r="L136" s="48"/>
      <c r="M136" s="42"/>
    </row>
    <row r="137" spans="2:13" ht="17.25" customHeight="1">
      <c r="B137" s="44" t="s">
        <v>274</v>
      </c>
      <c r="C137" s="42"/>
      <c r="D137" s="45"/>
      <c r="E137" s="42"/>
      <c r="F137" s="42"/>
      <c r="G137" s="42"/>
      <c r="H137" s="45"/>
      <c r="I137" s="42"/>
      <c r="J137" s="42"/>
      <c r="L137" s="48"/>
      <c r="M137" s="42"/>
    </row>
    <row r="138" spans="1:13" ht="17.25" customHeight="1">
      <c r="A138" s="43"/>
      <c r="B138" s="44" t="s">
        <v>275</v>
      </c>
      <c r="C138" s="42"/>
      <c r="D138" s="45"/>
      <c r="E138" s="42"/>
      <c r="F138" s="42"/>
      <c r="G138" s="42"/>
      <c r="H138" s="45"/>
      <c r="I138" s="42"/>
      <c r="J138" s="42"/>
      <c r="L138" s="48"/>
      <c r="M138" s="42"/>
    </row>
    <row r="139" spans="1:13" ht="17.25" customHeight="1">
      <c r="A139" s="43"/>
      <c r="B139" s="44" t="s">
        <v>282</v>
      </c>
      <c r="C139" s="42"/>
      <c r="D139" s="45"/>
      <c r="E139" s="42"/>
      <c r="F139" s="42"/>
      <c r="G139" s="42"/>
      <c r="H139" s="45"/>
      <c r="I139" s="42"/>
      <c r="J139" s="42"/>
      <c r="L139" s="48"/>
      <c r="M139" s="42"/>
    </row>
    <row r="140" spans="1:13" ht="17.25" customHeight="1">
      <c r="A140" s="43"/>
      <c r="B140" s="44" t="s">
        <v>276</v>
      </c>
      <c r="C140" s="42"/>
      <c r="D140" s="45"/>
      <c r="E140" s="42"/>
      <c r="F140" s="42"/>
      <c r="G140" s="42"/>
      <c r="H140" s="45"/>
      <c r="I140" s="42"/>
      <c r="J140" s="42"/>
      <c r="L140" s="48"/>
      <c r="M140" s="42"/>
    </row>
    <row r="141" spans="1:13" ht="17.25" customHeight="1">
      <c r="A141" s="43"/>
      <c r="B141" s="44" t="s">
        <v>277</v>
      </c>
      <c r="C141" s="42"/>
      <c r="D141" s="45"/>
      <c r="E141" s="42"/>
      <c r="F141" s="42"/>
      <c r="G141" s="42"/>
      <c r="H141" s="45"/>
      <c r="I141" s="42"/>
      <c r="J141" s="42"/>
      <c r="L141" s="48"/>
      <c r="M141" s="42"/>
    </row>
    <row r="142" spans="1:13" ht="17.25" customHeight="1">
      <c r="A142" s="43"/>
      <c r="B142" s="44"/>
      <c r="C142" s="42"/>
      <c r="D142" s="45"/>
      <c r="E142" s="42"/>
      <c r="F142" s="42"/>
      <c r="G142" s="42"/>
      <c r="H142" s="45"/>
      <c r="I142" s="42"/>
      <c r="J142" s="42"/>
      <c r="L142" s="48"/>
      <c r="M142" s="42"/>
    </row>
    <row r="143" spans="1:13" ht="17.25" customHeight="1">
      <c r="A143" s="44" t="s">
        <v>85</v>
      </c>
      <c r="B143" s="42" t="s">
        <v>269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17.25" customHeight="1">
      <c r="A144" s="44"/>
      <c r="B144" s="42" t="s">
        <v>278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1:13" ht="17.25" customHeight="1">
      <c r="A145" s="44"/>
      <c r="B145" s="42" t="s">
        <v>279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3" ht="17.25" customHeight="1">
      <c r="A146" s="44"/>
      <c r="B146" s="42" t="s">
        <v>280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13" ht="17.25" customHeight="1">
      <c r="A147" s="44"/>
      <c r="B147" s="42" t="s">
        <v>283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</row>
    <row r="148" spans="1:13" ht="17.25" customHeight="1">
      <c r="A148" s="44"/>
      <c r="B148" s="42" t="s">
        <v>293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1:13" ht="17.25" customHeight="1">
      <c r="A149" s="44"/>
      <c r="B149" s="42" t="s">
        <v>284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ht="17.25" customHeight="1">
      <c r="A150" s="44"/>
      <c r="B150" s="42" t="s">
        <v>285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</row>
    <row r="151" spans="1:13" ht="17.25" customHeight="1">
      <c r="A151" s="44"/>
      <c r="B151" s="42" t="s">
        <v>286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1:13" ht="17.25" customHeight="1">
      <c r="A152" s="44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1:13" ht="17.25" customHeight="1">
      <c r="A153" s="191" t="s">
        <v>86</v>
      </c>
      <c r="B153" s="42" t="s">
        <v>287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1:13" ht="17.25" customHeight="1">
      <c r="A154" s="44"/>
      <c r="B154" s="42" t="s">
        <v>288</v>
      </c>
      <c r="C154" s="42"/>
      <c r="D154" s="42"/>
      <c r="E154" s="42"/>
      <c r="F154" s="42"/>
      <c r="G154" s="42"/>
      <c r="H154" s="45"/>
      <c r="I154" s="42"/>
      <c r="J154" s="42"/>
      <c r="K154" s="42"/>
      <c r="L154" s="42"/>
      <c r="M154" s="42"/>
    </row>
    <row r="155" spans="1:13" ht="17.25" customHeight="1">
      <c r="A155" s="44"/>
      <c r="B155" s="42" t="s">
        <v>300</v>
      </c>
      <c r="C155" s="42"/>
      <c r="D155" s="42"/>
      <c r="E155" s="42"/>
      <c r="F155" s="42"/>
      <c r="G155" s="42"/>
      <c r="H155" s="45"/>
      <c r="I155" s="42"/>
      <c r="J155" s="42"/>
      <c r="K155" s="42"/>
      <c r="L155" s="42"/>
      <c r="M155" s="42"/>
    </row>
    <row r="156" spans="1:13" ht="17.25" customHeight="1">
      <c r="A156" s="44"/>
      <c r="B156" s="42" t="s">
        <v>301</v>
      </c>
      <c r="C156" s="42"/>
      <c r="D156" s="42"/>
      <c r="E156" s="42"/>
      <c r="F156" s="42"/>
      <c r="G156" s="42"/>
      <c r="H156" s="45"/>
      <c r="I156" s="42"/>
      <c r="J156" s="42"/>
      <c r="K156" s="42"/>
      <c r="L156" s="42"/>
      <c r="M156" s="42"/>
    </row>
    <row r="157" spans="1:13" ht="17.25" customHeight="1">
      <c r="A157" s="44"/>
      <c r="B157" s="42" t="s">
        <v>302</v>
      </c>
      <c r="C157" s="42"/>
      <c r="D157" s="42"/>
      <c r="E157" s="42"/>
      <c r="F157" s="42"/>
      <c r="G157" s="42"/>
      <c r="H157" s="45"/>
      <c r="I157" s="42"/>
      <c r="J157" s="42"/>
      <c r="K157" s="42"/>
      <c r="L157" s="42"/>
      <c r="M157" s="42"/>
    </row>
    <row r="158" spans="1:13" ht="17.25" customHeight="1">
      <c r="A158" s="124"/>
      <c r="B158" s="42" t="s">
        <v>303</v>
      </c>
      <c r="C158" s="42"/>
      <c r="D158" s="42"/>
      <c r="E158" s="42"/>
      <c r="F158" s="42"/>
      <c r="G158" s="42"/>
      <c r="H158" s="45"/>
      <c r="I158" s="42"/>
      <c r="J158" s="42"/>
      <c r="L158" s="48"/>
      <c r="M158" s="42"/>
    </row>
    <row r="159" spans="1:13" ht="17.25" customHeight="1">
      <c r="A159" s="124"/>
      <c r="B159" s="42"/>
      <c r="C159" s="42"/>
      <c r="D159" s="42"/>
      <c r="E159" s="42"/>
      <c r="F159" s="42"/>
      <c r="G159" s="42"/>
      <c r="H159" s="45"/>
      <c r="I159" s="42"/>
      <c r="J159" s="42"/>
      <c r="L159" s="48"/>
      <c r="M159" s="42"/>
    </row>
    <row r="160" spans="4:13" ht="17.25" customHeight="1">
      <c r="D160" s="45"/>
      <c r="E160" s="42"/>
      <c r="F160" s="42"/>
      <c r="G160" s="42"/>
      <c r="H160" s="45"/>
      <c r="I160" s="42"/>
      <c r="J160" s="42"/>
      <c r="L160" s="48"/>
      <c r="M160" s="42"/>
    </row>
    <row r="161" spans="4:13" ht="17.25" customHeight="1">
      <c r="D161" s="45"/>
      <c r="E161" s="42"/>
      <c r="F161" s="42"/>
      <c r="G161" s="42"/>
      <c r="H161" s="45"/>
      <c r="I161" s="42"/>
      <c r="J161" s="42"/>
      <c r="L161" s="48"/>
      <c r="M161" s="42"/>
    </row>
    <row r="162" spans="4:13" ht="17.25" customHeight="1">
      <c r="D162" s="45"/>
      <c r="E162" s="42"/>
      <c r="F162" s="42"/>
      <c r="G162" s="42"/>
      <c r="H162" s="45"/>
      <c r="I162" s="42"/>
      <c r="J162" s="42"/>
      <c r="L162" s="48"/>
      <c r="M162" s="42"/>
    </row>
    <row r="163" spans="4:13" ht="17.25" customHeight="1">
      <c r="D163" s="45"/>
      <c r="E163" s="42"/>
      <c r="F163" s="42"/>
      <c r="G163" s="42"/>
      <c r="H163" s="45"/>
      <c r="I163" s="42"/>
      <c r="J163" s="42"/>
      <c r="L163" s="48"/>
      <c r="M163" s="42"/>
    </row>
    <row r="164" spans="4:13" ht="17.25" customHeight="1">
      <c r="D164" s="45"/>
      <c r="E164" s="42"/>
      <c r="F164" s="42"/>
      <c r="G164" s="42"/>
      <c r="H164" s="45"/>
      <c r="I164" s="42"/>
      <c r="J164" s="42"/>
      <c r="L164" s="48"/>
      <c r="M164" s="42"/>
    </row>
    <row r="165" spans="4:13" ht="17.25" customHeight="1">
      <c r="D165" s="45"/>
      <c r="E165" s="42"/>
      <c r="F165" s="42"/>
      <c r="G165" s="42"/>
      <c r="H165" s="45"/>
      <c r="I165" s="42"/>
      <c r="J165" s="42"/>
      <c r="L165" s="48"/>
      <c r="M165" s="42"/>
    </row>
    <row r="166" spans="1:13" ht="17.25" customHeight="1">
      <c r="A166" s="210" t="s">
        <v>45</v>
      </c>
      <c r="B166" s="210"/>
      <c r="C166" s="210"/>
      <c r="D166" s="210"/>
      <c r="E166" s="210"/>
      <c r="F166" s="210"/>
      <c r="G166" s="210"/>
      <c r="H166" s="210"/>
      <c r="I166" s="42"/>
      <c r="J166" s="42"/>
      <c r="L166" s="48"/>
      <c r="M166" s="42"/>
    </row>
    <row r="167" spans="1:13" ht="17.25" customHeight="1">
      <c r="A167" s="211" t="s">
        <v>50</v>
      </c>
      <c r="B167" s="211"/>
      <c r="C167" s="211"/>
      <c r="D167" s="211"/>
      <c r="E167" s="211"/>
      <c r="F167" s="211"/>
      <c r="G167" s="211"/>
      <c r="H167" s="211"/>
      <c r="I167" s="42"/>
      <c r="J167" s="212" t="str">
        <f>J4</f>
        <v>Quarterly Report 30-04-2005</v>
      </c>
      <c r="K167" s="213"/>
      <c r="L167" s="213"/>
      <c r="M167" s="213"/>
    </row>
    <row r="168" spans="1:13" ht="17.25" customHeight="1">
      <c r="A168" s="95"/>
      <c r="B168" s="95"/>
      <c r="C168" s="95"/>
      <c r="D168" s="95"/>
      <c r="E168" s="95"/>
      <c r="F168" s="95"/>
      <c r="G168" s="95"/>
      <c r="H168" s="95"/>
      <c r="I168" s="96"/>
      <c r="J168" s="96"/>
      <c r="K168" s="111"/>
      <c r="L168" s="112"/>
      <c r="M168" s="96"/>
    </row>
    <row r="169" spans="1:13" ht="17.25" customHeight="1">
      <c r="A169" s="49"/>
      <c r="B169" s="44"/>
      <c r="C169" s="42"/>
      <c r="D169" s="45"/>
      <c r="E169" s="42"/>
      <c r="F169" s="42"/>
      <c r="G169" s="42"/>
      <c r="H169" s="45"/>
      <c r="I169" s="42"/>
      <c r="J169" s="42"/>
      <c r="L169" s="48"/>
      <c r="M169" s="42"/>
    </row>
    <row r="170" spans="1:13" ht="17.25" customHeight="1">
      <c r="A170" s="43" t="s">
        <v>27</v>
      </c>
      <c r="B170" s="44"/>
      <c r="C170" s="42"/>
      <c r="D170" s="45"/>
      <c r="E170" s="42"/>
      <c r="F170" s="42"/>
      <c r="G170" s="42"/>
      <c r="H170" s="45"/>
      <c r="I170" s="42"/>
      <c r="J170" s="42"/>
      <c r="L170" s="48"/>
      <c r="M170" s="42"/>
    </row>
    <row r="171" spans="1:13" ht="17.25" customHeight="1">
      <c r="A171" s="43" t="s">
        <v>29</v>
      </c>
      <c r="B171" s="44"/>
      <c r="C171" s="42"/>
      <c r="D171" s="45"/>
      <c r="E171" s="42"/>
      <c r="F171" s="42"/>
      <c r="G171" s="42"/>
      <c r="H171" s="45"/>
      <c r="I171" s="42"/>
      <c r="J171" s="42"/>
      <c r="L171" s="44"/>
      <c r="M171" s="43"/>
    </row>
    <row r="172" spans="1:13" ht="17.25" customHeight="1">
      <c r="A172" s="43"/>
      <c r="B172" s="44"/>
      <c r="C172" s="42"/>
      <c r="D172" s="45"/>
      <c r="E172" s="42"/>
      <c r="F172" s="42"/>
      <c r="G172" s="42"/>
      <c r="H172" s="45"/>
      <c r="I172" s="42"/>
      <c r="J172" s="42"/>
      <c r="L172" s="44"/>
      <c r="M172" s="43"/>
    </row>
    <row r="173" spans="1:13" ht="17.25" customHeight="1">
      <c r="A173" s="44" t="s">
        <v>87</v>
      </c>
      <c r="B173" s="44" t="s">
        <v>238</v>
      </c>
      <c r="C173" s="42"/>
      <c r="D173" s="45"/>
      <c r="E173" s="42"/>
      <c r="F173" s="42"/>
      <c r="G173" s="42"/>
      <c r="H173" s="45"/>
      <c r="I173" s="42"/>
      <c r="J173" s="42"/>
      <c r="L173" s="44"/>
      <c r="M173" s="43"/>
    </row>
    <row r="174" spans="1:13" ht="17.25" customHeight="1">
      <c r="A174" s="43"/>
      <c r="B174" s="44"/>
      <c r="C174" s="42"/>
      <c r="D174" s="45"/>
      <c r="E174" s="42"/>
      <c r="F174" s="42"/>
      <c r="G174" s="42"/>
      <c r="H174" s="45"/>
      <c r="I174" s="42"/>
      <c r="J174" s="42"/>
      <c r="L174" s="44"/>
      <c r="M174" s="43"/>
    </row>
    <row r="175" spans="1:13" ht="17.25" customHeight="1">
      <c r="A175" s="43"/>
      <c r="B175" s="44"/>
      <c r="C175" s="42"/>
      <c r="D175" s="45"/>
      <c r="E175" s="42"/>
      <c r="F175" s="42"/>
      <c r="G175" s="42"/>
      <c r="H175" s="45"/>
      <c r="I175" s="42"/>
      <c r="J175" s="42"/>
      <c r="L175" s="44"/>
      <c r="M175" s="43"/>
    </row>
    <row r="176" spans="1:13" ht="17.25" customHeight="1">
      <c r="A176" s="44" t="s">
        <v>88</v>
      </c>
      <c r="B176" s="44" t="s">
        <v>239</v>
      </c>
      <c r="C176" s="42"/>
      <c r="D176" s="42"/>
      <c r="E176" s="42"/>
      <c r="F176" s="42"/>
      <c r="G176" s="42"/>
      <c r="H176" s="42"/>
      <c r="L176" s="48"/>
      <c r="M176" s="42"/>
    </row>
    <row r="177" spans="1:13" ht="17.25" customHeight="1">
      <c r="A177" s="44"/>
      <c r="B177" s="44"/>
      <c r="C177" s="42"/>
      <c r="D177" s="42"/>
      <c r="E177" s="44"/>
      <c r="F177" s="42"/>
      <c r="G177" s="42"/>
      <c r="H177" s="42"/>
      <c r="I177" s="138" t="s">
        <v>30</v>
      </c>
      <c r="J177" s="1"/>
      <c r="K177" s="138"/>
      <c r="L177" s="48"/>
      <c r="M177" s="42"/>
    </row>
    <row r="178" spans="1:13" ht="17.25" customHeight="1">
      <c r="A178" s="44"/>
      <c r="B178" s="42"/>
      <c r="C178" s="42"/>
      <c r="D178" s="42"/>
      <c r="E178" s="44"/>
      <c r="F178" s="42"/>
      <c r="G178" s="42"/>
      <c r="H178" s="42"/>
      <c r="I178" s="48" t="s">
        <v>25</v>
      </c>
      <c r="J178" s="42"/>
      <c r="K178" s="48" t="s">
        <v>24</v>
      </c>
      <c r="L178" s="48"/>
      <c r="M178" s="42"/>
    </row>
    <row r="179" spans="1:13" ht="17.25" customHeight="1">
      <c r="A179" s="44"/>
      <c r="B179" s="42"/>
      <c r="C179" s="42"/>
      <c r="D179" s="42"/>
      <c r="E179" s="44"/>
      <c r="F179" s="42"/>
      <c r="G179" s="42"/>
      <c r="H179" s="42"/>
      <c r="I179" s="141" t="s">
        <v>49</v>
      </c>
      <c r="J179" s="42"/>
      <c r="K179" s="48" t="s">
        <v>240</v>
      </c>
      <c r="L179" s="48"/>
      <c r="M179" s="42"/>
    </row>
    <row r="180" spans="1:13" ht="17.25" customHeight="1">
      <c r="A180" s="44"/>
      <c r="B180" s="42"/>
      <c r="C180" s="42"/>
      <c r="D180" s="42"/>
      <c r="E180" s="42"/>
      <c r="F180" s="42"/>
      <c r="G180" s="42"/>
      <c r="H180" s="42"/>
      <c r="I180" s="190" t="s">
        <v>218</v>
      </c>
      <c r="J180" s="42"/>
      <c r="K180" s="190" t="s">
        <v>218</v>
      </c>
      <c r="L180" s="48"/>
      <c r="M180" s="42"/>
    </row>
    <row r="181" spans="1:13" ht="17.25" customHeight="1">
      <c r="A181" s="44"/>
      <c r="B181" s="42" t="s">
        <v>120</v>
      </c>
      <c r="C181" s="42"/>
      <c r="D181" s="42"/>
      <c r="E181" s="42"/>
      <c r="F181" s="42"/>
      <c r="G181" s="42"/>
      <c r="H181" s="42"/>
      <c r="I181" s="49" t="s">
        <v>31</v>
      </c>
      <c r="J181" s="42"/>
      <c r="K181" s="49" t="s">
        <v>31</v>
      </c>
      <c r="L181" s="48"/>
      <c r="M181" s="42"/>
    </row>
    <row r="182" spans="1:13" ht="12" customHeight="1">
      <c r="A182" s="44"/>
      <c r="C182" s="42"/>
      <c r="D182" s="42"/>
      <c r="E182" s="42"/>
      <c r="F182" s="42"/>
      <c r="G182" s="42"/>
      <c r="H182" s="42"/>
      <c r="I182" s="42"/>
      <c r="J182" s="42"/>
      <c r="K182" s="42"/>
      <c r="L182" s="48"/>
      <c r="M182" s="42"/>
    </row>
    <row r="183" spans="1:13" ht="17.25" customHeight="1">
      <c r="A183" s="44"/>
      <c r="B183" s="44" t="s">
        <v>172</v>
      </c>
      <c r="C183" s="42"/>
      <c r="D183" s="42"/>
      <c r="E183" s="42"/>
      <c r="F183" s="97"/>
      <c r="G183" s="42"/>
      <c r="H183" s="42"/>
      <c r="I183" s="180">
        <v>1661</v>
      </c>
      <c r="J183" s="1"/>
      <c r="K183" s="180">
        <v>5128</v>
      </c>
      <c r="L183" s="48"/>
      <c r="M183" s="42"/>
    </row>
    <row r="184" spans="1:13" ht="17.25" customHeight="1">
      <c r="A184" s="44"/>
      <c r="B184" s="44" t="s">
        <v>281</v>
      </c>
      <c r="C184" s="42"/>
      <c r="D184" s="42"/>
      <c r="E184" s="42"/>
      <c r="F184" s="97"/>
      <c r="G184" s="42"/>
      <c r="H184" s="42"/>
      <c r="I184" s="180">
        <v>58</v>
      </c>
      <c r="J184" s="1"/>
      <c r="K184" s="180">
        <v>0</v>
      </c>
      <c r="L184" s="48"/>
      <c r="M184" s="42"/>
    </row>
    <row r="185" spans="1:13" ht="17.25" customHeight="1">
      <c r="A185" s="44"/>
      <c r="B185" s="42" t="s">
        <v>160</v>
      </c>
      <c r="C185" s="42"/>
      <c r="D185" s="42"/>
      <c r="E185" s="42"/>
      <c r="F185" s="97"/>
      <c r="G185" s="42"/>
      <c r="H185" s="42"/>
      <c r="I185" s="140">
        <v>-2500</v>
      </c>
      <c r="J185" s="1"/>
      <c r="K185" s="140">
        <v>-48</v>
      </c>
      <c r="L185" s="48"/>
      <c r="M185" s="42"/>
    </row>
    <row r="186" spans="1:13" ht="17.25" customHeight="1" thickBot="1">
      <c r="A186" s="44"/>
      <c r="B186" s="44"/>
      <c r="C186" s="42"/>
      <c r="D186" s="42"/>
      <c r="E186" s="45"/>
      <c r="F186" s="45"/>
      <c r="G186" s="45"/>
      <c r="H186" s="42"/>
      <c r="I186" s="181">
        <f>SUM(I183:I185)</f>
        <v>-781</v>
      </c>
      <c r="J186" s="1"/>
      <c r="K186" s="181">
        <f>SUM(K183:K185)</f>
        <v>5080</v>
      </c>
      <c r="L186" s="48"/>
      <c r="M186" s="42"/>
    </row>
    <row r="187" spans="1:13" ht="17.25" customHeight="1">
      <c r="A187" s="44"/>
      <c r="B187" s="44"/>
      <c r="C187" s="42"/>
      <c r="D187" s="42"/>
      <c r="E187" s="45"/>
      <c r="F187" s="45"/>
      <c r="G187" s="45"/>
      <c r="H187" s="42"/>
      <c r="I187" s="53"/>
      <c r="J187" s="42"/>
      <c r="K187" s="53"/>
      <c r="L187" s="48"/>
      <c r="M187" s="42"/>
    </row>
    <row r="188" spans="14:256" ht="17.25" customHeight="1">
      <c r="N188" s="44"/>
      <c r="O188" s="43"/>
      <c r="P188" s="44"/>
      <c r="Q188" s="43"/>
      <c r="R188" s="44"/>
      <c r="S188" s="43"/>
      <c r="T188" s="44"/>
      <c r="U188" s="43"/>
      <c r="V188" s="44"/>
      <c r="W188" s="43"/>
      <c r="X188" s="44"/>
      <c r="Y188" s="43"/>
      <c r="Z188" s="44"/>
      <c r="AA188" s="43"/>
      <c r="AB188" s="44"/>
      <c r="AC188" s="43"/>
      <c r="AD188" s="44"/>
      <c r="AE188" s="43"/>
      <c r="AF188" s="44"/>
      <c r="AG188" s="43"/>
      <c r="AH188" s="44"/>
      <c r="AI188" s="43"/>
      <c r="AJ188" s="44"/>
      <c r="AK188" s="43"/>
      <c r="AL188" s="44"/>
      <c r="AM188" s="43"/>
      <c r="AN188" s="44"/>
      <c r="AO188" s="43"/>
      <c r="AP188" s="44"/>
      <c r="AQ188" s="43"/>
      <c r="AR188" s="44"/>
      <c r="AS188" s="43" t="s">
        <v>27</v>
      </c>
      <c r="AT188" s="44"/>
      <c r="AU188" s="43" t="s">
        <v>27</v>
      </c>
      <c r="AV188" s="44"/>
      <c r="AW188" s="43" t="s">
        <v>27</v>
      </c>
      <c r="AX188" s="44"/>
      <c r="AY188" s="43" t="s">
        <v>27</v>
      </c>
      <c r="AZ188" s="44"/>
      <c r="BA188" s="43" t="s">
        <v>27</v>
      </c>
      <c r="BB188" s="44"/>
      <c r="BC188" s="43" t="s">
        <v>27</v>
      </c>
      <c r="BD188" s="44"/>
      <c r="BE188" s="43" t="s">
        <v>27</v>
      </c>
      <c r="BF188" s="44"/>
      <c r="BG188" s="43" t="s">
        <v>27</v>
      </c>
      <c r="BH188" s="44"/>
      <c r="BI188" s="43" t="s">
        <v>27</v>
      </c>
      <c r="BJ188" s="44"/>
      <c r="BK188" s="43" t="s">
        <v>27</v>
      </c>
      <c r="BL188" s="44"/>
      <c r="BM188" s="43" t="s">
        <v>27</v>
      </c>
      <c r="BN188" s="44"/>
      <c r="BO188" s="43" t="s">
        <v>27</v>
      </c>
      <c r="BP188" s="44"/>
      <c r="BQ188" s="43" t="s">
        <v>27</v>
      </c>
      <c r="BR188" s="44"/>
      <c r="BS188" s="43" t="s">
        <v>27</v>
      </c>
      <c r="BT188" s="44"/>
      <c r="BU188" s="43" t="s">
        <v>27</v>
      </c>
      <c r="BV188" s="44"/>
      <c r="BW188" s="43" t="s">
        <v>27</v>
      </c>
      <c r="BX188" s="44"/>
      <c r="BY188" s="43" t="s">
        <v>27</v>
      </c>
      <c r="BZ188" s="44"/>
      <c r="CA188" s="43" t="s">
        <v>27</v>
      </c>
      <c r="CB188" s="44"/>
      <c r="CC188" s="43" t="s">
        <v>27</v>
      </c>
      <c r="CD188" s="44"/>
      <c r="CE188" s="43" t="s">
        <v>27</v>
      </c>
      <c r="CF188" s="44"/>
      <c r="CG188" s="43" t="s">
        <v>27</v>
      </c>
      <c r="CH188" s="44"/>
      <c r="CI188" s="43" t="s">
        <v>27</v>
      </c>
      <c r="CJ188" s="44"/>
      <c r="CK188" s="43" t="s">
        <v>27</v>
      </c>
      <c r="CL188" s="44"/>
      <c r="CM188" s="43" t="s">
        <v>27</v>
      </c>
      <c r="CN188" s="44"/>
      <c r="CO188" s="43" t="s">
        <v>27</v>
      </c>
      <c r="CP188" s="44"/>
      <c r="CQ188" s="43" t="s">
        <v>27</v>
      </c>
      <c r="CR188" s="44"/>
      <c r="CS188" s="43" t="s">
        <v>27</v>
      </c>
      <c r="CT188" s="44"/>
      <c r="CU188" s="43" t="s">
        <v>27</v>
      </c>
      <c r="CV188" s="44"/>
      <c r="CW188" s="43" t="s">
        <v>27</v>
      </c>
      <c r="CX188" s="44"/>
      <c r="CY188" s="43" t="s">
        <v>27</v>
      </c>
      <c r="CZ188" s="44"/>
      <c r="DA188" s="43" t="s">
        <v>27</v>
      </c>
      <c r="DB188" s="44"/>
      <c r="DC188" s="43" t="s">
        <v>27</v>
      </c>
      <c r="DD188" s="44"/>
      <c r="DE188" s="43" t="s">
        <v>27</v>
      </c>
      <c r="DF188" s="44"/>
      <c r="DG188" s="43" t="s">
        <v>27</v>
      </c>
      <c r="DH188" s="44"/>
      <c r="DI188" s="43" t="s">
        <v>27</v>
      </c>
      <c r="DJ188" s="44"/>
      <c r="DK188" s="43" t="s">
        <v>27</v>
      </c>
      <c r="DL188" s="44"/>
      <c r="DM188" s="43" t="s">
        <v>27</v>
      </c>
      <c r="DN188" s="44"/>
      <c r="DO188" s="43" t="s">
        <v>27</v>
      </c>
      <c r="DP188" s="44"/>
      <c r="DQ188" s="43" t="s">
        <v>27</v>
      </c>
      <c r="DR188" s="44"/>
      <c r="DS188" s="43" t="s">
        <v>27</v>
      </c>
      <c r="DT188" s="44"/>
      <c r="DU188" s="43" t="s">
        <v>27</v>
      </c>
      <c r="DV188" s="44"/>
      <c r="DW188" s="43" t="s">
        <v>27</v>
      </c>
      <c r="DX188" s="44"/>
      <c r="DY188" s="43" t="s">
        <v>27</v>
      </c>
      <c r="DZ188" s="44"/>
      <c r="EA188" s="43" t="s">
        <v>27</v>
      </c>
      <c r="EB188" s="44"/>
      <c r="EC188" s="43" t="s">
        <v>27</v>
      </c>
      <c r="ED188" s="44"/>
      <c r="EE188" s="43" t="s">
        <v>27</v>
      </c>
      <c r="EF188" s="44"/>
      <c r="EG188" s="43" t="s">
        <v>27</v>
      </c>
      <c r="EH188" s="44"/>
      <c r="EI188" s="43" t="s">
        <v>27</v>
      </c>
      <c r="EJ188" s="44"/>
      <c r="EK188" s="43" t="s">
        <v>27</v>
      </c>
      <c r="EL188" s="44"/>
      <c r="EM188" s="43" t="s">
        <v>27</v>
      </c>
      <c r="EN188" s="44"/>
      <c r="EO188" s="43" t="s">
        <v>27</v>
      </c>
      <c r="EP188" s="44"/>
      <c r="EQ188" s="43" t="s">
        <v>27</v>
      </c>
      <c r="ER188" s="44"/>
      <c r="ES188" s="43" t="s">
        <v>27</v>
      </c>
      <c r="ET188" s="44"/>
      <c r="EU188" s="43" t="s">
        <v>27</v>
      </c>
      <c r="EV188" s="44"/>
      <c r="EW188" s="43" t="s">
        <v>27</v>
      </c>
      <c r="EX188" s="44"/>
      <c r="EY188" s="43" t="s">
        <v>27</v>
      </c>
      <c r="EZ188" s="44"/>
      <c r="FA188" s="43" t="s">
        <v>27</v>
      </c>
      <c r="FB188" s="44"/>
      <c r="FC188" s="43" t="s">
        <v>27</v>
      </c>
      <c r="FD188" s="44"/>
      <c r="FE188" s="43" t="s">
        <v>27</v>
      </c>
      <c r="FF188" s="44"/>
      <c r="FG188" s="43" t="s">
        <v>27</v>
      </c>
      <c r="FH188" s="44"/>
      <c r="FI188" s="43" t="s">
        <v>27</v>
      </c>
      <c r="FJ188" s="44"/>
      <c r="FK188" s="43" t="s">
        <v>27</v>
      </c>
      <c r="FL188" s="44"/>
      <c r="FM188" s="43" t="s">
        <v>27</v>
      </c>
      <c r="FN188" s="44"/>
      <c r="FO188" s="43" t="s">
        <v>27</v>
      </c>
      <c r="FP188" s="44"/>
      <c r="FQ188" s="43" t="s">
        <v>27</v>
      </c>
      <c r="FR188" s="44"/>
      <c r="FS188" s="43" t="s">
        <v>27</v>
      </c>
      <c r="FT188" s="44"/>
      <c r="FU188" s="43" t="s">
        <v>27</v>
      </c>
      <c r="FV188" s="44"/>
      <c r="FW188" s="43" t="s">
        <v>27</v>
      </c>
      <c r="FX188" s="44"/>
      <c r="FY188" s="43" t="s">
        <v>27</v>
      </c>
      <c r="FZ188" s="44"/>
      <c r="GA188" s="43" t="s">
        <v>27</v>
      </c>
      <c r="GB188" s="44"/>
      <c r="GC188" s="43" t="s">
        <v>27</v>
      </c>
      <c r="GD188" s="44"/>
      <c r="GE188" s="43" t="s">
        <v>27</v>
      </c>
      <c r="GF188" s="44"/>
      <c r="GG188" s="43" t="s">
        <v>27</v>
      </c>
      <c r="GH188" s="44"/>
      <c r="GI188" s="43" t="s">
        <v>27</v>
      </c>
      <c r="GJ188" s="44"/>
      <c r="GK188" s="43" t="s">
        <v>27</v>
      </c>
      <c r="GL188" s="44"/>
      <c r="GM188" s="43" t="s">
        <v>27</v>
      </c>
      <c r="GN188" s="44"/>
      <c r="GO188" s="43" t="s">
        <v>27</v>
      </c>
      <c r="GP188" s="44"/>
      <c r="GQ188" s="43" t="s">
        <v>27</v>
      </c>
      <c r="GR188" s="44"/>
      <c r="GS188" s="43" t="s">
        <v>27</v>
      </c>
      <c r="GT188" s="44"/>
      <c r="GU188" s="43" t="s">
        <v>27</v>
      </c>
      <c r="GV188" s="44"/>
      <c r="GW188" s="43" t="s">
        <v>27</v>
      </c>
      <c r="GX188" s="44"/>
      <c r="GY188" s="43" t="s">
        <v>27</v>
      </c>
      <c r="GZ188" s="44"/>
      <c r="HA188" s="43" t="s">
        <v>27</v>
      </c>
      <c r="HB188" s="44"/>
      <c r="HC188" s="43" t="s">
        <v>27</v>
      </c>
      <c r="HD188" s="44"/>
      <c r="HE188" s="43" t="s">
        <v>27</v>
      </c>
      <c r="HF188" s="44"/>
      <c r="HG188" s="43" t="s">
        <v>27</v>
      </c>
      <c r="HH188" s="44"/>
      <c r="HI188" s="43" t="s">
        <v>27</v>
      </c>
      <c r="HJ188" s="44"/>
      <c r="HK188" s="43" t="s">
        <v>27</v>
      </c>
      <c r="HL188" s="44"/>
      <c r="HM188" s="43" t="s">
        <v>27</v>
      </c>
      <c r="HN188" s="44"/>
      <c r="HO188" s="43" t="s">
        <v>27</v>
      </c>
      <c r="HP188" s="44"/>
      <c r="HQ188" s="43" t="s">
        <v>27</v>
      </c>
      <c r="HR188" s="44"/>
      <c r="HS188" s="43" t="s">
        <v>27</v>
      </c>
      <c r="HT188" s="44"/>
      <c r="HU188" s="43" t="s">
        <v>27</v>
      </c>
      <c r="HV188" s="44"/>
      <c r="HW188" s="43" t="s">
        <v>27</v>
      </c>
      <c r="HX188" s="44"/>
      <c r="HY188" s="43" t="s">
        <v>27</v>
      </c>
      <c r="HZ188" s="44"/>
      <c r="IA188" s="43" t="s">
        <v>27</v>
      </c>
      <c r="IB188" s="44"/>
      <c r="IC188" s="43" t="s">
        <v>27</v>
      </c>
      <c r="ID188" s="44"/>
      <c r="IE188" s="43" t="s">
        <v>27</v>
      </c>
      <c r="IF188" s="44"/>
      <c r="IG188" s="43" t="s">
        <v>27</v>
      </c>
      <c r="IH188" s="44"/>
      <c r="II188" s="43" t="s">
        <v>27</v>
      </c>
      <c r="IJ188" s="44"/>
      <c r="IK188" s="43" t="s">
        <v>27</v>
      </c>
      <c r="IL188" s="44"/>
      <c r="IM188" s="43" t="s">
        <v>27</v>
      </c>
      <c r="IN188" s="44"/>
      <c r="IO188" s="43" t="s">
        <v>27</v>
      </c>
      <c r="IP188" s="44"/>
      <c r="IQ188" s="43" t="s">
        <v>27</v>
      </c>
      <c r="IR188" s="44"/>
      <c r="IS188" s="43" t="s">
        <v>27</v>
      </c>
      <c r="IT188" s="44"/>
      <c r="IU188" s="43" t="s">
        <v>27</v>
      </c>
      <c r="IV188" s="44"/>
    </row>
    <row r="189" spans="1:15" ht="17.25" customHeight="1">
      <c r="A189" s="44" t="s">
        <v>89</v>
      </c>
      <c r="B189" s="44" t="s">
        <v>299</v>
      </c>
      <c r="C189" s="42"/>
      <c r="D189" s="45"/>
      <c r="E189" s="42"/>
      <c r="F189" s="42"/>
      <c r="G189" s="42"/>
      <c r="H189" s="45"/>
      <c r="I189" s="42"/>
      <c r="J189" s="42"/>
      <c r="K189" s="53"/>
      <c r="M189" s="42"/>
      <c r="O189" s="5"/>
    </row>
    <row r="190" spans="1:15" ht="17.25" customHeight="1">
      <c r="A190" s="44"/>
      <c r="B190" s="44" t="s">
        <v>304</v>
      </c>
      <c r="C190" s="42"/>
      <c r="D190" s="45"/>
      <c r="E190" s="42"/>
      <c r="F190" s="42"/>
      <c r="G190" s="42"/>
      <c r="H190" s="45"/>
      <c r="I190" s="42"/>
      <c r="J190" s="42"/>
      <c r="K190" s="53"/>
      <c r="M190" s="42"/>
      <c r="O190" s="5"/>
    </row>
    <row r="191" spans="1:15" ht="17.25" customHeight="1">
      <c r="A191" s="44"/>
      <c r="B191" s="44"/>
      <c r="C191" s="42"/>
      <c r="D191" s="42"/>
      <c r="E191" s="45"/>
      <c r="F191" s="45"/>
      <c r="G191" s="45"/>
      <c r="H191" s="42"/>
      <c r="I191" s="53"/>
      <c r="J191" s="42"/>
      <c r="K191" s="53"/>
      <c r="M191" s="42"/>
      <c r="O191" s="5"/>
    </row>
    <row r="192" spans="1:13" ht="17.25" customHeight="1">
      <c r="A192" s="44"/>
      <c r="B192" s="44"/>
      <c r="C192" s="42"/>
      <c r="D192" s="42"/>
      <c r="E192" s="45"/>
      <c r="F192" s="45"/>
      <c r="G192" s="45"/>
      <c r="H192" s="42"/>
      <c r="I192" s="53"/>
      <c r="J192" s="42"/>
      <c r="K192" s="53"/>
      <c r="M192" s="42"/>
    </row>
    <row r="193" spans="1:13" ht="17.25" customHeight="1">
      <c r="A193" s="44" t="s">
        <v>90</v>
      </c>
      <c r="B193" s="44" t="s">
        <v>148</v>
      </c>
      <c r="C193" s="44" t="s">
        <v>241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3:13" ht="17.25" customHeight="1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3:13" ht="16.5" customHeight="1">
      <c r="C195" s="44"/>
      <c r="D195" s="44"/>
      <c r="E195" s="44"/>
      <c r="F195" s="44"/>
      <c r="G195" s="44"/>
      <c r="H195" s="44"/>
      <c r="I195" s="44"/>
      <c r="J195" s="44"/>
      <c r="K195" s="49" t="s">
        <v>31</v>
      </c>
      <c r="L195" s="44"/>
      <c r="M195" s="44"/>
    </row>
    <row r="196" spans="3:14" ht="15.75" customHeight="1" thickBot="1">
      <c r="C196" s="44" t="s">
        <v>161</v>
      </c>
      <c r="D196" s="44"/>
      <c r="E196" s="44"/>
      <c r="F196" s="44"/>
      <c r="G196" s="44"/>
      <c r="H196" s="44"/>
      <c r="I196" s="44"/>
      <c r="J196" s="44"/>
      <c r="K196" s="178">
        <v>24935</v>
      </c>
      <c r="L196" s="44"/>
      <c r="M196" s="44"/>
      <c r="N196" s="4"/>
    </row>
    <row r="197" spans="3:14" ht="15.75" customHeight="1" thickBot="1">
      <c r="C197" s="44" t="s">
        <v>162</v>
      </c>
      <c r="D197" s="44"/>
      <c r="E197" s="44"/>
      <c r="F197" s="44"/>
      <c r="G197" s="44"/>
      <c r="H197" s="44"/>
      <c r="I197" s="44"/>
      <c r="J197" s="44"/>
      <c r="K197" s="179">
        <v>12566</v>
      </c>
      <c r="L197" s="44"/>
      <c r="M197" s="44"/>
      <c r="N197" s="4"/>
    </row>
    <row r="198" spans="3:14" ht="15.75" customHeight="1" thickBot="1">
      <c r="C198" s="44" t="s">
        <v>163</v>
      </c>
      <c r="D198" s="44"/>
      <c r="E198" s="44"/>
      <c r="F198" s="44"/>
      <c r="G198" s="44"/>
      <c r="H198" s="44"/>
      <c r="I198" s="44"/>
      <c r="J198" s="44"/>
      <c r="K198" s="186">
        <v>12649</v>
      </c>
      <c r="L198" s="44"/>
      <c r="M198" s="44"/>
      <c r="N198" s="4"/>
    </row>
    <row r="199" spans="3:14" ht="15.75" customHeight="1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"/>
    </row>
    <row r="200" spans="3:14" ht="15.75" customHeight="1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"/>
    </row>
    <row r="201" spans="2:13" ht="17.25" customHeight="1">
      <c r="B201" s="44" t="s">
        <v>152</v>
      </c>
      <c r="C201" s="44" t="s">
        <v>242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2:13" ht="17.25" customHeight="1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9" t="s">
        <v>31</v>
      </c>
      <c r="L203" s="44"/>
      <c r="M203" s="44"/>
    </row>
    <row r="204" spans="1:13" ht="17.25" customHeight="1" thickBot="1">
      <c r="A204" s="44"/>
      <c r="B204" s="44"/>
      <c r="C204" s="44" t="s">
        <v>149</v>
      </c>
      <c r="D204" s="44"/>
      <c r="E204" s="44"/>
      <c r="F204" s="44"/>
      <c r="G204" s="44"/>
      <c r="H204" s="44"/>
      <c r="I204" s="44"/>
      <c r="J204" s="44"/>
      <c r="K204" s="178">
        <v>1000</v>
      </c>
      <c r="L204" s="44"/>
      <c r="M204" s="44"/>
    </row>
    <row r="205" spans="1:13" ht="17.25" customHeight="1" thickBot="1">
      <c r="A205" s="44"/>
      <c r="B205" s="44"/>
      <c r="C205" s="44" t="s">
        <v>150</v>
      </c>
      <c r="D205" s="44"/>
      <c r="E205" s="44"/>
      <c r="F205" s="44"/>
      <c r="G205" s="44"/>
      <c r="H205" s="44"/>
      <c r="I205" s="44"/>
      <c r="J205" s="44"/>
      <c r="K205" s="179">
        <v>1000</v>
      </c>
      <c r="L205" s="44"/>
      <c r="M205" s="44"/>
    </row>
    <row r="206" spans="1:13" ht="17.25" customHeight="1" thickBot="1">
      <c r="A206" s="44"/>
      <c r="B206" s="44"/>
      <c r="C206" s="44" t="s">
        <v>151</v>
      </c>
      <c r="D206" s="44"/>
      <c r="E206" s="44"/>
      <c r="F206" s="44"/>
      <c r="G206" s="44"/>
      <c r="H206" s="44"/>
      <c r="I206" s="44"/>
      <c r="J206" s="44"/>
      <c r="K206" s="187">
        <v>1062</v>
      </c>
      <c r="L206" s="44"/>
      <c r="M206" s="44"/>
    </row>
    <row r="207" spans="1:13" ht="17.25" customHeight="1">
      <c r="A207" s="44"/>
      <c r="B207" s="42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2" ht="15" customHeight="1">
      <c r="A208" s="44" t="s">
        <v>91</v>
      </c>
      <c r="B208" s="44" t="s">
        <v>243</v>
      </c>
    </row>
    <row r="209" spans="1:2" ht="15" customHeight="1">
      <c r="A209" s="44"/>
      <c r="B209" s="44"/>
    </row>
    <row r="210" spans="1:3" ht="15" customHeight="1">
      <c r="A210" s="44"/>
      <c r="B210" s="44"/>
      <c r="C210" s="42"/>
    </row>
    <row r="211" spans="1:3" ht="15" customHeight="1">
      <c r="A211" s="44"/>
      <c r="B211" s="44"/>
      <c r="C211" s="42"/>
    </row>
    <row r="212" spans="1:3" ht="15" customHeight="1">
      <c r="A212" s="44"/>
      <c r="B212" s="44"/>
      <c r="C212" s="42"/>
    </row>
    <row r="213" spans="1:3" ht="15" customHeight="1">
      <c r="A213" s="44"/>
      <c r="B213" s="44"/>
      <c r="C213" s="42"/>
    </row>
    <row r="214" spans="1:3" ht="15" customHeight="1">
      <c r="A214" s="44"/>
      <c r="B214" s="44"/>
      <c r="C214" s="42"/>
    </row>
    <row r="215" spans="1:3" ht="15" customHeight="1">
      <c r="A215" s="44"/>
      <c r="B215" s="44"/>
      <c r="C215" s="42"/>
    </row>
    <row r="216" spans="1:3" ht="15" customHeight="1">
      <c r="A216" s="44"/>
      <c r="B216" s="44"/>
      <c r="C216" s="42"/>
    </row>
    <row r="217" spans="1:13" ht="15" customHeight="1">
      <c r="A217" s="210" t="s">
        <v>45</v>
      </c>
      <c r="B217" s="210"/>
      <c r="C217" s="210"/>
      <c r="D217" s="210"/>
      <c r="E217" s="210"/>
      <c r="F217" s="210"/>
      <c r="G217" s="210"/>
      <c r="H217" s="210"/>
      <c r="I217" s="42"/>
      <c r="J217" s="42"/>
      <c r="L217" s="48"/>
      <c r="M217" s="42"/>
    </row>
    <row r="218" spans="1:13" ht="15" customHeight="1">
      <c r="A218" s="211" t="s">
        <v>50</v>
      </c>
      <c r="B218" s="211"/>
      <c r="C218" s="211"/>
      <c r="D218" s="211"/>
      <c r="E218" s="211"/>
      <c r="F218" s="211"/>
      <c r="G218" s="211"/>
      <c r="H218" s="211"/>
      <c r="I218" s="42"/>
      <c r="J218" s="212" t="str">
        <f>J63</f>
        <v>Quarterly Report 30-04-2005</v>
      </c>
      <c r="K218" s="213"/>
      <c r="L218" s="213"/>
      <c r="M218" s="213"/>
    </row>
    <row r="219" spans="1:13" ht="15" customHeight="1">
      <c r="A219" s="95"/>
      <c r="B219" s="95"/>
      <c r="C219" s="95"/>
      <c r="D219" s="95"/>
      <c r="E219" s="95"/>
      <c r="F219" s="95"/>
      <c r="G219" s="95"/>
      <c r="H219" s="95"/>
      <c r="I219" s="96"/>
      <c r="J219" s="96"/>
      <c r="K219" s="111"/>
      <c r="L219" s="112"/>
      <c r="M219" s="96"/>
    </row>
    <row r="220" spans="1:13" ht="15" customHeight="1">
      <c r="A220" s="49"/>
      <c r="B220" s="44"/>
      <c r="C220" s="42"/>
      <c r="D220" s="45"/>
      <c r="E220" s="42"/>
      <c r="F220" s="42"/>
      <c r="G220" s="42"/>
      <c r="H220" s="45"/>
      <c r="I220" s="42"/>
      <c r="J220" s="42"/>
      <c r="L220" s="48"/>
      <c r="M220" s="42"/>
    </row>
    <row r="221" spans="1:13" ht="15" customHeight="1">
      <c r="A221" s="43" t="s">
        <v>27</v>
      </c>
      <c r="B221" s="44"/>
      <c r="C221" s="42"/>
      <c r="D221" s="45"/>
      <c r="E221" s="42"/>
      <c r="F221" s="42"/>
      <c r="G221" s="42"/>
      <c r="H221" s="45"/>
      <c r="I221" s="42"/>
      <c r="J221" s="42"/>
      <c r="L221" s="48"/>
      <c r="M221" s="42"/>
    </row>
    <row r="222" spans="1:13" ht="15" customHeight="1">
      <c r="A222" s="43" t="s">
        <v>29</v>
      </c>
      <c r="B222" s="44"/>
      <c r="C222" s="42"/>
      <c r="D222" s="45"/>
      <c r="E222" s="42"/>
      <c r="F222" s="42"/>
      <c r="G222" s="42"/>
      <c r="H222" s="45"/>
      <c r="I222" s="42"/>
      <c r="J222" s="42"/>
      <c r="L222" s="48"/>
      <c r="M222" s="42"/>
    </row>
    <row r="223" spans="1:3" ht="15" customHeight="1">
      <c r="A223" s="44"/>
      <c r="C223" s="44"/>
    </row>
    <row r="224" spans="1:4" ht="15" customHeight="1">
      <c r="A224" s="44" t="s">
        <v>93</v>
      </c>
      <c r="B224" s="51" t="s">
        <v>249</v>
      </c>
      <c r="C224" s="45"/>
      <c r="D224" s="42"/>
    </row>
    <row r="225" spans="1:13" ht="8.25" customHeight="1">
      <c r="A225" s="51"/>
      <c r="B225" s="51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ht="16.5" customHeight="1">
      <c r="A226" s="51"/>
      <c r="B226" s="51"/>
      <c r="C226" s="42"/>
      <c r="D226" s="42"/>
      <c r="E226" s="42"/>
      <c r="F226" s="42"/>
      <c r="G226" s="42"/>
      <c r="H226" s="42"/>
      <c r="I226" s="48" t="s">
        <v>31</v>
      </c>
      <c r="J226" s="42"/>
      <c r="K226" s="42"/>
      <c r="L226" s="42"/>
      <c r="M226" s="42"/>
    </row>
    <row r="227" spans="1:13" ht="16.5" customHeight="1">
      <c r="A227" s="51"/>
      <c r="B227" s="51"/>
      <c r="C227" s="42" t="s">
        <v>181</v>
      </c>
      <c r="D227" s="42"/>
      <c r="E227" s="42"/>
      <c r="F227" s="42"/>
      <c r="G227" s="42"/>
      <c r="H227" s="42"/>
      <c r="I227" s="156">
        <v>50000</v>
      </c>
      <c r="J227" s="42"/>
      <c r="K227" s="42"/>
      <c r="L227" s="42"/>
      <c r="M227" s="42"/>
    </row>
    <row r="228" spans="1:13" ht="16.5" customHeight="1">
      <c r="A228" s="51"/>
      <c r="B228" s="51"/>
      <c r="C228" s="42" t="s">
        <v>182</v>
      </c>
      <c r="D228" s="42"/>
      <c r="E228" s="42"/>
      <c r="F228" s="42"/>
      <c r="G228" s="42"/>
      <c r="H228" s="42"/>
      <c r="I228" s="156">
        <v>641689</v>
      </c>
      <c r="J228" s="42"/>
      <c r="K228" s="42"/>
      <c r="L228" s="42"/>
      <c r="M228" s="42"/>
    </row>
    <row r="229" spans="1:13" ht="16.5" customHeight="1" thickBot="1">
      <c r="A229" s="51"/>
      <c r="B229" s="51"/>
      <c r="C229" s="42"/>
      <c r="D229" s="42"/>
      <c r="E229" s="42"/>
      <c r="F229" s="42"/>
      <c r="G229" s="42"/>
      <c r="H229" s="42"/>
      <c r="I229" s="177">
        <f>+I227+I228</f>
        <v>691689</v>
      </c>
      <c r="J229" s="42"/>
      <c r="K229" s="42"/>
      <c r="L229" s="42"/>
      <c r="M229" s="42"/>
    </row>
    <row r="230" spans="1:13" ht="16.5" customHeight="1" thickTop="1">
      <c r="A230" s="51"/>
      <c r="B230" s="51"/>
      <c r="C230" s="42"/>
      <c r="D230" s="42"/>
      <c r="E230" s="42"/>
      <c r="F230" s="42"/>
      <c r="G230" s="42"/>
      <c r="H230" s="42"/>
      <c r="I230" s="158"/>
      <c r="J230" s="42"/>
      <c r="K230" s="42"/>
      <c r="L230" s="42"/>
      <c r="M230" s="42"/>
    </row>
    <row r="231" spans="1:13" ht="16.5" customHeight="1">
      <c r="A231" s="51"/>
      <c r="B231" s="5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</row>
    <row r="232" spans="1:13" ht="16.5" customHeight="1">
      <c r="A232" s="51" t="s">
        <v>94</v>
      </c>
      <c r="B232" s="44" t="s">
        <v>38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</row>
    <row r="233" spans="1:13" ht="16.5" customHeight="1">
      <c r="A233" s="51"/>
      <c r="B233" s="44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</row>
    <row r="234" spans="1:13" ht="16.5" customHeight="1">
      <c r="A234" s="51"/>
      <c r="B234" s="44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</row>
    <row r="235" spans="1:13" ht="16.5" customHeight="1">
      <c r="A235" s="44" t="s">
        <v>95</v>
      </c>
      <c r="B235" s="44" t="s">
        <v>96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</row>
    <row r="236" spans="1:13" ht="16.5" customHeight="1">
      <c r="A236" s="44"/>
      <c r="B236" s="42" t="s">
        <v>183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3" ht="16.5" customHeight="1">
      <c r="A237" s="44"/>
      <c r="B237" s="42" t="s">
        <v>214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</row>
    <row r="238" spans="1:13" ht="16.5" customHeight="1">
      <c r="A238" s="44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</row>
    <row r="239" spans="1:13" ht="16.5" customHeight="1">
      <c r="A239" s="44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</row>
    <row r="240" spans="1:13" ht="15" customHeight="1">
      <c r="A240" s="51" t="s">
        <v>97</v>
      </c>
      <c r="B240" s="42" t="s">
        <v>215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</row>
    <row r="241" spans="1:13" ht="15" customHeight="1">
      <c r="A241" s="51"/>
      <c r="B241" s="44" t="s">
        <v>244</v>
      </c>
      <c r="C241" s="42"/>
      <c r="D241" s="42"/>
      <c r="E241" s="45"/>
      <c r="F241" s="45"/>
      <c r="G241" s="45"/>
      <c r="H241" s="42"/>
      <c r="I241" s="42"/>
      <c r="J241" s="52"/>
      <c r="K241" s="45"/>
      <c r="L241" s="45"/>
      <c r="M241" s="42"/>
    </row>
    <row r="242" spans="1:13" ht="15" customHeight="1">
      <c r="A242" s="51"/>
      <c r="B242" s="44" t="s">
        <v>245</v>
      </c>
      <c r="C242" s="42"/>
      <c r="D242" s="42"/>
      <c r="E242" s="45"/>
      <c r="F242" s="45"/>
      <c r="G242" s="45"/>
      <c r="H242" s="42"/>
      <c r="I242" s="42"/>
      <c r="J242" s="52"/>
      <c r="K242" s="45"/>
      <c r="L242" s="45"/>
      <c r="M242" s="42"/>
    </row>
    <row r="243" spans="1:13" ht="15" customHeight="1">
      <c r="A243" s="51"/>
      <c r="B243" s="44" t="s">
        <v>246</v>
      </c>
      <c r="C243" s="42"/>
      <c r="D243" s="42"/>
      <c r="E243" s="45"/>
      <c r="F243" s="45"/>
      <c r="G243" s="45"/>
      <c r="H243" s="42"/>
      <c r="I243" s="42"/>
      <c r="J243" s="52"/>
      <c r="K243" s="45"/>
      <c r="L243" s="45"/>
      <c r="M243" s="42"/>
    </row>
    <row r="244" spans="1:13" ht="15" customHeight="1">
      <c r="A244" s="51"/>
      <c r="B244" s="42"/>
      <c r="C244" s="42"/>
      <c r="D244" s="42"/>
      <c r="E244" s="45"/>
      <c r="F244" s="45"/>
      <c r="G244" s="45"/>
      <c r="H244" s="42"/>
      <c r="I244" s="42"/>
      <c r="J244" s="52"/>
      <c r="K244" s="45"/>
      <c r="L244" s="45"/>
      <c r="M244" s="42"/>
    </row>
    <row r="245" spans="1:13" ht="15" customHeight="1">
      <c r="A245" s="51"/>
      <c r="B245" s="42"/>
      <c r="C245" s="42"/>
      <c r="D245" s="42"/>
      <c r="E245" s="45"/>
      <c r="F245" s="45"/>
      <c r="G245" s="45"/>
      <c r="H245" s="42"/>
      <c r="I245" s="42"/>
      <c r="J245" s="52"/>
      <c r="K245" s="45"/>
      <c r="L245" s="45"/>
      <c r="M245" s="42"/>
    </row>
    <row r="246" spans="1:13" ht="15" customHeight="1">
      <c r="A246" s="44" t="s">
        <v>98</v>
      </c>
      <c r="B246" s="42" t="s">
        <v>207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ht="15" customHeight="1">
      <c r="A247" s="44"/>
      <c r="B247" s="42" t="s">
        <v>208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</row>
    <row r="248" ht="15" customHeight="1">
      <c r="A248" s="124"/>
    </row>
    <row r="249" spans="1:13" ht="15" customHeight="1">
      <c r="A249" s="51"/>
      <c r="B249" s="110" t="s">
        <v>202</v>
      </c>
      <c r="G249" s="209" t="s">
        <v>51</v>
      </c>
      <c r="H249" s="209"/>
      <c r="I249" s="209"/>
      <c r="J249" s="29"/>
      <c r="K249" s="209" t="s">
        <v>220</v>
      </c>
      <c r="L249" s="209"/>
      <c r="M249" s="209"/>
    </row>
    <row r="250" spans="1:13" ht="15" customHeight="1">
      <c r="A250" s="51"/>
      <c r="G250" s="85" t="str">
        <f>+'P&amp;L'!G16</f>
        <v>30/04/05</v>
      </c>
      <c r="I250" s="85" t="str">
        <f>+'P&amp;L'!H16</f>
        <v>30/04/04</v>
      </c>
      <c r="J250" s="82"/>
      <c r="K250" s="85" t="str">
        <f>+'P&amp;L'!G16</f>
        <v>30/04/05</v>
      </c>
      <c r="M250" s="85" t="str">
        <f>+'P&amp;L'!H16</f>
        <v>30/04/04</v>
      </c>
    </row>
    <row r="251" spans="1:13" ht="15" customHeight="1">
      <c r="A251" s="5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</row>
    <row r="252" spans="1:13" ht="15" customHeight="1">
      <c r="A252" s="51"/>
      <c r="B252" s="42" t="s">
        <v>247</v>
      </c>
      <c r="C252" s="42"/>
      <c r="D252" s="42"/>
      <c r="E252" s="42"/>
      <c r="F252" s="42"/>
      <c r="G252" s="180">
        <v>-13496</v>
      </c>
      <c r="H252" s="1"/>
      <c r="I252" s="180">
        <v>431</v>
      </c>
      <c r="J252" s="1"/>
      <c r="K252" s="180">
        <v>-15810</v>
      </c>
      <c r="L252" s="1"/>
      <c r="M252" s="180">
        <v>7141</v>
      </c>
    </row>
    <row r="253" spans="1:13" ht="15" customHeight="1">
      <c r="A253" s="51"/>
      <c r="B253" s="42"/>
      <c r="C253" s="42"/>
      <c r="D253" s="42"/>
      <c r="E253" s="42"/>
      <c r="F253" s="42"/>
      <c r="G253" s="1"/>
      <c r="H253" s="1"/>
      <c r="I253" s="1"/>
      <c r="J253" s="1"/>
      <c r="K253" s="1"/>
      <c r="L253" s="1"/>
      <c r="M253" s="1"/>
    </row>
    <row r="254" spans="1:13" ht="15" customHeight="1">
      <c r="A254" s="51"/>
      <c r="B254" s="42" t="s">
        <v>184</v>
      </c>
      <c r="C254" s="42"/>
      <c r="D254" s="42"/>
      <c r="E254" s="42"/>
      <c r="F254" s="42"/>
      <c r="G254" s="1"/>
      <c r="H254" s="1"/>
      <c r="I254" s="1"/>
      <c r="J254" s="1"/>
      <c r="K254" s="1"/>
      <c r="L254" s="1"/>
      <c r="M254" s="1"/>
    </row>
    <row r="255" spans="1:13" ht="15" customHeight="1">
      <c r="A255" s="51"/>
      <c r="B255" s="42" t="s">
        <v>185</v>
      </c>
      <c r="C255" s="42"/>
      <c r="D255" s="42"/>
      <c r="E255" s="42"/>
      <c r="F255" s="42"/>
      <c r="G255" s="180">
        <v>816544</v>
      </c>
      <c r="H255" s="1"/>
      <c r="I255" s="180">
        <v>166004</v>
      </c>
      <c r="J255" s="1"/>
      <c r="K255" s="180">
        <v>384467</v>
      </c>
      <c r="L255" s="1"/>
      <c r="M255" s="180">
        <v>166004</v>
      </c>
    </row>
    <row r="256" spans="1:13" ht="15" customHeight="1">
      <c r="A256" s="51"/>
      <c r="B256" s="42"/>
      <c r="C256" s="42"/>
      <c r="D256" s="42"/>
      <c r="E256" s="42"/>
      <c r="F256" s="42"/>
      <c r="G256" s="1"/>
      <c r="H256" s="1"/>
      <c r="I256" s="1"/>
      <c r="J256" s="1"/>
      <c r="K256" s="1"/>
      <c r="L256" s="1"/>
      <c r="M256" s="1"/>
    </row>
    <row r="257" spans="1:13" ht="15" customHeight="1">
      <c r="A257" s="51"/>
      <c r="B257" s="42" t="s">
        <v>201</v>
      </c>
      <c r="C257" s="42"/>
      <c r="D257" s="42"/>
      <c r="E257" s="42"/>
      <c r="F257" s="42"/>
      <c r="G257" s="185">
        <v>-1.6528196888348945</v>
      </c>
      <c r="H257" s="1"/>
      <c r="I257" s="185">
        <v>0.2596322980169153</v>
      </c>
      <c r="J257" s="1"/>
      <c r="K257" s="185">
        <v>-4.1121864815445806</v>
      </c>
      <c r="L257" s="1"/>
      <c r="M257" s="185">
        <v>4.3017035734078695</v>
      </c>
    </row>
    <row r="258" spans="1:13" ht="15" customHeight="1">
      <c r="A258" s="5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</row>
    <row r="259" spans="1:13" ht="15" customHeight="1">
      <c r="A259" s="51"/>
      <c r="B259" s="42" t="s">
        <v>248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</row>
    <row r="260" spans="1:13" ht="15" customHeight="1">
      <c r="A260" s="51"/>
      <c r="B260" s="42" t="s">
        <v>147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</row>
    <row r="261" spans="1:13" ht="15" customHeight="1">
      <c r="A261" s="5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</row>
    <row r="262" spans="1:13" ht="15" customHeight="1">
      <c r="A262" s="5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3" ht="15" customHeight="1">
      <c r="A263" s="124"/>
      <c r="B263" s="42" t="s">
        <v>102</v>
      </c>
      <c r="C263" s="42" t="s">
        <v>103</v>
      </c>
    </row>
    <row r="264" spans="1:13" ht="15" customHeight="1">
      <c r="A264" s="124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</row>
    <row r="265" spans="2:13" ht="15.7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</row>
    <row r="266" spans="2:13" ht="15.7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</row>
    <row r="267" spans="2:13" ht="15.7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</row>
  </sheetData>
  <mergeCells count="17">
    <mergeCell ref="G249:I249"/>
    <mergeCell ref="A116:H116"/>
    <mergeCell ref="A117:H117"/>
    <mergeCell ref="J218:M218"/>
    <mergeCell ref="K249:M249"/>
    <mergeCell ref="A166:H166"/>
    <mergeCell ref="A167:H167"/>
    <mergeCell ref="A217:H217"/>
    <mergeCell ref="A218:H218"/>
    <mergeCell ref="J4:M4"/>
    <mergeCell ref="J63:M63"/>
    <mergeCell ref="J117:M117"/>
    <mergeCell ref="J167:M167"/>
    <mergeCell ref="A3:H3"/>
    <mergeCell ref="A4:H4"/>
    <mergeCell ref="A62:H62"/>
    <mergeCell ref="A63:H63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2005-06-27T10:29:04Z</cp:lastPrinted>
  <dcterms:created xsi:type="dcterms:W3CDTF">1999-12-03T07:39:59Z</dcterms:created>
  <dcterms:modified xsi:type="dcterms:W3CDTF">2005-06-27T10:35:14Z</dcterms:modified>
  <cp:category/>
  <cp:version/>
  <cp:contentType/>
  <cp:contentStatus/>
</cp:coreProperties>
</file>