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86" yWindow="120" windowWidth="9135" windowHeight="4455" tabRatio="751" activeTab="5"/>
  </bookViews>
  <sheets>
    <sheet name="Cover" sheetId="1" r:id="rId1"/>
    <sheet name="BS" sheetId="2" r:id="rId2"/>
    <sheet name="P&amp;L" sheetId="3" r:id="rId3"/>
    <sheet name="SCIE" sheetId="4" r:id="rId4"/>
    <sheet name="Detail CF" sheetId="5" r:id="rId5"/>
    <sheet name="NOTES" sheetId="6" r:id="rId6"/>
  </sheets>
  <definedNames>
    <definedName name="_xlnm.Print_Area" localSheetId="1">'BS'!$A$1:$J$58</definedName>
    <definedName name="_xlnm.Print_Area" localSheetId="0">'Cover'!$A$1:$H$37</definedName>
    <definedName name="_xlnm.Print_Area" localSheetId="4">'Detail CF'!$A$1:$J$58</definedName>
    <definedName name="_xlnm.Print_Area" localSheetId="5">'NOTES'!$A$1:$M$298</definedName>
    <definedName name="_xlnm.Print_Area" localSheetId="2">'P&amp;L'!$A$1:$M$57</definedName>
    <definedName name="_xlnm.Print_Area" localSheetId="3">'SCIE'!$A$1:$J$43</definedName>
  </definedNames>
  <calcPr fullCalcOnLoad="1"/>
</workbook>
</file>

<file path=xl/sharedStrings.xml><?xml version="1.0" encoding="utf-8"?>
<sst xmlns="http://schemas.openxmlformats.org/spreadsheetml/2006/main" count="540" uniqueCount="333">
  <si>
    <t>There were no material events subsequent to the end of this current quarter that have not been reflected</t>
  </si>
  <si>
    <t>in the financial statements for this interim period.</t>
  </si>
  <si>
    <t>Table of Contents</t>
  </si>
  <si>
    <t>The closing cash and cash equivalents comprise the following:</t>
  </si>
  <si>
    <t xml:space="preserve">  Deposits with licensed banks</t>
  </si>
  <si>
    <t xml:space="preserve">  Cash and bank balances</t>
  </si>
  <si>
    <t xml:space="preserve">The same accounting policies and methods of computation used in the preparation of the financial </t>
  </si>
  <si>
    <t xml:space="preserve">The audit report of the Company's most recent annual audited financial statements does not contain any </t>
  </si>
  <si>
    <t>There were no material changes in contingent liabilities or contingent assets since the last annual balance</t>
  </si>
  <si>
    <t>CASH FLOW FROM OPERATING ACTIVITIES</t>
  </si>
  <si>
    <t>Receipts from operations</t>
  </si>
  <si>
    <t>Payments for operating expenses (including taxes)</t>
  </si>
  <si>
    <t>CASH FLOW FROM INVESTING ACTIVITIES</t>
  </si>
  <si>
    <t>CASH FLOW FROM FINANCING ACTIVITIES</t>
  </si>
  <si>
    <t>unquoted investments.</t>
  </si>
  <si>
    <t>At 1 May 2003</t>
  </si>
  <si>
    <t>Sales of property, plant and machinery</t>
  </si>
  <si>
    <t>Acquisition of property, plant and machinery</t>
  </si>
  <si>
    <t>Dividend paid to minority shareholders</t>
  </si>
  <si>
    <t xml:space="preserve">The valuation of land and building have been brought forward without amendment from the previous </t>
  </si>
  <si>
    <t xml:space="preserve">Basic </t>
  </si>
  <si>
    <t>Bank borrowing</t>
  </si>
  <si>
    <t>Payment for other investments</t>
  </si>
  <si>
    <t>Net cash generated from operating activities</t>
  </si>
  <si>
    <t>Results arising from investing activities</t>
  </si>
  <si>
    <t>*</t>
  </si>
  <si>
    <t xml:space="preserve">Financial </t>
  </si>
  <si>
    <t>period ended</t>
  </si>
  <si>
    <t>Current</t>
  </si>
  <si>
    <t>* Note : The gaming tax on revenue from lottery operations has been set off against revenue.</t>
  </si>
  <si>
    <t>ADDITIONAL INFORMATION REQUIRED BY THE LISTING REQUIREMENTS OF</t>
  </si>
  <si>
    <t>BURSA MALAYSIA SECURITIES BERHAD</t>
  </si>
  <si>
    <t>BURSA MALAYSIA SECURITIES BERHAD (CONTINUED)</t>
  </si>
  <si>
    <t xml:space="preserve"> </t>
  </si>
  <si>
    <t>RM'000</t>
  </si>
  <si>
    <t>Reserves</t>
  </si>
  <si>
    <t>NOTES (CONTINUED)</t>
  </si>
  <si>
    <t>check</t>
  </si>
  <si>
    <t>%</t>
  </si>
  <si>
    <t>+/(-)</t>
  </si>
  <si>
    <t>Net tangible assets per share (sen)</t>
  </si>
  <si>
    <t>There were no financial instruments with off balance sheet risk as at the date of this announcement.</t>
  </si>
  <si>
    <t>Net assets per share (sen)</t>
  </si>
  <si>
    <t>Our principal business operations are not significantly affected by any seasonal or cyclical factors except</t>
  </si>
  <si>
    <t>N/A</t>
  </si>
  <si>
    <t>There were no material changes in the composition of the Group up to the date of this announcement</t>
  </si>
  <si>
    <t xml:space="preserve">including business combination, acquisition or disposal of subsidiaries and long term investments, </t>
  </si>
  <si>
    <t>Inventories</t>
  </si>
  <si>
    <t>MATRIX INTERNATIONAL BERHAD</t>
  </si>
  <si>
    <t>Gaming</t>
  </si>
  <si>
    <t>Investments</t>
  </si>
  <si>
    <t>Receivables</t>
  </si>
  <si>
    <t>Quarter</t>
  </si>
  <si>
    <t>(COMPANY NO : 3907-W)</t>
  </si>
  <si>
    <t>3 MONTHS ENDED</t>
  </si>
  <si>
    <t>Group</t>
  </si>
  <si>
    <t>Note</t>
  </si>
  <si>
    <t>Finance costs</t>
  </si>
  <si>
    <t>REVENUE</t>
  </si>
  <si>
    <t>Distributable</t>
  </si>
  <si>
    <t>RM '000</t>
  </si>
  <si>
    <t>Share</t>
  </si>
  <si>
    <t>capital</t>
  </si>
  <si>
    <t>Total</t>
  </si>
  <si>
    <t>OPENING CASH AND CASH EQUIVALENTS</t>
  </si>
  <si>
    <t>CLOSING CASH AND CASH EQUIVALENTS</t>
  </si>
  <si>
    <t>NOTES:</t>
  </si>
  <si>
    <t>The interim financial report is not audited and has been prepared in compliance with MASB 26, Interim</t>
  </si>
  <si>
    <t>Financial Reporting.</t>
  </si>
  <si>
    <t>qualification.</t>
  </si>
  <si>
    <t>A1</t>
  </si>
  <si>
    <t>A2</t>
  </si>
  <si>
    <t>A3</t>
  </si>
  <si>
    <t>A5</t>
  </si>
  <si>
    <t>A6</t>
  </si>
  <si>
    <t>A7</t>
  </si>
  <si>
    <t>External</t>
  </si>
  <si>
    <t>Inter -</t>
  </si>
  <si>
    <t>segment</t>
  </si>
  <si>
    <t>Total revenue</t>
  </si>
  <si>
    <t>Unallocated corporate expenses</t>
  </si>
  <si>
    <t>Operating profit</t>
  </si>
  <si>
    <t>Income taxes</t>
  </si>
  <si>
    <t>A8</t>
  </si>
  <si>
    <t>A9</t>
  </si>
  <si>
    <t>A10</t>
  </si>
  <si>
    <t>A11</t>
  </si>
  <si>
    <t>B1</t>
  </si>
  <si>
    <t>B2</t>
  </si>
  <si>
    <t>B3</t>
  </si>
  <si>
    <t>B4</t>
  </si>
  <si>
    <t>B5</t>
  </si>
  <si>
    <t>B6</t>
  </si>
  <si>
    <t>B7</t>
  </si>
  <si>
    <t>B8</t>
  </si>
  <si>
    <t>There were no issuance and repayment of debts and equity securities, share buy-back, share cancellation,</t>
  </si>
  <si>
    <t>B9</t>
  </si>
  <si>
    <t>B10</t>
  </si>
  <si>
    <t>B11</t>
  </si>
  <si>
    <t>There was no pending material litigation since the last annual balance sheet date to the date of this</t>
  </si>
  <si>
    <t>B12</t>
  </si>
  <si>
    <t>B13</t>
  </si>
  <si>
    <t>premium</t>
  </si>
  <si>
    <t xml:space="preserve">UNAUDITED INTERIM FINANCIAL REPORT </t>
  </si>
  <si>
    <t>CONDENSED CONSOLIDATED BALANCE SHEET</t>
  </si>
  <si>
    <t>cc:</t>
  </si>
  <si>
    <t>Securities Commission</t>
  </si>
  <si>
    <t>Page</t>
  </si>
  <si>
    <t>Condensed Consolidated Balance Sheet</t>
  </si>
  <si>
    <t>Condensed Consolidated Income Statement</t>
  </si>
  <si>
    <t>Condensed Consolidated Statement of Changes in Equity</t>
  </si>
  <si>
    <t>Condensed Consolidated Cash Flow Statement</t>
  </si>
  <si>
    <t>(COMPANY NO: 3907-W)</t>
  </si>
  <si>
    <t xml:space="preserve">CONDENSED CONSOLIDATED INCOME STATEMENT </t>
  </si>
  <si>
    <t>CONDENSED CONSOLIDATED STATEMENT OF CHANGES IN EQUITY</t>
  </si>
  <si>
    <t xml:space="preserve">CONDENSED CONSOLIDATED CASH FLOW STATEMENT </t>
  </si>
  <si>
    <t>UNAUDITED INTERIM FINANCIAL REPORT</t>
  </si>
  <si>
    <t>Notes to the Unaudited Interim Financial Report</t>
  </si>
  <si>
    <t>The annexed notes form an integral part of this interim financial report.</t>
  </si>
  <si>
    <t>5 - 6</t>
  </si>
  <si>
    <t xml:space="preserve">The interim financial report should be read in conjunction with the audited financial statements of the </t>
  </si>
  <si>
    <t>Profit before taxation</t>
  </si>
  <si>
    <t>(Audited)</t>
  </si>
  <si>
    <t>Elimination : Intersegment revenue</t>
  </si>
  <si>
    <t>Malaysian taxation:</t>
  </si>
  <si>
    <t xml:space="preserve">A4 </t>
  </si>
  <si>
    <t>a)</t>
  </si>
  <si>
    <t>b)</t>
  </si>
  <si>
    <t xml:space="preserve">RESULTS </t>
  </si>
  <si>
    <t>Property, plant and equipment</t>
  </si>
  <si>
    <t>Goodwill on consolidation</t>
  </si>
  <si>
    <t>Other intangible asset</t>
  </si>
  <si>
    <t>Deposits with licensed banks</t>
  </si>
  <si>
    <t>Cash and bank balances</t>
  </si>
  <si>
    <t>Provision for taxation</t>
  </si>
  <si>
    <t>NON-CURRENT ASSETS</t>
  </si>
  <si>
    <t>CURRENT ASSETS</t>
  </si>
  <si>
    <t>CURRENT LIABILITIES</t>
  </si>
  <si>
    <t>FINANCED BY:-</t>
  </si>
  <si>
    <t>Share capital</t>
  </si>
  <si>
    <t>Share premium</t>
  </si>
  <si>
    <t xml:space="preserve">Shareholders' funds </t>
  </si>
  <si>
    <t>Minority interests</t>
  </si>
  <si>
    <t>Capital funds</t>
  </si>
  <si>
    <t>Revenue</t>
  </si>
  <si>
    <t>Profit from operations</t>
  </si>
  <si>
    <t>Taxation</t>
  </si>
  <si>
    <t>Minority interest</t>
  </si>
  <si>
    <t>On distribution of dividend</t>
  </si>
  <si>
    <t>Dividend paid to shareholders of the Company</t>
  </si>
  <si>
    <t>There were no other unusual items as a result of their nature, size or incidence that had affected</t>
  </si>
  <si>
    <t>Net profit after taxation</t>
  </si>
  <si>
    <t>No diluted earnings per share is presented for the current period as there is no potential ordinary shares</t>
  </si>
  <si>
    <t xml:space="preserve">outstanding. </t>
  </si>
  <si>
    <t>(a)</t>
  </si>
  <si>
    <t>Total quoted investment in Malaysia at cost</t>
  </si>
  <si>
    <t>Total quoted investment in Malaysia at book value</t>
  </si>
  <si>
    <t>Total quoted investment in Malaysia at market value</t>
  </si>
  <si>
    <t>(b)</t>
  </si>
  <si>
    <t>Net dividends per share (sen)</t>
  </si>
  <si>
    <t xml:space="preserve">             As such, the comparative figures for the periods have been restated accordingly. </t>
  </si>
  <si>
    <t xml:space="preserve">  </t>
  </si>
  <si>
    <t>At 1 May 2004</t>
  </si>
  <si>
    <t>profits</t>
  </si>
  <si>
    <t>Retained</t>
  </si>
  <si>
    <t>Company for the year ended 30 April 2004.</t>
  </si>
  <si>
    <t xml:space="preserve">statements for the year ended 30 April 2004 have been applied in the preparation of the interim financial </t>
  </si>
  <si>
    <t>annual report and no revaluation has been carried out since 30 April 2004.</t>
  </si>
  <si>
    <t>Deferred</t>
  </si>
  <si>
    <t>Quoted investment in Malaysia at cost</t>
  </si>
  <si>
    <t>Quoted investment in Malaysia at book value</t>
  </si>
  <si>
    <t>Quoted investment in Malaysia at market value</t>
  </si>
  <si>
    <t>Other payments</t>
  </si>
  <si>
    <t>Net cash used in financing activities</t>
  </si>
  <si>
    <t>Results from investing activities</t>
  </si>
  <si>
    <t>- Interest income</t>
  </si>
  <si>
    <t>- Others</t>
  </si>
  <si>
    <t xml:space="preserve">Additional Information Required by the </t>
  </si>
  <si>
    <t>Listing Requirements of Bursa Malaysia Securities Berhad</t>
  </si>
  <si>
    <t>Net profit for the period</t>
  </si>
  <si>
    <t>Deferred tax liabilities</t>
  </si>
  <si>
    <t>Current quarter/period provision</t>
  </si>
  <si>
    <t>As at 30/04/04</t>
  </si>
  <si>
    <t>FOR THE PERIOD ENDED 31 JANUARY 2005</t>
  </si>
  <si>
    <t>As at 31/01/05</t>
  </si>
  <si>
    <t>31/01/05</t>
  </si>
  <si>
    <t>9 MONTHS ENDED</t>
  </si>
  <si>
    <t>31/01/04</t>
  </si>
  <si>
    <t>At 31 January 2004</t>
  </si>
  <si>
    <t>At 31 January 2005</t>
  </si>
  <si>
    <t>Quarterly Report 31-01-2005</t>
  </si>
  <si>
    <t>the financial statements for the financial period ended 31 January 2005.</t>
  </si>
  <si>
    <t>There were no material changes in estimates during the financial period ended 31 January 2005.</t>
  </si>
  <si>
    <t>During the financial period ended 31 January 2005, the Company has paid the following dividend:</t>
  </si>
  <si>
    <t>report under review.</t>
  </si>
  <si>
    <t>In respect of the financial year ended 30 April 2004, a second interim dividend of 4.0% per share</t>
  </si>
  <si>
    <t>on 166,004,680 ordinary shares, less 28% income tax, amounting to RM4,780,935 (2.88 sen per</t>
  </si>
  <si>
    <t>share) paid on 15 July 2004; and</t>
  </si>
  <si>
    <t>on 166,004,680 ordinary shares, less 28% income tax, amounting to RM3,585,701 (2.16 sen per</t>
  </si>
  <si>
    <t>share) paid on 20 January 2005.</t>
  </si>
  <si>
    <t>Segmental information for the financial period ended 31 January 2005:-</t>
  </si>
  <si>
    <t>restructuring and discontinuing operations except for the completion of the acquisition of  the entire equity</t>
  </si>
  <si>
    <t>shares held as treasury shares and resale of treasury shares for the financial period ended 31 January 2005</t>
  </si>
  <si>
    <t>except for the issuance of 560.022 million new ordinary shares of RM1.00 each at an issue price of RM1.40</t>
  </si>
  <si>
    <t>per ordinary share in respect of the acquisition of the entire equity interest in Berjaya Times Square Sdn Bhd</t>
  </si>
  <si>
    <t>("BTSSB") on 23 December 2004.</t>
  </si>
  <si>
    <t>interest in BTSSB on 23 December 2004 as mentioned in Note A5 above.</t>
  </si>
  <si>
    <t>There is no profit forecast or profit guarantee for the financial period ended 31 January 2005.</t>
  </si>
  <si>
    <t>The taxation charge for the financial period ended 31 January 2005 is detailed as follows:</t>
  </si>
  <si>
    <t xml:space="preserve">For the financial period ended 31 January 2005, there are no gains on disposal of properties and </t>
  </si>
  <si>
    <t>Investment in quoted securities as at 31 January 2005 are as follows:</t>
  </si>
  <si>
    <t>Investment in quoted Malaysian Government Securities as at 31 January 2005 are as follows:</t>
  </si>
  <si>
    <t>The Company had made the following announcements:</t>
  </si>
  <si>
    <t xml:space="preserve">Proposed acquisition of the entire equity interest in Berjaya Times Square Sdn Bhd ("BTSSB") </t>
  </si>
  <si>
    <t>comprising 320.614 million ordinary shares of RM1.00 each for a total purchase consideration of</t>
  </si>
  <si>
    <t xml:space="preserve">b) </t>
  </si>
  <si>
    <t xml:space="preserve">Proposed settlement on behalf of BTSSB of the liquidated ascertained damages claims due to the </t>
  </si>
  <si>
    <t xml:space="preserve">property purchasers amounting up to RM270.176 million to be satisfied by the issuance of up to </t>
  </si>
  <si>
    <t>RM784.031 million to be satisfied by the issuance of 560.022 million new ordinary shares of</t>
  </si>
  <si>
    <t xml:space="preserve">On 29 December 2004, the Company announced that the trading of the Company shares on Bursa </t>
  </si>
  <si>
    <t>RM1.00 each in the Company ("Consideration Shares") at an issue price of RM1.40 per ordinary</t>
  </si>
  <si>
    <t>Malaysia Securities Berhad ("Bursa Securities") would be suspended by Bursa Securities as a result of</t>
  </si>
  <si>
    <t>the reduction of public shareholding spread from approximately 29.6% to approximately 9.6% upon the</t>
  </si>
  <si>
    <t>listing of the Consideration Shares (which was issued on 23 December 2004 pursuant to the Acquisition)</t>
  </si>
  <si>
    <t>on Bursa Securities. The Company would make an application for an extension of time to comply with</t>
  </si>
  <si>
    <t>in due course ("Public Spread Application").</t>
  </si>
  <si>
    <t>192.983 million new ordinary shares of RM1.00 each in the Company ("Settlement Shares") at an</t>
  </si>
  <si>
    <t xml:space="preserve">issue price of RM1.40 per ordinary share of RM1.00 each ("Debt Settlement"). </t>
  </si>
  <si>
    <t>There were no debt securities and the group borrowings as at 31 January 2005 are as follows:</t>
  </si>
  <si>
    <t>Short term borrowings</t>
  </si>
  <si>
    <t>Long term borrowings</t>
  </si>
  <si>
    <t xml:space="preserve">announcement other than several purchasers of the units in Berjaya Times Square ("BTS") have brought </t>
  </si>
  <si>
    <t>Weighted average number of ordinary</t>
  </si>
  <si>
    <t xml:space="preserve">    shares ('000) </t>
  </si>
  <si>
    <t>Investment properties</t>
  </si>
  <si>
    <t>Associated companies</t>
  </si>
  <si>
    <t>Deferred tax asset</t>
  </si>
  <si>
    <t>Development properties</t>
  </si>
  <si>
    <t>Long term bank borrowings</t>
  </si>
  <si>
    <t>Other long term liabilities</t>
  </si>
  <si>
    <t>Share of results from associated companies</t>
  </si>
  <si>
    <t xml:space="preserve">Issuance pursuant to the acquisition of </t>
  </si>
  <si>
    <t xml:space="preserve">  Berjaya Times Square Sdn Bhd</t>
  </si>
  <si>
    <t>Tax refund</t>
  </si>
  <si>
    <t>Other receipts</t>
  </si>
  <si>
    <t>Interest received</t>
  </si>
  <si>
    <t>Interest paid</t>
  </si>
  <si>
    <t>Retail and trading</t>
  </si>
  <si>
    <t>Recreation</t>
  </si>
  <si>
    <t>Property development and investment</t>
  </si>
  <si>
    <t>Overprovision in respect of prior years</t>
  </si>
  <si>
    <t>Net (loss)/profit for the period (RM'000)</t>
  </si>
  <si>
    <t>7 - 10</t>
  </si>
  <si>
    <t>for the gaming, retail, trading and recreation business that may be favourably impacted by the festive seasons.</t>
  </si>
  <si>
    <t>In respect of the financial year ending 30 April 2005, an interim dividend of 3.0% per share</t>
  </si>
  <si>
    <t>Further to the above, on 7 February 2005, the Company announced that Bursa Securities has approved</t>
  </si>
  <si>
    <t>the Public Spread Application by granting an extension of 7 months from 31 December 2004 up to 31</t>
  </si>
  <si>
    <t>July 2005 for the Company to comply with the Listing Requirements and the lifting of suspension of</t>
  </si>
  <si>
    <t>trading of the Company shares upon the listing of the Settlement Shares, subject to the condition that at</t>
  </si>
  <si>
    <t>least 20% of the total enlarged issued and paid-up share capital of the Company are in the hands of a</t>
  </si>
  <si>
    <t>minimum of 1,000 public shareholders holding not less than 100 shares each upon the listing of the</t>
  </si>
  <si>
    <t>Settlement Shares.</t>
  </si>
  <si>
    <t>Basic (loss)/earnings per share (sen)</t>
  </si>
  <si>
    <t>Basic (loss)/earnings per share</t>
  </si>
  <si>
    <t>(Loss)/Profit before taxation</t>
  </si>
  <si>
    <t>(Loss)/Profit after taxation</t>
  </si>
  <si>
    <t>(Loss)/Profit attributable to shareholders of the company</t>
  </si>
  <si>
    <t>(Loss)/Earnings per share (sen)</t>
  </si>
  <si>
    <t>loss of RM1.6 million as compared to a revenue of RM42.9 million and a pre-tax profit of RM6.2 million</t>
  </si>
  <si>
    <t>The (loss)/earnings per share is calculated by dividing (loss)/profit after taxation and minority interest by</t>
  </si>
  <si>
    <t>the number of ordinary shares in issue.</t>
  </si>
  <si>
    <t>As for the nine months ended 31 January 2005, the Group reported an increase in revenue by</t>
  </si>
  <si>
    <t>NET CURRENT (LIABILITIES)/ASSETS</t>
  </si>
  <si>
    <t>Net loss for the period</t>
  </si>
  <si>
    <t>Receipts from other investing activities</t>
  </si>
  <si>
    <t>Net cash generated from/(used in) investing activities</t>
  </si>
  <si>
    <t>NET INCREASE/(DECREASE) IN CASH AND CASH</t>
  </si>
  <si>
    <t xml:space="preserve">  EQUIVALENTS</t>
  </si>
  <si>
    <t xml:space="preserve">  Bank overdraft (included under short term borrowings)</t>
  </si>
  <si>
    <t>share of RM1.00 ("Acquisition") which was completed on 23 December 2004; and</t>
  </si>
  <si>
    <t>provisions of Paragraph 8.15 of the Listing Requirements on public shareholding spread to Bursa Securities</t>
  </si>
  <si>
    <t>per share in respect of the financial period ended 31 January 2005 is 3.0 sen per share on 166,004,680</t>
  </si>
  <si>
    <t>ordinary shares less 28% income tax (previous year corresponding period at 3.0 sen per share on</t>
  </si>
  <si>
    <t>166,004,680 ordinary shares less 28% income tax).</t>
  </si>
  <si>
    <t>Cash inflow from the acquisition of subsidiary company</t>
  </si>
  <si>
    <t>Payables *</t>
  </si>
  <si>
    <t>* Included in payables were provision for liquidated ascertained damages of approximately RM257.2 million</t>
  </si>
  <si>
    <t>For the current quarter under review, the Group registered a revenue of RM54.9 million and a pre-tax</t>
  </si>
  <si>
    <t>sheet date except for the material litigations as disclosed in Note B11 below.</t>
  </si>
  <si>
    <t>approximately 12.3% whilst pre-tax profits declined by approximately 53.5% as compared to the</t>
  </si>
  <si>
    <t>previous year corresponding period. As explained in the above paragraph, the main factor that</t>
  </si>
  <si>
    <t>in the corresponding quarter ended 31 January 2004. In the current quarter, the Group consolidated</t>
  </si>
  <si>
    <t>about one month's results of BTSSB following the completion of its acquisition on 23 December 2004.</t>
  </si>
  <si>
    <t>The increase in revenue was mainly contributed by the retail, trading and recreation business operated by</t>
  </si>
  <si>
    <t>BTSSB. Furthermore, the gaming business operated by Natural Avenue Sdn Bhd ("NASB") in Sarawak</t>
  </si>
  <si>
    <t>achieved a higher revenue as a result of having 2 additional draws in the current quarter as compared to</t>
  </si>
  <si>
    <t>the corresponding quarter ended 31 January 2004. The pre-tax loss was mainly attributed to higher</t>
  </si>
  <si>
    <t>finance cost and depreciation charges incurred by BTSSB that was consolidated for the first time by the</t>
  </si>
  <si>
    <t>Group coupled with the deferment of sales of some of its properties due to its rationalisation exercise</t>
  </si>
  <si>
    <t>being undertaken for its tenant mix to reposition and enhance its attractions for visitors to its shopping</t>
  </si>
  <si>
    <t>mall. However, NASB registered a lower pre-tax profit of RM3.3 million as compared to the</t>
  </si>
  <si>
    <t>corresponding quarter of RM5.56 million which still helped to mitigate the pre-tax loss incurred by BTSSB.</t>
  </si>
  <si>
    <t>contributed to these variances are the consolidation of about one month's results from BTSSB. On the</t>
  </si>
  <si>
    <t>gaming business, NASB has conducted an additional 3 draws in the current cumulative period under</t>
  </si>
  <si>
    <t>review as compared to the previous year corresponding period and as such this has allowed NASB to</t>
  </si>
  <si>
    <t>register a higher revenue in the current period under review. Pre-tax profit contribution from NASB in the</t>
  </si>
  <si>
    <t>claims against BTSSB for refund of purchase price.</t>
  </si>
  <si>
    <t>current period was, however, marginally lower mainly due to a higher prize payout ratio as compared to</t>
  </si>
  <si>
    <t>the previous year corresponding period.</t>
  </si>
  <si>
    <t>undergoing a rationalisation exercise in its tenant mix coupled with the deferment of property sales, the</t>
  </si>
  <si>
    <t>Directors anticipate that the Group is likely to incur a loss in the remaining quarter of the financial year.</t>
  </si>
  <si>
    <t>The Board also wishes to state that the gaming business in Sarawak operated by NASB will continue to</t>
  </si>
  <si>
    <t>register favourable results in the fourth quarter of the financial year.</t>
  </si>
  <si>
    <t>On 8 March 2005, the Company allotted a total of 179.023 million Settlement Shares pursuant to the</t>
  </si>
  <si>
    <t>The Board does not recommend any dividend in the current quarter. The total gross dividend distributed</t>
  </si>
  <si>
    <t>The Group's revenue for the current quarter which rose by approximately 31.4% was mainly attributed to</t>
  </si>
  <si>
    <t>the Group's consolidation of one month results of BTSSB and the higher revenue attained by NASB due</t>
  </si>
  <si>
    <t>to the additional 2 draws conducted in the current quarter under review as compared to the preceding</t>
  </si>
  <si>
    <t>quarter ended 31 October 2004. However, the Group registered a pre-tax loss of RM1.6 million as</t>
  </si>
  <si>
    <t>compared to a pre-tax profit of RM3.7 million recorded in the preceding quarter mainly due to the loss</t>
  </si>
  <si>
    <t>incurred by BTSSB which have been explained in Note B1 above. The gaming business operated through</t>
  </si>
  <si>
    <t>NASB has recorded a marginal increase in pre-tax profit despite having 2 additional draws in the current</t>
  </si>
  <si>
    <t>quarter due to a higher prize payout ratio.</t>
  </si>
  <si>
    <t>Following the completion of the Company's acquisition of BTSSB, BTSSB is currently in the midst of</t>
  </si>
  <si>
    <t xml:space="preserve">   of RM1.40 allotted on 8 March 2005, pursuant to the Debt Settlement as mentioned in Note B8, thereby increasing</t>
  </si>
  <si>
    <t>imposed by Bursa Securities and the shares of the Company resumed trading on 16 March 2005. The</t>
  </si>
  <si>
    <t>Settlement Shares were also granted listing and quotation on the Main Board of Bursa Securities on 16</t>
  </si>
  <si>
    <t>March 2005.</t>
  </si>
  <si>
    <t>Debt Settlement, thereby increasing the paid-up share capital of the Company from RM726.026 million</t>
  </si>
  <si>
    <t>`</t>
  </si>
  <si>
    <t xml:space="preserve">   that was settled via the issuance of 179.023 million Matrix International Berhad shares at an issue price </t>
  </si>
  <si>
    <t xml:space="preserve">   the paid-up share capital of the Company from RM726.026 million to RM905.050 million.</t>
  </si>
  <si>
    <t>to RM905.050 million. With this allotment, the Company had met the condition on the public spread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</si>
</sst>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/mmm/yy_)"/>
    <numFmt numFmtId="173" formatCode="hh:mm\ AM/PM_)"/>
    <numFmt numFmtId="174" formatCode=";;;"/>
    <numFmt numFmtId="175" formatCode="_(* #,##0.0_);_(* \(#,##0.0\);_(* &quot;-&quot;??_);_(@_)"/>
    <numFmt numFmtId="176" formatCode="_(* #,##0_);_(* \(#,##0\);_(* &quot;-&quot;??_);_(@_)"/>
    <numFmt numFmtId="177" formatCode="0_);\(0\)"/>
    <numFmt numFmtId="178" formatCode="mm/dd/yy"/>
    <numFmt numFmtId="179" formatCode="_(* #,##0.0_);_(* \(#,##0.0\);_(* &quot;-&quot;?_);_(@_)"/>
    <numFmt numFmtId="180" formatCode="0.00_);\(0.00\)"/>
    <numFmt numFmtId="181" formatCode="_-* #,##0.0_-;\-* #,##0.0_-;_-* &quot;-&quot;?_-;_-@_-"/>
    <numFmt numFmtId="182" formatCode="#,##0.0;\-#,##0.0"/>
    <numFmt numFmtId="183" formatCode="#,##0.000;\-#,##0.000"/>
    <numFmt numFmtId="184" formatCode="\-\ "/>
    <numFmt numFmtId="185" formatCode="_(* #,##0.000_);_(* \(#,##0.000\);_(* &quot;-&quot;??_);_(@_)"/>
    <numFmt numFmtId="186" formatCode="0.0"/>
  </numFmts>
  <fonts count="19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1"/>
      <name val="Times New Roman"/>
      <family val="1"/>
    </font>
    <font>
      <b/>
      <sz val="11"/>
      <name val="Helv"/>
      <family val="0"/>
    </font>
    <font>
      <b/>
      <sz val="11"/>
      <name val="Times New Roman"/>
      <family val="0"/>
    </font>
    <font>
      <b/>
      <u val="single"/>
      <sz val="11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i/>
      <sz val="12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 quotePrefix="1">
      <alignment horizontal="left"/>
      <protection/>
    </xf>
    <xf numFmtId="0" fontId="4" fillId="0" borderId="0" xfId="0" applyFont="1" applyAlignment="1" applyProtection="1">
      <alignment horizontal="center"/>
      <protection/>
    </xf>
    <xf numFmtId="176" fontId="4" fillId="0" borderId="1" xfId="15" applyNumberFormat="1" applyFont="1" applyBorder="1" applyAlignment="1" applyProtection="1">
      <alignment/>
      <protection/>
    </xf>
    <xf numFmtId="176" fontId="4" fillId="0" borderId="0" xfId="15" applyNumberFormat="1" applyFont="1" applyBorder="1" applyAlignment="1" applyProtection="1">
      <alignment/>
      <protection/>
    </xf>
    <xf numFmtId="176" fontId="4" fillId="0" borderId="0" xfId="15" applyNumberFormat="1" applyFont="1" applyAlignment="1">
      <alignment/>
    </xf>
    <xf numFmtId="176" fontId="4" fillId="0" borderId="0" xfId="15" applyNumberFormat="1" applyFont="1" applyAlignment="1" applyProtection="1">
      <alignment/>
      <protection/>
    </xf>
    <xf numFmtId="176" fontId="4" fillId="0" borderId="2" xfId="15" applyNumberFormat="1" applyFont="1" applyBorder="1" applyAlignment="1" applyProtection="1">
      <alignment/>
      <protection/>
    </xf>
    <xf numFmtId="0" fontId="4" fillId="0" borderId="0" xfId="0" applyFont="1" applyAlignment="1" applyProtection="1" quotePrefix="1">
      <alignment horizontal="center"/>
      <protection/>
    </xf>
    <xf numFmtId="0" fontId="4" fillId="0" borderId="0" xfId="0" applyFont="1" applyAlignment="1">
      <alignment horizontal="center"/>
    </xf>
    <xf numFmtId="174" fontId="6" fillId="0" borderId="0" xfId="0" applyNumberFormat="1" applyFont="1" applyAlignment="1" applyProtection="1">
      <alignment horizontal="left"/>
      <protection/>
    </xf>
    <xf numFmtId="0" fontId="5" fillId="0" borderId="0" xfId="0" applyFont="1" applyAlignment="1">
      <alignment horizontal="left"/>
    </xf>
    <xf numFmtId="172" fontId="4" fillId="0" borderId="0" xfId="0" applyNumberFormat="1" applyFont="1" applyAlignment="1" applyProtection="1">
      <alignment horizontal="left"/>
      <protection/>
    </xf>
    <xf numFmtId="0" fontId="4" fillId="0" borderId="0" xfId="0" applyFont="1" applyAlignment="1">
      <alignment horizontal="left"/>
    </xf>
    <xf numFmtId="173" fontId="4" fillId="0" borderId="0" xfId="0" applyNumberFormat="1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>
      <alignment horizontal="centerContinuous"/>
    </xf>
    <xf numFmtId="176" fontId="4" fillId="0" borderId="2" xfId="15" applyNumberFormat="1" applyFont="1" applyBorder="1" applyAlignment="1">
      <alignment/>
    </xf>
    <xf numFmtId="176" fontId="4" fillId="0" borderId="0" xfId="0" applyNumberFormat="1" applyFont="1" applyAlignment="1">
      <alignment/>
    </xf>
    <xf numFmtId="176" fontId="4" fillId="0" borderId="0" xfId="15" applyNumberFormat="1" applyFont="1" applyBorder="1" applyAlignment="1">
      <alignment/>
    </xf>
    <xf numFmtId="176" fontId="4" fillId="0" borderId="3" xfId="15" applyNumberFormat="1" applyFont="1" applyBorder="1" applyAlignment="1">
      <alignment/>
    </xf>
    <xf numFmtId="176" fontId="4" fillId="0" borderId="3" xfId="15" applyNumberFormat="1" applyFont="1" applyBorder="1" applyAlignment="1" applyProtection="1">
      <alignment/>
      <protection/>
    </xf>
    <xf numFmtId="176" fontId="4" fillId="0" borderId="4" xfId="15" applyNumberFormat="1" applyFont="1" applyBorder="1" applyAlignment="1" applyProtection="1">
      <alignment/>
      <protection/>
    </xf>
    <xf numFmtId="176" fontId="4" fillId="0" borderId="5" xfId="15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176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 quotePrefix="1">
      <alignment/>
    </xf>
    <xf numFmtId="1" fontId="2" fillId="0" borderId="0" xfId="15" applyNumberFormat="1" applyFont="1" applyAlignment="1">
      <alignment horizontal="right"/>
    </xf>
    <xf numFmtId="0" fontId="2" fillId="0" borderId="0" xfId="0" applyFont="1" applyAlignment="1" applyProtection="1">
      <alignment horizontal="left"/>
      <protection/>
    </xf>
    <xf numFmtId="37" fontId="2" fillId="0" borderId="1" xfId="15" applyNumberFormat="1" applyFont="1" applyBorder="1" applyAlignment="1" applyProtection="1">
      <alignment horizontal="right"/>
      <protection/>
    </xf>
    <xf numFmtId="37" fontId="2" fillId="0" borderId="0" xfId="15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176" fontId="4" fillId="0" borderId="6" xfId="15" applyNumberFormat="1" applyFont="1" applyBorder="1" applyAlignment="1" applyProtection="1">
      <alignment/>
      <protection/>
    </xf>
    <xf numFmtId="176" fontId="4" fillId="0" borderId="7" xfId="15" applyNumberFormat="1" applyFont="1" applyBorder="1" applyAlignment="1" applyProtection="1">
      <alignment/>
      <protection/>
    </xf>
    <xf numFmtId="0" fontId="9" fillId="0" borderId="0" xfId="0" applyFont="1" applyAlignment="1">
      <alignment/>
    </xf>
    <xf numFmtId="0" fontId="10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>
      <alignment horizontal="centerContinuous"/>
    </xf>
    <xf numFmtId="0" fontId="9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left"/>
    </xf>
    <xf numFmtId="3" fontId="9" fillId="0" borderId="0" xfId="0" applyNumberFormat="1" applyFont="1" applyBorder="1" applyAlignment="1">
      <alignment/>
    </xf>
    <xf numFmtId="41" fontId="9" fillId="0" borderId="0" xfId="0" applyNumberFormat="1" applyFont="1" applyBorder="1" applyAlignment="1">
      <alignment horizontal="right"/>
    </xf>
    <xf numFmtId="0" fontId="9" fillId="0" borderId="0" xfId="0" applyFont="1" applyAlignment="1" applyProtection="1" quotePrefix="1">
      <alignment horizontal="left"/>
      <protection/>
    </xf>
    <xf numFmtId="0" fontId="12" fillId="0" borderId="0" xfId="0" applyFont="1" applyAlignment="1" applyProtection="1" quotePrefix="1">
      <alignment horizontal="center"/>
      <protection/>
    </xf>
    <xf numFmtId="0" fontId="12" fillId="0" borderId="0" xfId="0" applyFont="1" applyAlignment="1" applyProtection="1" quotePrefix="1">
      <alignment horizontal="left"/>
      <protection/>
    </xf>
    <xf numFmtId="0" fontId="6" fillId="0" borderId="0" xfId="0" applyFont="1" applyBorder="1" applyAlignment="1" applyProtection="1">
      <alignment horizontal="centerContinuous"/>
      <protection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Continuous"/>
      <protection locked="0"/>
    </xf>
    <xf numFmtId="0" fontId="4" fillId="0" borderId="0" xfId="0" applyFont="1" applyBorder="1" applyAlignment="1" applyProtection="1">
      <alignment/>
      <protection locked="0"/>
    </xf>
    <xf numFmtId="0" fontId="6" fillId="0" borderId="0" xfId="0" applyNumberFormat="1" applyFont="1" applyAlignment="1" applyProtection="1">
      <alignment horizontal="left"/>
      <protection locked="0"/>
    </xf>
    <xf numFmtId="176" fontId="4" fillId="0" borderId="0" xfId="15" applyNumberFormat="1" applyFont="1" applyAlignment="1" applyProtection="1">
      <alignment/>
      <protection locked="0"/>
    </xf>
    <xf numFmtId="176" fontId="4" fillId="0" borderId="0" xfId="15" applyNumberFormat="1" applyFont="1" applyBorder="1" applyAlignment="1" applyProtection="1">
      <alignment/>
      <protection locked="0"/>
    </xf>
    <xf numFmtId="43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hidden="1" locked="0"/>
    </xf>
    <xf numFmtId="0" fontId="4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horizontal="centerContinuous"/>
      <protection hidden="1" locked="0"/>
    </xf>
    <xf numFmtId="0" fontId="4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applyProtection="1">
      <alignment horizontal="center"/>
      <protection hidden="1" locked="0"/>
    </xf>
    <xf numFmtId="0" fontId="4" fillId="0" borderId="0" xfId="0" applyFont="1" applyBorder="1" applyAlignment="1" applyProtection="1" quotePrefix="1">
      <alignment horizontal="center"/>
      <protection hidden="1" locked="0"/>
    </xf>
    <xf numFmtId="43" fontId="4" fillId="0" borderId="8" xfId="0" applyNumberFormat="1" applyFont="1" applyBorder="1" applyAlignment="1" applyProtection="1">
      <alignment horizontal="center"/>
      <protection hidden="1" locked="0"/>
    </xf>
    <xf numFmtId="43" fontId="4" fillId="0" borderId="0" xfId="0" applyNumberFormat="1" applyFont="1" applyBorder="1" applyAlignment="1" applyProtection="1">
      <alignment horizontal="center"/>
      <protection hidden="1" locked="0"/>
    </xf>
    <xf numFmtId="0" fontId="4" fillId="0" borderId="2" xfId="0" applyFont="1" applyBorder="1" applyAlignment="1" applyProtection="1">
      <alignment/>
      <protection hidden="1" locked="0"/>
    </xf>
    <xf numFmtId="43" fontId="4" fillId="0" borderId="1" xfId="0" applyNumberFormat="1" applyFont="1" applyBorder="1" applyAlignment="1" applyProtection="1">
      <alignment horizontal="center"/>
      <protection hidden="1" locked="0"/>
    </xf>
    <xf numFmtId="176" fontId="4" fillId="0" borderId="8" xfId="15" applyNumberFormat="1" applyFont="1" applyBorder="1" applyAlignment="1" applyProtection="1">
      <alignment horizontal="center"/>
      <protection hidden="1" locked="0"/>
    </xf>
    <xf numFmtId="0" fontId="4" fillId="0" borderId="0" xfId="0" applyFont="1" applyBorder="1" applyAlignment="1" applyProtection="1">
      <alignment horizontal="centerContinuous"/>
      <protection/>
    </xf>
    <xf numFmtId="0" fontId="6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37" fontId="2" fillId="0" borderId="0" xfId="15" applyNumberFormat="1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/>
      <protection/>
    </xf>
    <xf numFmtId="0" fontId="13" fillId="0" borderId="0" xfId="0" applyFont="1" applyAlignment="1">
      <alignment/>
    </xf>
    <xf numFmtId="0" fontId="6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 quotePrefix="1">
      <alignment horizontal="center"/>
      <protection locked="0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14" fontId="6" fillId="0" borderId="0" xfId="0" applyNumberFormat="1" applyFont="1" applyBorder="1" applyAlignment="1" applyProtection="1">
      <alignment horizontal="centerContinuous"/>
      <protection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2" xfId="0" applyFont="1" applyBorder="1" applyAlignment="1" applyProtection="1" quotePrefix="1">
      <alignment horizontal="left"/>
      <protection/>
    </xf>
    <xf numFmtId="0" fontId="9" fillId="0" borderId="2" xfId="0" applyFont="1" applyBorder="1" applyAlignment="1">
      <alignment/>
    </xf>
    <xf numFmtId="0" fontId="11" fillId="0" borderId="0" xfId="0" applyFont="1" applyAlignment="1" applyProtection="1">
      <alignment horizontal="left"/>
      <protection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176" fontId="4" fillId="0" borderId="9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6" fillId="0" borderId="0" xfId="0" applyFont="1" applyAlignment="1">
      <alignment horizontal="left" vertical="center" wrapText="1"/>
    </xf>
    <xf numFmtId="0" fontId="1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 quotePrefix="1">
      <alignment horizontal="right"/>
    </xf>
    <xf numFmtId="17" fontId="4" fillId="0" borderId="0" xfId="0" applyNumberFormat="1" applyFont="1" applyAlignment="1" quotePrefix="1">
      <alignment horizontal="right"/>
    </xf>
    <xf numFmtId="176" fontId="9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2" xfId="0" applyBorder="1" applyAlignment="1">
      <alignment/>
    </xf>
    <xf numFmtId="0" fontId="9" fillId="0" borderId="2" xfId="0" applyFont="1" applyBorder="1" applyAlignment="1">
      <alignment horizontal="center"/>
    </xf>
    <xf numFmtId="0" fontId="10" fillId="0" borderId="0" xfId="0" applyFont="1" applyAlignment="1" applyProtection="1" quotePrefix="1">
      <alignment horizontal="left"/>
      <protection/>
    </xf>
    <xf numFmtId="0" fontId="9" fillId="0" borderId="0" xfId="0" applyFont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centerContinuous"/>
      <protection/>
    </xf>
    <xf numFmtId="0" fontId="9" fillId="0" borderId="0" xfId="0" applyFont="1" applyBorder="1" applyAlignment="1">
      <alignment horizontal="centerContinuous"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 quotePrefix="1">
      <alignment horizontal="center"/>
      <protection/>
    </xf>
    <xf numFmtId="0" fontId="10" fillId="0" borderId="0" xfId="0" applyFont="1" applyBorder="1" applyAlignment="1" quotePrefix="1">
      <alignment horizontal="center"/>
    </xf>
    <xf numFmtId="0" fontId="10" fillId="0" borderId="0" xfId="0" applyFont="1" applyBorder="1" applyAlignment="1" applyProtection="1" quotePrefix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7" fillId="0" borderId="0" xfId="0" applyFont="1" applyAlignment="1" quotePrefix="1">
      <alignment/>
    </xf>
    <xf numFmtId="0" fontId="0" fillId="0" borderId="0" xfId="0" applyAlignment="1">
      <alignment horizontal="left"/>
    </xf>
    <xf numFmtId="0" fontId="18" fillId="0" borderId="2" xfId="0" applyFont="1" applyBorder="1" applyAlignment="1" applyProtection="1">
      <alignment horizontal="left"/>
      <protection/>
    </xf>
    <xf numFmtId="41" fontId="4" fillId="0" borderId="6" xfId="15" applyNumberFormat="1" applyFont="1" applyBorder="1" applyAlignment="1" applyProtection="1">
      <alignment/>
      <protection locked="0"/>
    </xf>
    <xf numFmtId="41" fontId="4" fillId="0" borderId="0" xfId="15" applyNumberFormat="1" applyFont="1" applyAlignment="1">
      <alignment/>
    </xf>
    <xf numFmtId="41" fontId="4" fillId="0" borderId="0" xfId="15" applyNumberFormat="1" applyFont="1" applyAlignment="1" applyProtection="1">
      <alignment/>
      <protection locked="0"/>
    </xf>
    <xf numFmtId="41" fontId="4" fillId="0" borderId="2" xfId="15" applyNumberFormat="1" applyFont="1" applyBorder="1" applyAlignment="1">
      <alignment/>
    </xf>
    <xf numFmtId="41" fontId="4" fillId="0" borderId="6" xfId="15" applyNumberFormat="1" applyFont="1" applyBorder="1" applyAlignment="1">
      <alignment/>
    </xf>
    <xf numFmtId="41" fontId="4" fillId="0" borderId="8" xfId="15" applyNumberFormat="1" applyFont="1" applyBorder="1" applyAlignment="1">
      <alignment/>
    </xf>
    <xf numFmtId="41" fontId="4" fillId="0" borderId="9" xfId="15" applyNumberFormat="1" applyFont="1" applyBorder="1" applyAlignment="1">
      <alignment/>
    </xf>
    <xf numFmtId="41" fontId="4" fillId="0" borderId="2" xfId="15" applyNumberFormat="1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37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4" fontId="9" fillId="0" borderId="0" xfId="0" applyNumberFormat="1" applyFont="1" applyAlignment="1">
      <alignment horizontal="center"/>
    </xf>
    <xf numFmtId="0" fontId="9" fillId="0" borderId="0" xfId="0" applyFont="1" applyAlignment="1" quotePrefix="1">
      <alignment/>
    </xf>
    <xf numFmtId="15" fontId="0" fillId="0" borderId="0" xfId="0" applyNumberFormat="1" applyAlignment="1">
      <alignment/>
    </xf>
    <xf numFmtId="176" fontId="4" fillId="2" borderId="3" xfId="15" applyNumberFormat="1" applyFont="1" applyFill="1" applyBorder="1" applyAlignment="1" applyProtection="1">
      <alignment/>
      <protection/>
    </xf>
    <xf numFmtId="176" fontId="4" fillId="0" borderId="0" xfId="15" applyNumberFormat="1" applyFont="1" applyBorder="1" applyAlignment="1" applyProtection="1">
      <alignment horizontal="right"/>
      <protection locked="0"/>
    </xf>
    <xf numFmtId="176" fontId="4" fillId="0" borderId="0" xfId="0" applyNumberFormat="1" applyFont="1" applyBorder="1" applyAlignment="1">
      <alignment horizontal="center"/>
    </xf>
    <xf numFmtId="43" fontId="4" fillId="0" borderId="0" xfId="0" applyNumberFormat="1" applyFont="1" applyBorder="1" applyAlignment="1">
      <alignment horizontal="center"/>
    </xf>
    <xf numFmtId="176" fontId="4" fillId="0" borderId="0" xfId="15" applyNumberFormat="1" applyFont="1" applyBorder="1" applyAlignment="1" applyProtection="1">
      <alignment horizontal="right"/>
      <protection/>
    </xf>
    <xf numFmtId="176" fontId="4" fillId="0" borderId="10" xfId="15" applyNumberFormat="1" applyFont="1" applyBorder="1" applyAlignment="1">
      <alignment/>
    </xf>
    <xf numFmtId="176" fontId="4" fillId="0" borderId="11" xfId="15" applyNumberFormat="1" applyFont="1" applyBorder="1" applyAlignment="1" applyProtection="1">
      <alignment/>
      <protection/>
    </xf>
    <xf numFmtId="176" fontId="0" fillId="0" borderId="0" xfId="0" applyNumberFormat="1" applyAlignment="1">
      <alignment/>
    </xf>
    <xf numFmtId="176" fontId="4" fillId="0" borderId="1" xfId="15" applyNumberFormat="1" applyFont="1" applyBorder="1" applyAlignment="1" applyProtection="1">
      <alignment/>
      <protection/>
    </xf>
    <xf numFmtId="176" fontId="4" fillId="0" borderId="8" xfId="0" applyNumberFormat="1" applyFont="1" applyBorder="1" applyAlignment="1">
      <alignment horizontal="center"/>
    </xf>
    <xf numFmtId="43" fontId="4" fillId="0" borderId="8" xfId="0" applyNumberFormat="1" applyFont="1" applyBorder="1" applyAlignment="1">
      <alignment horizontal="center"/>
    </xf>
    <xf numFmtId="176" fontId="4" fillId="0" borderId="0" xfId="15" applyNumberFormat="1" applyFont="1" applyBorder="1" applyAlignment="1" applyProtection="1">
      <alignment/>
      <protection/>
    </xf>
    <xf numFmtId="176" fontId="4" fillId="0" borderId="1" xfId="15" applyNumberFormat="1" applyFont="1" applyBorder="1" applyAlignment="1" applyProtection="1">
      <alignment/>
      <protection locked="0"/>
    </xf>
    <xf numFmtId="176" fontId="4" fillId="0" borderId="0" xfId="15" applyNumberFormat="1" applyFont="1" applyAlignment="1">
      <alignment/>
    </xf>
    <xf numFmtId="39" fontId="4" fillId="0" borderId="0" xfId="15" applyNumberFormat="1" applyFont="1" applyAlignment="1">
      <alignment/>
    </xf>
    <xf numFmtId="176" fontId="4" fillId="0" borderId="0" xfId="15" applyNumberFormat="1" applyFont="1" applyBorder="1" applyAlignment="1">
      <alignment/>
    </xf>
    <xf numFmtId="39" fontId="4" fillId="0" borderId="0" xfId="15" applyNumberFormat="1" applyFont="1" applyBorder="1" applyAlignment="1">
      <alignment/>
    </xf>
    <xf numFmtId="176" fontId="4" fillId="0" borderId="2" xfId="15" applyNumberFormat="1" applyFont="1" applyBorder="1" applyAlignment="1" applyProtection="1">
      <alignment/>
      <protection/>
    </xf>
    <xf numFmtId="176" fontId="4" fillId="0" borderId="2" xfId="0" applyNumberFormat="1" applyFont="1" applyBorder="1" applyAlignment="1">
      <alignment horizontal="center"/>
    </xf>
    <xf numFmtId="176" fontId="4" fillId="0" borderId="0" xfId="15" applyNumberFormat="1" applyFont="1" applyAlignment="1" applyProtection="1">
      <alignment/>
      <protection locked="0"/>
    </xf>
    <xf numFmtId="176" fontId="4" fillId="0" borderId="2" xfId="15" applyNumberFormat="1" applyFont="1" applyBorder="1" applyAlignment="1">
      <alignment/>
    </xf>
    <xf numFmtId="176" fontId="4" fillId="0" borderId="6" xfId="15" applyNumberFormat="1" applyFont="1" applyBorder="1" applyAlignment="1">
      <alignment/>
    </xf>
    <xf numFmtId="176" fontId="4" fillId="0" borderId="6" xfId="15" applyNumberFormat="1" applyFont="1" applyBorder="1" applyAlignment="1" applyProtection="1">
      <alignment horizontal="center"/>
      <protection/>
    </xf>
    <xf numFmtId="39" fontId="4" fillId="0" borderId="0" xfId="15" applyNumberFormat="1" applyFont="1" applyBorder="1" applyAlignment="1" applyProtection="1">
      <alignment horizontal="center"/>
      <protection/>
    </xf>
    <xf numFmtId="176" fontId="4" fillId="0" borderId="0" xfId="15" applyNumberFormat="1" applyFont="1" applyAlignment="1" applyProtection="1">
      <alignment horizontal="right"/>
      <protection/>
    </xf>
    <xf numFmtId="176" fontId="4" fillId="0" borderId="0" xfId="15" applyNumberFormat="1" applyFont="1" applyBorder="1" applyAlignment="1" applyProtection="1">
      <alignment horizontal="center"/>
      <protection/>
    </xf>
    <xf numFmtId="176" fontId="4" fillId="0" borderId="0" xfId="15" applyNumberFormat="1" applyFont="1" applyAlignment="1" applyProtection="1">
      <alignment/>
      <protection/>
    </xf>
    <xf numFmtId="39" fontId="4" fillId="0" borderId="2" xfId="15" applyNumberFormat="1" applyFont="1" applyBorder="1" applyAlignment="1">
      <alignment/>
    </xf>
    <xf numFmtId="176" fontId="4" fillId="0" borderId="8" xfId="15" applyNumberFormat="1" applyFont="1" applyBorder="1" applyAlignment="1" applyProtection="1">
      <alignment/>
      <protection locked="0"/>
    </xf>
    <xf numFmtId="39" fontId="4" fillId="0" borderId="0" xfId="0" applyNumberFormat="1" applyFont="1" applyAlignment="1">
      <alignment/>
    </xf>
    <xf numFmtId="180" fontId="4" fillId="0" borderId="8" xfId="15" applyNumberFormat="1" applyFont="1" applyBorder="1" applyAlignment="1" applyProtection="1">
      <alignment horizontal="right"/>
      <protection/>
    </xf>
    <xf numFmtId="176" fontId="4" fillId="0" borderId="0" xfId="0" applyNumberFormat="1" applyFont="1" applyBorder="1" applyAlignment="1">
      <alignment/>
    </xf>
    <xf numFmtId="43" fontId="4" fillId="0" borderId="8" xfId="15" applyNumberFormat="1" applyFont="1" applyBorder="1" applyAlignment="1" applyProtection="1">
      <alignment horizontal="center"/>
      <protection/>
    </xf>
    <xf numFmtId="176" fontId="4" fillId="0" borderId="8" xfId="15" applyNumberFormat="1" applyFont="1" applyBorder="1" applyAlignment="1" applyProtection="1">
      <alignment horizontal="center"/>
      <protection/>
    </xf>
    <xf numFmtId="176" fontId="4" fillId="0" borderId="9" xfId="15" applyNumberFormat="1" applyFont="1" applyBorder="1" applyAlignment="1">
      <alignment/>
    </xf>
    <xf numFmtId="176" fontId="4" fillId="0" borderId="12" xfId="15" applyNumberFormat="1" applyFont="1" applyBorder="1" applyAlignment="1" applyProtection="1">
      <alignment horizontal="left"/>
      <protection/>
    </xf>
    <xf numFmtId="176" fontId="4" fillId="0" borderId="13" xfId="15" applyNumberFormat="1" applyFont="1" applyBorder="1" applyAlignment="1" applyProtection="1">
      <alignment horizontal="left"/>
      <protection/>
    </xf>
    <xf numFmtId="37" fontId="4" fillId="0" borderId="0" xfId="0" applyNumberFormat="1" applyFont="1" applyBorder="1" applyAlignment="1">
      <alignment horizontal="right"/>
    </xf>
    <xf numFmtId="41" fontId="4" fillId="0" borderId="14" xfId="0" applyNumberFormat="1" applyFont="1" applyBorder="1" applyAlignment="1">
      <alignment horizontal="right"/>
    </xf>
    <xf numFmtId="176" fontId="4" fillId="0" borderId="6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176" fontId="4" fillId="0" borderId="5" xfId="0" applyNumberFormat="1" applyFont="1" applyBorder="1" applyAlignment="1">
      <alignment/>
    </xf>
    <xf numFmtId="39" fontId="4" fillId="0" borderId="0" xfId="0" applyNumberFormat="1" applyFont="1" applyBorder="1" applyAlignment="1">
      <alignment horizontal="right"/>
    </xf>
    <xf numFmtId="176" fontId="4" fillId="0" borderId="12" xfId="15" applyNumberFormat="1" applyFont="1" applyFill="1" applyBorder="1" applyAlignment="1" applyProtection="1">
      <alignment horizontal="left"/>
      <protection/>
    </xf>
    <xf numFmtId="176" fontId="4" fillId="0" borderId="13" xfId="15" applyNumberFormat="1" applyFont="1" applyFill="1" applyBorder="1" applyAlignment="1" applyProtection="1">
      <alignment horizontal="left"/>
      <protection/>
    </xf>
    <xf numFmtId="0" fontId="2" fillId="0" borderId="0" xfId="0" applyFont="1" applyAlignment="1" applyProtection="1" quotePrefix="1">
      <alignment horizontal="left"/>
      <protection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 applyProtection="1">
      <alignment horizontal="center"/>
      <protection/>
    </xf>
    <xf numFmtId="0" fontId="12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10" fillId="0" borderId="0" xfId="0" applyFont="1" applyAlignment="1">
      <alignment horizontal="center"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 quotePrefix="1">
      <alignment horizontal="left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 quotePrefix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2" fillId="0" borderId="0" xfId="0" applyFont="1" applyAlignment="1" applyProtection="1" quotePrefix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12" fillId="0" borderId="0" xfId="0" applyFont="1" applyAlignment="1" applyProtection="1" quotePrefix="1">
      <alignment horizontal="lef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F1" sqref="F1"/>
    </sheetView>
  </sheetViews>
  <sheetFormatPr defaultColWidth="9.33203125" defaultRowHeight="12.75"/>
  <cols>
    <col min="1" max="1" width="9.66015625" style="0" customWidth="1"/>
    <col min="6" max="6" width="15.5" style="0" customWidth="1"/>
    <col min="7" max="7" width="12.83203125" style="0" customWidth="1"/>
    <col min="8" max="8" width="12.16015625" style="0" customWidth="1"/>
    <col min="9" max="9" width="10.16015625" style="0" customWidth="1"/>
  </cols>
  <sheetData>
    <row r="1" ht="12.75">
      <c r="H1" s="143"/>
    </row>
    <row r="4" spans="1:10" ht="15">
      <c r="A4" s="190" t="s">
        <v>48</v>
      </c>
      <c r="B4" s="190"/>
      <c r="C4" s="190"/>
      <c r="D4" s="190"/>
      <c r="E4" s="190"/>
      <c r="F4" s="190"/>
      <c r="G4" s="190"/>
      <c r="H4" s="190"/>
      <c r="I4" s="80" t="s">
        <v>33</v>
      </c>
      <c r="J4" s="1"/>
    </row>
    <row r="5" spans="1:10" ht="15">
      <c r="A5" s="191" t="s">
        <v>112</v>
      </c>
      <c r="B5" s="191"/>
      <c r="C5" s="191"/>
      <c r="D5" s="191"/>
      <c r="E5" s="191"/>
      <c r="F5" s="191"/>
      <c r="G5" s="191"/>
      <c r="H5" s="191"/>
      <c r="I5" s="108" t="s">
        <v>33</v>
      </c>
      <c r="J5" s="1"/>
    </row>
    <row r="6" spans="1:10" ht="1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5">
      <c r="A9" s="192" t="s">
        <v>116</v>
      </c>
      <c r="B9" s="192"/>
      <c r="C9" s="192"/>
      <c r="D9" s="192"/>
      <c r="E9" s="192"/>
      <c r="F9" s="192"/>
      <c r="G9" s="192"/>
      <c r="H9" s="192"/>
      <c r="I9" s="102"/>
      <c r="J9" s="1"/>
    </row>
    <row r="10" spans="1:10" ht="6" customHeight="1">
      <c r="A10" s="192"/>
      <c r="B10" s="192"/>
      <c r="C10" s="192"/>
      <c r="D10" s="192"/>
      <c r="E10" s="192"/>
      <c r="F10" s="192"/>
      <c r="G10" s="192"/>
      <c r="H10" s="192"/>
      <c r="I10" s="102"/>
      <c r="J10" s="1"/>
    </row>
    <row r="11" spans="1:10" ht="15">
      <c r="A11" s="192" t="s">
        <v>183</v>
      </c>
      <c r="B11" s="192"/>
      <c r="C11" s="192"/>
      <c r="D11" s="192"/>
      <c r="E11" s="192"/>
      <c r="F11" s="192"/>
      <c r="G11" s="192"/>
      <c r="H11" s="192"/>
      <c r="I11" s="109"/>
      <c r="J11" s="1"/>
    </row>
    <row r="12" spans="1:10" ht="4.5" customHeight="1">
      <c r="A12" s="192"/>
      <c r="B12" s="192"/>
      <c r="C12" s="192"/>
      <c r="D12" s="192"/>
      <c r="E12" s="192"/>
      <c r="F12" s="192"/>
      <c r="G12" s="192"/>
      <c r="H12" s="192"/>
      <c r="I12" s="1"/>
      <c r="J12" s="1"/>
    </row>
    <row r="13" spans="1:10" ht="1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5">
      <c r="A16" s="103" t="s">
        <v>2</v>
      </c>
      <c r="B16" s="1"/>
      <c r="C16" s="1"/>
      <c r="D16" s="1"/>
      <c r="F16" s="1"/>
      <c r="G16" s="1"/>
      <c r="H16" s="104" t="s">
        <v>107</v>
      </c>
      <c r="J16" s="1"/>
    </row>
    <row r="17" spans="1:10" ht="15">
      <c r="A17" s="1"/>
      <c r="B17" s="1"/>
      <c r="C17" s="1"/>
      <c r="D17" s="1"/>
      <c r="F17" s="1"/>
      <c r="G17" s="1"/>
      <c r="H17" s="1"/>
      <c r="J17" s="1"/>
    </row>
    <row r="18" spans="1:10" ht="15">
      <c r="A18" s="1" t="s">
        <v>108</v>
      </c>
      <c r="B18" s="1"/>
      <c r="C18" s="1"/>
      <c r="D18" s="1"/>
      <c r="F18" s="1"/>
      <c r="G18" s="1"/>
      <c r="H18" s="104">
        <v>1</v>
      </c>
      <c r="J18" s="1"/>
    </row>
    <row r="19" spans="1:10" ht="15">
      <c r="A19" s="1"/>
      <c r="B19" s="1"/>
      <c r="C19" s="1"/>
      <c r="D19" s="1"/>
      <c r="F19" s="1"/>
      <c r="G19" s="1"/>
      <c r="H19" s="104"/>
      <c r="J19" s="1"/>
    </row>
    <row r="20" spans="1:10" ht="15">
      <c r="A20" s="1" t="s">
        <v>109</v>
      </c>
      <c r="B20" s="1"/>
      <c r="C20" s="1"/>
      <c r="D20" s="1"/>
      <c r="F20" s="1"/>
      <c r="G20" s="1"/>
      <c r="H20" s="104">
        <v>2</v>
      </c>
      <c r="J20" s="1"/>
    </row>
    <row r="21" spans="1:10" ht="15">
      <c r="A21" s="1"/>
      <c r="B21" s="1"/>
      <c r="C21" s="1"/>
      <c r="D21" s="1"/>
      <c r="F21" s="1"/>
      <c r="G21" s="1"/>
      <c r="H21" s="104"/>
      <c r="J21" s="1"/>
    </row>
    <row r="22" spans="1:10" ht="15">
      <c r="A22" s="1" t="s">
        <v>110</v>
      </c>
      <c r="B22" s="1"/>
      <c r="C22" s="1"/>
      <c r="D22" s="1"/>
      <c r="F22" s="1"/>
      <c r="G22" s="1"/>
      <c r="H22" s="104">
        <v>3</v>
      </c>
      <c r="J22" s="1"/>
    </row>
    <row r="23" spans="1:10" ht="15">
      <c r="A23" s="1"/>
      <c r="B23" s="1"/>
      <c r="C23" s="1"/>
      <c r="D23" s="1"/>
      <c r="F23" s="1"/>
      <c r="G23" s="1"/>
      <c r="H23" s="104"/>
      <c r="J23" s="1"/>
    </row>
    <row r="24" spans="1:10" ht="15">
      <c r="A24" s="1" t="s">
        <v>111</v>
      </c>
      <c r="B24" s="1"/>
      <c r="C24" s="1"/>
      <c r="D24" s="1"/>
      <c r="F24" s="1"/>
      <c r="G24" s="1"/>
      <c r="H24" s="104">
        <v>4</v>
      </c>
      <c r="J24" s="1"/>
    </row>
    <row r="25" spans="1:10" ht="15">
      <c r="A25" s="1"/>
      <c r="B25" s="1"/>
      <c r="C25" s="1"/>
      <c r="D25" s="1"/>
      <c r="F25" s="1"/>
      <c r="G25" s="1"/>
      <c r="H25" s="104"/>
      <c r="J25" s="1"/>
    </row>
    <row r="26" spans="1:10" ht="15">
      <c r="A26" s="1" t="s">
        <v>117</v>
      </c>
      <c r="B26" s="1"/>
      <c r="C26" s="1"/>
      <c r="D26" s="1"/>
      <c r="F26" s="1"/>
      <c r="G26" s="1"/>
      <c r="H26" s="105" t="s">
        <v>119</v>
      </c>
      <c r="J26" s="1"/>
    </row>
    <row r="27" spans="1:10" ht="15">
      <c r="A27" s="1"/>
      <c r="B27" s="1"/>
      <c r="C27" s="1"/>
      <c r="D27" s="1"/>
      <c r="F27" s="1"/>
      <c r="G27" s="1"/>
      <c r="H27" s="104"/>
      <c r="J27" s="1"/>
    </row>
    <row r="28" spans="1:10" ht="15">
      <c r="A28" s="1" t="s">
        <v>177</v>
      </c>
      <c r="B28" s="1"/>
      <c r="C28" s="1"/>
      <c r="D28" s="1"/>
      <c r="F28" s="1"/>
      <c r="G28" s="1"/>
      <c r="J28" s="1"/>
    </row>
    <row r="29" spans="1:10" ht="15">
      <c r="A29" s="1"/>
      <c r="B29" s="1" t="s">
        <v>178</v>
      </c>
      <c r="C29" s="1"/>
      <c r="D29" s="1"/>
      <c r="F29" s="1"/>
      <c r="G29" s="1"/>
      <c r="H29" s="106" t="s">
        <v>252</v>
      </c>
      <c r="J29" s="1"/>
    </row>
    <row r="30" spans="1:10" ht="15">
      <c r="A30" s="1" t="s">
        <v>161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4">
    <mergeCell ref="A4:H4"/>
    <mergeCell ref="A5:H5"/>
    <mergeCell ref="A9:H10"/>
    <mergeCell ref="A11:H12"/>
  </mergeCells>
  <printOptions/>
  <pageMargins left="1.24" right="0.56" top="1" bottom="1.32" header="0.5" footer="1.3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7"/>
  <sheetViews>
    <sheetView workbookViewId="0" topLeftCell="A41">
      <selection activeCell="B57" sqref="B57"/>
    </sheetView>
  </sheetViews>
  <sheetFormatPr defaultColWidth="11.33203125" defaultRowHeight="12.75"/>
  <cols>
    <col min="1" max="1" width="3.33203125" style="4" customWidth="1"/>
    <col min="2" max="2" width="4.33203125" style="4" customWidth="1"/>
    <col min="3" max="3" width="12.5" style="4" customWidth="1"/>
    <col min="4" max="4" width="11.33203125" style="4" customWidth="1"/>
    <col min="5" max="5" width="17.33203125" style="4" customWidth="1"/>
    <col min="6" max="6" width="16.66015625" style="4" customWidth="1"/>
    <col min="7" max="7" width="2.66015625" style="4" customWidth="1"/>
    <col min="8" max="8" width="16.66015625" style="4" customWidth="1"/>
    <col min="9" max="9" width="2.66015625" style="4" customWidth="1"/>
    <col min="10" max="10" width="16.5" style="4" customWidth="1"/>
    <col min="11" max="16384" width="11.33203125" style="4" customWidth="1"/>
  </cols>
  <sheetData>
    <row r="1" spans="1:10" ht="15" customHeight="1">
      <c r="A1" s="190" t="str">
        <f>+'P&amp;L'!A4</f>
        <v>MATRIX INTERNATIONAL BERHAD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0" ht="13.5" customHeight="1">
      <c r="A2" s="194" t="str">
        <f>+'P&amp;L'!A5</f>
        <v>(COMPANY NO : 3907-W)</v>
      </c>
      <c r="B2" s="194"/>
      <c r="C2" s="194"/>
      <c r="D2" s="194"/>
      <c r="E2" s="194"/>
      <c r="F2" s="194"/>
      <c r="G2" s="194"/>
      <c r="H2" s="194"/>
      <c r="I2" s="194"/>
      <c r="J2" s="194"/>
    </row>
    <row r="3" spans="1:10" ht="10.5" customHeight="1">
      <c r="A3" s="94"/>
      <c r="B3" s="94"/>
      <c r="C3" s="94"/>
      <c r="D3" s="94"/>
      <c r="E3" s="94"/>
      <c r="F3" s="94"/>
      <c r="G3" s="94"/>
      <c r="H3" s="94"/>
      <c r="I3" s="94"/>
      <c r="J3" s="94"/>
    </row>
    <row r="4" spans="1:10" ht="13.5" customHeight="1">
      <c r="A4" s="190" t="s">
        <v>103</v>
      </c>
      <c r="B4" s="190"/>
      <c r="C4" s="190"/>
      <c r="D4" s="190"/>
      <c r="E4" s="190"/>
      <c r="F4" s="190"/>
      <c r="G4" s="190"/>
      <c r="H4" s="190"/>
      <c r="I4" s="190"/>
      <c r="J4" s="190"/>
    </row>
    <row r="5" spans="1:10" ht="13.5" customHeight="1">
      <c r="A5" s="190" t="s">
        <v>183</v>
      </c>
      <c r="B5" s="190"/>
      <c r="C5" s="190"/>
      <c r="D5" s="190"/>
      <c r="E5" s="190"/>
      <c r="F5" s="190"/>
      <c r="G5" s="190"/>
      <c r="H5" s="190"/>
      <c r="I5" s="190"/>
      <c r="J5" s="190"/>
    </row>
    <row r="6" spans="1:10" ht="13.5" customHeight="1">
      <c r="A6" s="195" t="s">
        <v>104</v>
      </c>
      <c r="B6" s="195"/>
      <c r="C6" s="195"/>
      <c r="D6" s="195"/>
      <c r="E6" s="195"/>
      <c r="F6" s="195"/>
      <c r="G6" s="195"/>
      <c r="H6" s="195"/>
      <c r="I6" s="195"/>
      <c r="J6" s="195"/>
    </row>
    <row r="7" spans="1:10" ht="12.75" customHeight="1">
      <c r="A7" s="20"/>
      <c r="B7" s="1"/>
      <c r="C7" s="1"/>
      <c r="D7" s="1"/>
      <c r="E7" s="1"/>
      <c r="H7" s="29"/>
      <c r="I7" s="29"/>
      <c r="J7" s="77"/>
    </row>
    <row r="8" spans="1:10" ht="17.25" customHeight="1">
      <c r="A8" s="3"/>
      <c r="B8" s="3"/>
      <c r="C8" s="3"/>
      <c r="D8" s="3"/>
      <c r="E8" s="3"/>
      <c r="F8" s="39"/>
      <c r="G8" s="39"/>
      <c r="H8" s="193" t="s">
        <v>55</v>
      </c>
      <c r="I8" s="193"/>
      <c r="J8" s="193"/>
    </row>
    <row r="9" spans="1:10" ht="13.5" customHeight="1">
      <c r="A9" s="3"/>
      <c r="B9" s="3"/>
      <c r="C9" s="3"/>
      <c r="D9" s="3"/>
      <c r="E9" s="3"/>
      <c r="F9" s="80"/>
      <c r="G9" s="39"/>
      <c r="H9" s="91" t="s">
        <v>184</v>
      </c>
      <c r="I9" s="92"/>
      <c r="J9" s="91" t="s">
        <v>182</v>
      </c>
    </row>
    <row r="10" spans="1:10" ht="13.5" customHeight="1">
      <c r="A10" s="3"/>
      <c r="B10" s="3"/>
      <c r="C10" s="3"/>
      <c r="D10" s="3"/>
      <c r="E10" s="3"/>
      <c r="F10" s="39"/>
      <c r="G10" s="39"/>
      <c r="H10" s="92"/>
      <c r="I10" s="92"/>
      <c r="J10" s="93" t="s">
        <v>122</v>
      </c>
    </row>
    <row r="11" spans="1:10" ht="13.5" customHeight="1">
      <c r="A11" s="3"/>
      <c r="B11" s="3"/>
      <c r="C11" s="3"/>
      <c r="D11" s="3"/>
      <c r="E11" s="3"/>
      <c r="F11" s="80" t="s">
        <v>56</v>
      </c>
      <c r="G11" s="39"/>
      <c r="H11" s="57" t="s">
        <v>34</v>
      </c>
      <c r="I11" s="92"/>
      <c r="J11" s="57" t="s">
        <v>34</v>
      </c>
    </row>
    <row r="12" spans="1:5" ht="13.5" customHeight="1">
      <c r="A12" s="3"/>
      <c r="B12" s="137" t="s">
        <v>135</v>
      </c>
      <c r="C12" s="3"/>
      <c r="D12" s="3"/>
      <c r="E12" s="3"/>
    </row>
    <row r="13" spans="1:10" ht="15" customHeight="1">
      <c r="A13" s="7"/>
      <c r="C13" s="135" t="s">
        <v>129</v>
      </c>
      <c r="D13" s="136"/>
      <c r="E13" s="3"/>
      <c r="H13" s="11">
        <v>257460</v>
      </c>
      <c r="I13" s="10"/>
      <c r="J13" s="11">
        <v>13615</v>
      </c>
    </row>
    <row r="14" spans="1:10" ht="15" customHeight="1">
      <c r="A14" s="7"/>
      <c r="C14" s="135" t="s">
        <v>234</v>
      </c>
      <c r="D14" s="136"/>
      <c r="E14" s="3"/>
      <c r="H14" s="11">
        <v>1290570</v>
      </c>
      <c r="I14" s="10"/>
      <c r="J14" s="11">
        <v>0</v>
      </c>
    </row>
    <row r="15" spans="1:10" ht="15" customHeight="1">
      <c r="A15" s="7"/>
      <c r="C15" s="135" t="s">
        <v>235</v>
      </c>
      <c r="D15" s="136"/>
      <c r="E15" s="3"/>
      <c r="H15" s="11">
        <v>4870</v>
      </c>
      <c r="I15" s="10"/>
      <c r="J15" s="11">
        <v>0</v>
      </c>
    </row>
    <row r="16" spans="1:10" ht="15" customHeight="1">
      <c r="A16" s="7"/>
      <c r="C16" s="135" t="s">
        <v>50</v>
      </c>
      <c r="D16" s="1"/>
      <c r="F16" s="14" t="s">
        <v>93</v>
      </c>
      <c r="H16" s="11">
        <v>13083</v>
      </c>
      <c r="I16" s="10"/>
      <c r="J16" s="11">
        <v>2272</v>
      </c>
    </row>
    <row r="17" spans="1:10" ht="15" customHeight="1">
      <c r="A17" s="7"/>
      <c r="C17" s="135" t="s">
        <v>130</v>
      </c>
      <c r="D17" s="1"/>
      <c r="F17" s="14"/>
      <c r="H17" s="11">
        <v>220787</v>
      </c>
      <c r="I17" s="10"/>
      <c r="J17" s="11">
        <v>179323</v>
      </c>
    </row>
    <row r="18" spans="1:10" ht="15" customHeight="1">
      <c r="A18" s="7"/>
      <c r="C18" s="135" t="s">
        <v>236</v>
      </c>
      <c r="D18" s="1"/>
      <c r="F18" s="14"/>
      <c r="H18" s="11">
        <v>11622</v>
      </c>
      <c r="I18" s="10"/>
      <c r="J18" s="11">
        <v>0</v>
      </c>
    </row>
    <row r="19" spans="1:10" ht="15" customHeight="1">
      <c r="A19" s="7"/>
      <c r="C19" s="135" t="s">
        <v>131</v>
      </c>
      <c r="D19" s="1"/>
      <c r="H19" s="11">
        <v>6193</v>
      </c>
      <c r="I19" s="10"/>
      <c r="J19" s="11">
        <v>6380</v>
      </c>
    </row>
    <row r="20" spans="1:10" ht="11.25" customHeight="1">
      <c r="A20" s="7"/>
      <c r="B20" s="5"/>
      <c r="H20" s="11"/>
      <c r="I20" s="10"/>
      <c r="J20" s="11"/>
    </row>
    <row r="21" spans="1:10" ht="15" customHeight="1">
      <c r="A21" s="7"/>
      <c r="B21" s="20" t="s">
        <v>136</v>
      </c>
      <c r="H21" s="22"/>
      <c r="I21" s="10"/>
      <c r="J21" s="22"/>
    </row>
    <row r="22" spans="1:10" ht="15" customHeight="1">
      <c r="A22" s="7"/>
      <c r="B22" s="20"/>
      <c r="C22" s="4" t="s">
        <v>237</v>
      </c>
      <c r="H22" s="149">
        <v>321775</v>
      </c>
      <c r="I22" s="10"/>
      <c r="J22" s="149">
        <v>0</v>
      </c>
    </row>
    <row r="23" spans="1:10" ht="15" customHeight="1">
      <c r="A23" s="7"/>
      <c r="B23" s="5"/>
      <c r="C23" s="4" t="s">
        <v>47</v>
      </c>
      <c r="E23" s="83"/>
      <c r="H23" s="25">
        <v>10536</v>
      </c>
      <c r="I23" s="10"/>
      <c r="J23" s="25">
        <v>373</v>
      </c>
    </row>
    <row r="24" spans="1:10" ht="15" customHeight="1">
      <c r="A24" s="14"/>
      <c r="C24" s="5" t="s">
        <v>51</v>
      </c>
      <c r="E24" s="83"/>
      <c r="H24" s="144">
        <v>19990</v>
      </c>
      <c r="I24" s="10"/>
      <c r="J24" s="26">
        <v>2463</v>
      </c>
    </row>
    <row r="25" spans="1:10" ht="15" customHeight="1">
      <c r="A25" s="14"/>
      <c r="C25" s="5" t="s">
        <v>132</v>
      </c>
      <c r="E25" s="83"/>
      <c r="H25" s="26">
        <v>25418</v>
      </c>
      <c r="I25" s="10"/>
      <c r="J25" s="26">
        <v>9345</v>
      </c>
    </row>
    <row r="26" spans="1:10" ht="15" customHeight="1">
      <c r="A26" s="14"/>
      <c r="C26" s="5" t="s">
        <v>133</v>
      </c>
      <c r="E26" s="83"/>
      <c r="H26" s="27">
        <v>6578</v>
      </c>
      <c r="I26" s="10"/>
      <c r="J26" s="27">
        <v>3980</v>
      </c>
    </row>
    <row r="27" spans="1:10" ht="18" customHeight="1">
      <c r="A27" s="14"/>
      <c r="E27" s="83"/>
      <c r="H27" s="28">
        <f>SUM(H22:H26)</f>
        <v>384297</v>
      </c>
      <c r="I27" s="10"/>
      <c r="J27" s="28">
        <f>SUM(J22:J26)</f>
        <v>16161</v>
      </c>
    </row>
    <row r="28" spans="1:10" ht="15" customHeight="1">
      <c r="A28" s="7"/>
      <c r="B28" s="20" t="s">
        <v>137</v>
      </c>
      <c r="E28" s="83"/>
      <c r="H28" s="25"/>
      <c r="I28" s="10"/>
      <c r="J28" s="25"/>
    </row>
    <row r="29" spans="1:10" ht="15" customHeight="1">
      <c r="A29" s="14"/>
      <c r="C29" s="5" t="s">
        <v>285</v>
      </c>
      <c r="H29" s="26">
        <v>487044</v>
      </c>
      <c r="I29" s="10"/>
      <c r="J29" s="26">
        <v>12963</v>
      </c>
    </row>
    <row r="30" spans="1:10" ht="15" customHeight="1" hidden="1">
      <c r="A30" s="14"/>
      <c r="C30" s="5" t="s">
        <v>21</v>
      </c>
      <c r="H30" s="26"/>
      <c r="I30" s="10"/>
      <c r="J30" s="26">
        <v>0</v>
      </c>
    </row>
    <row r="31" spans="1:10" ht="15" customHeight="1">
      <c r="A31" s="14"/>
      <c r="C31" s="5" t="s">
        <v>229</v>
      </c>
      <c r="H31" s="26">
        <v>50146</v>
      </c>
      <c r="I31" s="10"/>
      <c r="J31" s="26">
        <v>0</v>
      </c>
    </row>
    <row r="32" spans="1:10" ht="15" customHeight="1">
      <c r="A32" s="14"/>
      <c r="C32" s="5" t="s">
        <v>134</v>
      </c>
      <c r="H32" s="26">
        <v>1050</v>
      </c>
      <c r="I32" s="10"/>
      <c r="J32" s="26">
        <v>1862</v>
      </c>
    </row>
    <row r="33" spans="1:10" ht="15" customHeight="1">
      <c r="A33" s="7"/>
      <c r="H33" s="150">
        <f>SUM(H29:H32)</f>
        <v>538240</v>
      </c>
      <c r="I33" s="24"/>
      <c r="J33" s="150">
        <f>SUM(J29:J32)</f>
        <v>14825</v>
      </c>
    </row>
    <row r="34" spans="1:10" ht="15" customHeight="1">
      <c r="A34" s="7"/>
      <c r="B34" s="20" t="s">
        <v>272</v>
      </c>
      <c r="H34" s="9">
        <f>+H27-H33</f>
        <v>-153943</v>
      </c>
      <c r="I34" s="24"/>
      <c r="J34" s="9">
        <f>+J27-J33</f>
        <v>1336</v>
      </c>
    </row>
    <row r="35" spans="1:10" ht="7.5" customHeight="1">
      <c r="A35" s="7"/>
      <c r="B35" s="5"/>
      <c r="H35" s="9"/>
      <c r="I35" s="24"/>
      <c r="J35" s="9"/>
    </row>
    <row r="36" spans="1:10" ht="18" customHeight="1" thickBot="1">
      <c r="A36" s="14"/>
      <c r="H36" s="41">
        <f>SUM(H13:H19)+H34</f>
        <v>1650642</v>
      </c>
      <c r="I36" s="10"/>
      <c r="J36" s="41">
        <f>SUM(J13:J19)+J34</f>
        <v>202926</v>
      </c>
    </row>
    <row r="37" spans="1:10" ht="12" customHeight="1" thickTop="1">
      <c r="A37" s="14"/>
      <c r="H37" s="10"/>
      <c r="I37" s="10"/>
      <c r="J37" s="10"/>
    </row>
    <row r="38" spans="1:10" ht="15" customHeight="1">
      <c r="A38" s="14"/>
      <c r="B38" s="39" t="s">
        <v>138</v>
      </c>
      <c r="H38" s="10"/>
      <c r="I38" s="10"/>
      <c r="J38" s="10"/>
    </row>
    <row r="39" spans="1:10" ht="15" customHeight="1">
      <c r="A39" s="7"/>
      <c r="C39" s="5" t="s">
        <v>139</v>
      </c>
      <c r="H39" s="11">
        <v>726026</v>
      </c>
      <c r="I39" s="10"/>
      <c r="J39" s="11">
        <v>166004</v>
      </c>
    </row>
    <row r="40" spans="1:10" ht="15" customHeight="1">
      <c r="A40" s="7"/>
      <c r="C40" s="5" t="s">
        <v>140</v>
      </c>
      <c r="H40" s="11">
        <v>241061</v>
      </c>
      <c r="I40" s="10"/>
      <c r="J40" s="11">
        <v>17103</v>
      </c>
    </row>
    <row r="41" spans="1:10" ht="15" customHeight="1">
      <c r="A41" s="14"/>
      <c r="C41" s="5" t="s">
        <v>35</v>
      </c>
      <c r="H41" s="11">
        <v>6385</v>
      </c>
      <c r="I41" s="10"/>
      <c r="J41" s="11">
        <v>17066</v>
      </c>
    </row>
    <row r="42" spans="1:10" ht="15" customHeight="1">
      <c r="A42" s="14"/>
      <c r="C42" s="6" t="s">
        <v>141</v>
      </c>
      <c r="H42" s="40">
        <f>SUM(H39:H41)</f>
        <v>973472</v>
      </c>
      <c r="I42" s="10"/>
      <c r="J42" s="40">
        <f>SUM(J39:J41)</f>
        <v>200173</v>
      </c>
    </row>
    <row r="43" spans="1:10" ht="15" customHeight="1">
      <c r="A43" s="14"/>
      <c r="C43" s="5" t="s">
        <v>142</v>
      </c>
      <c r="H43" s="12">
        <v>2947</v>
      </c>
      <c r="I43" s="10"/>
      <c r="J43" s="12">
        <v>2027</v>
      </c>
    </row>
    <row r="44" spans="1:10" ht="15" customHeight="1">
      <c r="A44" s="14"/>
      <c r="C44" s="5" t="s">
        <v>143</v>
      </c>
      <c r="H44" s="11">
        <f>+H42+H43</f>
        <v>976419</v>
      </c>
      <c r="I44" s="10"/>
      <c r="J44" s="11">
        <f>+J42+J43</f>
        <v>202200</v>
      </c>
    </row>
    <row r="45" spans="1:10" ht="15" customHeight="1">
      <c r="A45" s="14"/>
      <c r="C45" s="5" t="s">
        <v>238</v>
      </c>
      <c r="H45" s="11">
        <v>641689</v>
      </c>
      <c r="I45" s="10"/>
      <c r="J45" s="11">
        <v>0</v>
      </c>
    </row>
    <row r="46" spans="1:10" ht="15" customHeight="1">
      <c r="A46" s="14"/>
      <c r="C46" s="5" t="s">
        <v>239</v>
      </c>
      <c r="H46" s="11">
        <v>69</v>
      </c>
      <c r="I46" s="10"/>
      <c r="J46" s="11">
        <v>0</v>
      </c>
    </row>
    <row r="47" spans="1:10" ht="15" customHeight="1">
      <c r="A47" s="13"/>
      <c r="C47" s="5" t="s">
        <v>180</v>
      </c>
      <c r="H47" s="12">
        <v>32465</v>
      </c>
      <c r="I47" s="10"/>
      <c r="J47" s="12">
        <v>726</v>
      </c>
    </row>
    <row r="48" spans="1:10" ht="18" customHeight="1" thickBot="1">
      <c r="A48" s="14"/>
      <c r="H48" s="8">
        <f>SUM(H44:H47)</f>
        <v>1650642</v>
      </c>
      <c r="I48" s="10"/>
      <c r="J48" s="8">
        <f>SUM(J44:J47)</f>
        <v>202926</v>
      </c>
    </row>
    <row r="49" spans="1:10" ht="9.75" customHeight="1" thickTop="1">
      <c r="A49" s="14"/>
      <c r="H49" s="9"/>
      <c r="I49" s="10"/>
      <c r="J49" s="9"/>
    </row>
    <row r="50" spans="1:10" ht="15" customHeight="1">
      <c r="A50" s="14"/>
      <c r="B50" s="31" t="s">
        <v>42</v>
      </c>
      <c r="C50" s="31"/>
      <c r="D50" s="31"/>
      <c r="E50" s="31"/>
      <c r="F50" s="31"/>
      <c r="G50" s="31"/>
      <c r="H50" s="34">
        <v>134.08225049791605</v>
      </c>
      <c r="I50" s="34"/>
      <c r="J50" s="34">
        <v>120.5832389580974</v>
      </c>
    </row>
    <row r="51" spans="1:10" ht="15" customHeight="1" thickBot="1">
      <c r="A51" s="14"/>
      <c r="B51" s="35" t="s">
        <v>40</v>
      </c>
      <c r="C51" s="31"/>
      <c r="D51" s="31"/>
      <c r="E51" s="31"/>
      <c r="F51" s="31"/>
      <c r="G51" s="31"/>
      <c r="H51" s="36">
        <v>102.81890731185936</v>
      </c>
      <c r="I51" s="37"/>
      <c r="J51" s="36">
        <v>8.716657429941447</v>
      </c>
    </row>
    <row r="52" spans="1:10" ht="15" customHeight="1" thickTop="1">
      <c r="A52" s="14"/>
      <c r="B52" s="35"/>
      <c r="C52" s="31"/>
      <c r="D52" s="31"/>
      <c r="E52" s="31"/>
      <c r="F52" s="31"/>
      <c r="G52" s="31"/>
      <c r="H52" s="81"/>
      <c r="I52" s="37"/>
      <c r="J52" s="81"/>
    </row>
    <row r="53" spans="1:10" ht="15" customHeight="1">
      <c r="A53" s="14"/>
      <c r="B53" s="189" t="s">
        <v>286</v>
      </c>
      <c r="C53" s="31"/>
      <c r="D53" s="31"/>
      <c r="E53" s="31"/>
      <c r="F53" s="31"/>
      <c r="G53" s="31"/>
      <c r="H53" s="81"/>
      <c r="I53" s="37"/>
      <c r="J53" s="81"/>
    </row>
    <row r="54" spans="1:10" ht="15" customHeight="1">
      <c r="A54" s="14"/>
      <c r="B54" s="189" t="s">
        <v>330</v>
      </c>
      <c r="C54" s="31"/>
      <c r="D54" s="31"/>
      <c r="E54" s="31"/>
      <c r="F54" s="31"/>
      <c r="G54" s="31"/>
      <c r="H54" s="81"/>
      <c r="I54" s="37"/>
      <c r="J54" s="81"/>
    </row>
    <row r="55" spans="1:10" ht="15" customHeight="1">
      <c r="A55" s="14"/>
      <c r="B55" s="189" t="s">
        <v>324</v>
      </c>
      <c r="C55" s="31"/>
      <c r="D55" s="31"/>
      <c r="E55" s="31"/>
      <c r="F55" s="31"/>
      <c r="G55" s="31"/>
      <c r="H55" s="81"/>
      <c r="I55" s="37"/>
      <c r="J55" s="81"/>
    </row>
    <row r="56" spans="1:10" ht="15" customHeight="1">
      <c r="A56" s="14"/>
      <c r="B56" s="189" t="s">
        <v>331</v>
      </c>
      <c r="C56" s="31"/>
      <c r="D56" s="31"/>
      <c r="E56" s="31"/>
      <c r="F56" s="31"/>
      <c r="G56" s="31"/>
      <c r="H56" s="81"/>
      <c r="I56" s="37"/>
      <c r="J56" s="81"/>
    </row>
    <row r="57" spans="1:10" ht="13.5" customHeight="1">
      <c r="A57" s="14"/>
      <c r="B57" s="35"/>
      <c r="C57" s="31"/>
      <c r="D57" s="31"/>
      <c r="E57" s="31"/>
      <c r="F57" s="31"/>
      <c r="G57" s="31"/>
      <c r="H57" s="81"/>
      <c r="I57" s="37"/>
      <c r="J57" s="81"/>
    </row>
    <row r="58" spans="1:10" ht="14.25" customHeight="1">
      <c r="A58" s="13"/>
      <c r="B58" s="4" t="s">
        <v>118</v>
      </c>
      <c r="J58" s="38"/>
    </row>
    <row r="59" spans="1:10" ht="15" customHeight="1">
      <c r="A59" s="13"/>
      <c r="J59" s="38"/>
    </row>
    <row r="61" spans="6:10" ht="15">
      <c r="F61" s="4" t="s">
        <v>37</v>
      </c>
      <c r="H61" s="23">
        <f>+H48-H36</f>
        <v>0</v>
      </c>
      <c r="J61" s="23">
        <f>+J48-J36</f>
        <v>0</v>
      </c>
    </row>
    <row r="68" ht="12" customHeight="1"/>
    <row r="203" ht="12" customHeight="1"/>
    <row r="205" ht="8.25" customHeight="1"/>
    <row r="208" ht="8.25" customHeight="1"/>
    <row r="217" spans="2:10" ht="15">
      <c r="B217" s="3"/>
      <c r="C217" s="3"/>
      <c r="D217" s="3"/>
      <c r="E217" s="3"/>
      <c r="F217" s="3"/>
      <c r="G217" s="3"/>
      <c r="H217" s="3"/>
      <c r="I217" s="3"/>
      <c r="J217" s="3"/>
    </row>
    <row r="218" ht="10.5" customHeight="1"/>
    <row r="221" ht="10.5" customHeight="1"/>
  </sheetData>
  <mergeCells count="6">
    <mergeCell ref="H8:J8"/>
    <mergeCell ref="A1:J1"/>
    <mergeCell ref="A2:J2"/>
    <mergeCell ref="A6:J6"/>
    <mergeCell ref="A4:J4"/>
    <mergeCell ref="A5:J5"/>
  </mergeCells>
  <printOptions/>
  <pageMargins left="0.6" right="0.24" top="0.25" bottom="0.26" header="0.22" footer="0.22"/>
  <pageSetup firstPageNumber="1" useFirstPageNumber="1" horizontalDpi="300" verticalDpi="300" orientation="portrait" paperSize="9" scale="95" r:id="rId1"/>
  <headerFooter alignWithMargins="0"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76"/>
  <sheetViews>
    <sheetView workbookViewId="0" topLeftCell="A40">
      <selection activeCell="E54" sqref="E54"/>
    </sheetView>
  </sheetViews>
  <sheetFormatPr defaultColWidth="11.33203125" defaultRowHeight="12.75"/>
  <cols>
    <col min="1" max="1" width="2" style="4" customWidth="1"/>
    <col min="2" max="2" width="4.16015625" style="4" customWidth="1"/>
    <col min="3" max="3" width="12.5" style="4" customWidth="1"/>
    <col min="4" max="4" width="14.33203125" style="4" customWidth="1"/>
    <col min="5" max="5" width="15.16015625" style="4" customWidth="1"/>
    <col min="6" max="6" width="11.66015625" style="4" customWidth="1"/>
    <col min="7" max="7" width="15.5" style="4" customWidth="1"/>
    <col min="8" max="8" width="13.83203125" style="4" customWidth="1"/>
    <col min="9" max="9" width="15.16015625" style="4" hidden="1" customWidth="1"/>
    <col min="10" max="10" width="1.0078125" style="4" customWidth="1"/>
    <col min="11" max="11" width="13.5" style="59" customWidth="1"/>
    <col min="12" max="12" width="14.83203125" style="59" customWidth="1"/>
    <col min="13" max="13" width="0.1640625" style="67" hidden="1" customWidth="1"/>
    <col min="14" max="14" width="1.3359375" style="4" customWidth="1"/>
    <col min="15" max="16384" width="11.33203125" style="4" customWidth="1"/>
  </cols>
  <sheetData>
    <row r="1" spans="1:13" s="18" customFormat="1" ht="15">
      <c r="A1" s="16"/>
      <c r="B1" s="17"/>
      <c r="D1" s="17"/>
      <c r="E1" s="19"/>
      <c r="F1" s="19"/>
      <c r="J1" s="15"/>
      <c r="K1" s="62"/>
      <c r="L1" s="58"/>
      <c r="M1" s="66"/>
    </row>
    <row r="3" spans="1:13" ht="15">
      <c r="A3" s="21"/>
      <c r="B3" s="2"/>
      <c r="C3" s="2"/>
      <c r="D3" s="2"/>
      <c r="E3" s="2"/>
      <c r="F3" s="2"/>
      <c r="G3" s="2"/>
      <c r="H3" s="2"/>
      <c r="I3" s="2"/>
      <c r="J3" s="2"/>
      <c r="K3" s="60"/>
      <c r="L3" s="60"/>
      <c r="M3" s="68"/>
    </row>
    <row r="4" spans="1:12" ht="13.5" customHeight="1">
      <c r="A4" s="199" t="s">
        <v>48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</row>
    <row r="5" spans="1:12" ht="13.5" customHeight="1">
      <c r="A5" s="200" t="s">
        <v>53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</row>
    <row r="6" spans="1:12" ht="13.5" customHeight="1">
      <c r="A6" s="113"/>
      <c r="B6" s="110"/>
      <c r="C6" s="110"/>
      <c r="D6" s="110"/>
      <c r="E6" s="110"/>
      <c r="F6" s="110"/>
      <c r="G6" s="42"/>
      <c r="H6" s="42"/>
      <c r="I6" s="42"/>
      <c r="J6" s="42"/>
      <c r="K6" s="114"/>
      <c r="L6" s="114"/>
    </row>
    <row r="7" spans="1:12" ht="13.5" customHeight="1">
      <c r="A7" s="113"/>
      <c r="B7" s="110"/>
      <c r="C7" s="110"/>
      <c r="D7" s="110"/>
      <c r="E7" s="110"/>
      <c r="F7" s="110"/>
      <c r="G7" s="42"/>
      <c r="H7" s="42"/>
      <c r="I7" s="42"/>
      <c r="J7" s="42"/>
      <c r="K7" s="114"/>
      <c r="L7" s="114"/>
    </row>
    <row r="8" spans="1:14" ht="16.5" customHeight="1">
      <c r="A8" s="42"/>
      <c r="B8" s="196" t="s">
        <v>103</v>
      </c>
      <c r="C8" s="196"/>
      <c r="D8" s="196"/>
      <c r="E8" s="196"/>
      <c r="F8" s="196"/>
      <c r="G8" s="196"/>
      <c r="H8" s="196"/>
      <c r="I8" s="196"/>
      <c r="J8" s="196"/>
      <c r="K8" s="196"/>
      <c r="L8" s="196"/>
      <c r="N8" s="4" t="s">
        <v>33</v>
      </c>
    </row>
    <row r="9" spans="1:14" ht="15" customHeight="1">
      <c r="A9" s="42"/>
      <c r="B9" s="196" t="s">
        <v>183</v>
      </c>
      <c r="C9" s="196"/>
      <c r="D9" s="196"/>
      <c r="E9" s="196"/>
      <c r="F9" s="196"/>
      <c r="G9" s="196"/>
      <c r="H9" s="196"/>
      <c r="I9" s="196"/>
      <c r="J9" s="196"/>
      <c r="K9" s="196"/>
      <c r="L9" s="196"/>
      <c r="N9" s="4" t="s">
        <v>33</v>
      </c>
    </row>
    <row r="10" spans="1:12" ht="13.5" customHeight="1">
      <c r="A10" s="199" t="s">
        <v>113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</row>
    <row r="11" spans="1:13" ht="10.5" customHeight="1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115"/>
      <c r="L11" s="115"/>
      <c r="M11" s="69"/>
    </row>
    <row r="12" spans="1:13" ht="10.5" customHeight="1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115"/>
      <c r="L12" s="115"/>
      <c r="M12" s="69"/>
    </row>
    <row r="13" spans="1:13" ht="10.5" customHeight="1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115"/>
      <c r="L13" s="115"/>
      <c r="M13" s="69"/>
    </row>
    <row r="14" spans="1:15" ht="10.5" customHeight="1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115"/>
      <c r="L14" s="115"/>
      <c r="M14" s="69"/>
      <c r="O14" s="83"/>
    </row>
    <row r="15" spans="1:15" ht="19.5" customHeight="1">
      <c r="A15" s="45"/>
      <c r="B15" s="45"/>
      <c r="C15" s="45"/>
      <c r="D15" s="45"/>
      <c r="E15" s="45"/>
      <c r="F15" s="45"/>
      <c r="G15" s="116" t="s">
        <v>54</v>
      </c>
      <c r="H15" s="117"/>
      <c r="I15" s="117"/>
      <c r="J15" s="50"/>
      <c r="K15" s="201" t="s">
        <v>186</v>
      </c>
      <c r="L15" s="201"/>
      <c r="M15" s="70"/>
      <c r="O15" s="83"/>
    </row>
    <row r="16" spans="1:15" ht="19.5" customHeight="1">
      <c r="A16" s="45"/>
      <c r="B16" s="45"/>
      <c r="C16" s="45"/>
      <c r="D16" s="45"/>
      <c r="E16" s="45"/>
      <c r="F16" s="45"/>
      <c r="G16" s="119" t="s">
        <v>185</v>
      </c>
      <c r="H16" s="119" t="s">
        <v>187</v>
      </c>
      <c r="I16" s="120" t="s">
        <v>39</v>
      </c>
      <c r="J16" s="118"/>
      <c r="K16" s="121" t="str">
        <f>G16</f>
        <v>31/01/05</v>
      </c>
      <c r="L16" s="121" t="str">
        <f>H16</f>
        <v>31/01/04</v>
      </c>
      <c r="M16" s="71" t="s">
        <v>39</v>
      </c>
      <c r="O16" s="83"/>
    </row>
    <row r="17" spans="1:15" ht="19.5" customHeight="1">
      <c r="A17" s="45"/>
      <c r="B17" s="45"/>
      <c r="C17" s="45"/>
      <c r="D17" s="45"/>
      <c r="E17" s="45"/>
      <c r="F17" s="118" t="s">
        <v>56</v>
      </c>
      <c r="G17" s="118" t="s">
        <v>34</v>
      </c>
      <c r="H17" s="118" t="s">
        <v>34</v>
      </c>
      <c r="I17" s="120" t="s">
        <v>38</v>
      </c>
      <c r="J17" s="118"/>
      <c r="K17" s="122" t="s">
        <v>34</v>
      </c>
      <c r="L17" s="122" t="s">
        <v>34</v>
      </c>
      <c r="M17" s="71" t="s">
        <v>38</v>
      </c>
      <c r="O17" s="83"/>
    </row>
    <row r="18" spans="1:15" ht="12" customHeight="1">
      <c r="A18" s="45"/>
      <c r="B18" s="45"/>
      <c r="C18" s="45"/>
      <c r="D18" s="45"/>
      <c r="E18" s="45"/>
      <c r="F18" s="45"/>
      <c r="G18" s="42"/>
      <c r="H18" s="42"/>
      <c r="I18" s="42"/>
      <c r="J18" s="42"/>
      <c r="K18" s="114"/>
      <c r="L18" s="114"/>
      <c r="O18" s="83"/>
    </row>
    <row r="19" spans="1:15" ht="12" customHeight="1">
      <c r="A19" s="45"/>
      <c r="B19" s="45"/>
      <c r="C19" s="45"/>
      <c r="D19" s="45"/>
      <c r="E19" s="45"/>
      <c r="F19" s="45"/>
      <c r="G19" s="42"/>
      <c r="H19" s="42"/>
      <c r="I19" s="42"/>
      <c r="J19" s="42"/>
      <c r="K19" s="114"/>
      <c r="L19" s="114"/>
      <c r="O19" s="83"/>
    </row>
    <row r="20" spans="1:15" ht="12" customHeight="1">
      <c r="A20" s="45"/>
      <c r="B20" s="45"/>
      <c r="C20" s="45"/>
      <c r="D20" s="45"/>
      <c r="E20" s="45"/>
      <c r="F20" s="45"/>
      <c r="G20" s="42"/>
      <c r="H20" s="42"/>
      <c r="I20" s="42"/>
      <c r="J20" s="42"/>
      <c r="K20" s="114"/>
      <c r="L20" s="114"/>
      <c r="O20" s="83"/>
    </row>
    <row r="21" spans="1:15" ht="19.5" customHeight="1" thickBot="1">
      <c r="A21" s="44"/>
      <c r="B21" s="44" t="s">
        <v>144</v>
      </c>
      <c r="C21" s="42"/>
      <c r="D21" s="51"/>
      <c r="E21" s="45"/>
      <c r="F21" s="45" t="s">
        <v>25</v>
      </c>
      <c r="G21" s="152">
        <v>54955</v>
      </c>
      <c r="H21" s="153">
        <v>42868</v>
      </c>
      <c r="I21" s="154" t="s">
        <v>44</v>
      </c>
      <c r="J21" s="155"/>
      <c r="K21" s="152">
        <v>135336</v>
      </c>
      <c r="L21" s="156">
        <v>120540</v>
      </c>
      <c r="M21" s="72" t="s">
        <v>44</v>
      </c>
      <c r="O21" s="83"/>
    </row>
    <row r="22" spans="1:15" ht="8.25" customHeight="1" thickTop="1">
      <c r="A22" s="45"/>
      <c r="B22" s="45"/>
      <c r="C22" s="45"/>
      <c r="D22" s="45"/>
      <c r="E22" s="45"/>
      <c r="F22" s="45"/>
      <c r="G22" s="157"/>
      <c r="H22" s="157"/>
      <c r="I22" s="158"/>
      <c r="J22" s="157"/>
      <c r="K22" s="157"/>
      <c r="L22" s="157"/>
      <c r="O22" s="83"/>
    </row>
    <row r="23" spans="1:15" ht="19.5" customHeight="1" thickBot="1">
      <c r="A23" s="45"/>
      <c r="B23" s="44" t="s">
        <v>145</v>
      </c>
      <c r="C23" s="44"/>
      <c r="D23" s="45"/>
      <c r="E23" s="45"/>
      <c r="F23" s="45"/>
      <c r="G23" s="145">
        <v>3267</v>
      </c>
      <c r="H23" s="146">
        <v>6118</v>
      </c>
      <c r="I23" s="147"/>
      <c r="J23" s="148"/>
      <c r="K23" s="145">
        <v>11130</v>
      </c>
      <c r="L23" s="146">
        <v>13188</v>
      </c>
      <c r="M23" s="72" t="s">
        <v>44</v>
      </c>
      <c r="O23" s="83"/>
    </row>
    <row r="24" spans="1:15" ht="8.25" customHeight="1" thickTop="1">
      <c r="A24" s="45"/>
      <c r="B24" s="45"/>
      <c r="C24" s="45"/>
      <c r="D24" s="45"/>
      <c r="E24" s="45"/>
      <c r="F24" s="45"/>
      <c r="G24" s="159"/>
      <c r="H24" s="159"/>
      <c r="I24" s="160"/>
      <c r="J24" s="159"/>
      <c r="K24" s="159"/>
      <c r="L24" s="159"/>
      <c r="O24" s="83"/>
    </row>
    <row r="25" spans="1:15" ht="19.5" customHeight="1" thickBot="1">
      <c r="A25" s="45"/>
      <c r="B25" s="44" t="s">
        <v>24</v>
      </c>
      <c r="C25" s="44"/>
      <c r="D25" s="45"/>
      <c r="E25" s="45"/>
      <c r="F25" s="45"/>
      <c r="G25" s="155">
        <v>276</v>
      </c>
      <c r="H25" s="146">
        <v>57</v>
      </c>
      <c r="I25" s="147"/>
      <c r="J25" s="155"/>
      <c r="K25" s="155">
        <v>218</v>
      </c>
      <c r="L25" s="146">
        <v>192</v>
      </c>
      <c r="M25" s="72" t="s">
        <v>44</v>
      </c>
      <c r="O25" s="83"/>
    </row>
    <row r="26" spans="1:15" ht="19.5" customHeight="1" thickTop="1">
      <c r="A26" s="45"/>
      <c r="B26" s="44" t="s">
        <v>240</v>
      </c>
      <c r="C26" s="44"/>
      <c r="D26" s="45"/>
      <c r="E26" s="45"/>
      <c r="F26" s="45"/>
      <c r="G26" s="155">
        <v>-180</v>
      </c>
      <c r="H26" s="146">
        <v>0</v>
      </c>
      <c r="I26" s="147"/>
      <c r="J26" s="155"/>
      <c r="K26" s="155">
        <v>-180</v>
      </c>
      <c r="L26" s="146">
        <v>0</v>
      </c>
      <c r="M26" s="73"/>
      <c r="O26" s="83"/>
    </row>
    <row r="27" spans="1:15" ht="19.5" customHeight="1">
      <c r="A27" s="45"/>
      <c r="B27" s="44" t="s">
        <v>57</v>
      </c>
      <c r="C27" s="44"/>
      <c r="D27" s="45"/>
      <c r="E27" s="45"/>
      <c r="F27" s="45"/>
      <c r="G27" s="161">
        <v>-4951</v>
      </c>
      <c r="H27" s="162">
        <v>0</v>
      </c>
      <c r="I27" s="147"/>
      <c r="J27" s="155"/>
      <c r="K27" s="161">
        <v>-4951</v>
      </c>
      <c r="L27" s="162">
        <v>-1</v>
      </c>
      <c r="M27" s="73"/>
      <c r="O27" s="83"/>
    </row>
    <row r="28" spans="1:15" ht="7.5" customHeight="1">
      <c r="A28" s="44"/>
      <c r="B28" s="44"/>
      <c r="C28" s="44"/>
      <c r="D28" s="45"/>
      <c r="E28" s="45"/>
      <c r="F28" s="45"/>
      <c r="G28" s="157"/>
      <c r="H28" s="157"/>
      <c r="I28" s="158"/>
      <c r="J28" s="157"/>
      <c r="K28" s="157"/>
      <c r="L28" s="157"/>
      <c r="O28" s="83"/>
    </row>
    <row r="29" spans="1:15" ht="19.5" customHeight="1">
      <c r="A29" s="44"/>
      <c r="B29" s="44" t="s">
        <v>264</v>
      </c>
      <c r="C29" s="44"/>
      <c r="D29" s="45"/>
      <c r="E29" s="45"/>
      <c r="F29" s="45"/>
      <c r="G29" s="163">
        <f>SUM(G23:G27)</f>
        <v>-1588</v>
      </c>
      <c r="H29" s="163">
        <f>SUM(H23:H27)</f>
        <v>6175</v>
      </c>
      <c r="I29" s="158"/>
      <c r="J29" s="157"/>
      <c r="K29" s="163">
        <f>SUM(K23:K27)</f>
        <v>6217</v>
      </c>
      <c r="L29" s="163">
        <f>SUM(L23:L27)</f>
        <v>13379</v>
      </c>
      <c r="O29" s="83"/>
    </row>
    <row r="30" spans="1:15" ht="7.5" customHeight="1">
      <c r="A30" s="45"/>
      <c r="B30" s="45"/>
      <c r="C30" s="44"/>
      <c r="D30" s="45"/>
      <c r="E30" s="45"/>
      <c r="F30" s="45"/>
      <c r="G30" s="157"/>
      <c r="H30" s="157"/>
      <c r="I30" s="158"/>
      <c r="J30" s="157"/>
      <c r="K30" s="157"/>
      <c r="L30" s="157"/>
      <c r="O30" s="83"/>
    </row>
    <row r="31" spans="1:15" ht="19.5" customHeight="1">
      <c r="A31" s="45"/>
      <c r="B31" s="51" t="s">
        <v>146</v>
      </c>
      <c r="C31" s="44"/>
      <c r="D31" s="45"/>
      <c r="E31" s="45"/>
      <c r="F31" s="45" t="s">
        <v>91</v>
      </c>
      <c r="G31" s="164">
        <v>-3568</v>
      </c>
      <c r="H31" s="146">
        <v>-1754</v>
      </c>
      <c r="I31" s="158"/>
      <c r="J31" s="157"/>
      <c r="K31" s="164">
        <v>-5861</v>
      </c>
      <c r="L31" s="146">
        <v>-3736</v>
      </c>
      <c r="O31" s="83"/>
    </row>
    <row r="32" spans="1:15" ht="8.25" customHeight="1">
      <c r="A32" s="45"/>
      <c r="B32" s="45"/>
      <c r="C32" s="45"/>
      <c r="D32" s="45"/>
      <c r="E32" s="45"/>
      <c r="F32" s="45"/>
      <c r="G32" s="165"/>
      <c r="H32" s="166"/>
      <c r="I32" s="167"/>
      <c r="J32" s="157"/>
      <c r="K32" s="165"/>
      <c r="L32" s="166"/>
      <c r="O32" s="83"/>
    </row>
    <row r="33" spans="1:15" ht="19.5" customHeight="1">
      <c r="A33" s="45"/>
      <c r="B33" s="44" t="s">
        <v>265</v>
      </c>
      <c r="C33" s="44"/>
      <c r="D33" s="45"/>
      <c r="E33" s="45"/>
      <c r="F33" s="45"/>
      <c r="G33" s="163">
        <f>+G29+G31</f>
        <v>-5156</v>
      </c>
      <c r="H33" s="163">
        <f>+H29+H31</f>
        <v>4421</v>
      </c>
      <c r="I33" s="147" t="s">
        <v>44</v>
      </c>
      <c r="J33" s="168"/>
      <c r="K33" s="163">
        <f>+K29+K31</f>
        <v>356</v>
      </c>
      <c r="L33" s="163">
        <f>+L29+L31</f>
        <v>9643</v>
      </c>
      <c r="M33" s="73" t="s">
        <v>44</v>
      </c>
      <c r="O33" s="83"/>
    </row>
    <row r="34" spans="1:15" ht="8.25" customHeight="1">
      <c r="A34" s="45"/>
      <c r="B34" s="45"/>
      <c r="C34" s="45"/>
      <c r="D34" s="45"/>
      <c r="E34" s="45"/>
      <c r="F34" s="45"/>
      <c r="G34" s="157"/>
      <c r="H34" s="169"/>
      <c r="I34" s="167"/>
      <c r="J34" s="157"/>
      <c r="K34" s="157"/>
      <c r="L34" s="169"/>
      <c r="O34" s="83"/>
    </row>
    <row r="35" spans="1:15" ht="19.5" customHeight="1">
      <c r="A35" s="45"/>
      <c r="B35" s="44" t="s">
        <v>147</v>
      </c>
      <c r="C35" s="44"/>
      <c r="D35" s="45"/>
      <c r="E35" s="45"/>
      <c r="F35" s="45"/>
      <c r="G35" s="161">
        <v>-886</v>
      </c>
      <c r="H35" s="162">
        <v>-1408</v>
      </c>
      <c r="I35" s="147" t="s">
        <v>44</v>
      </c>
      <c r="J35" s="170"/>
      <c r="K35" s="161">
        <v>-2670</v>
      </c>
      <c r="L35" s="162">
        <v>-2972</v>
      </c>
      <c r="M35" s="73" t="s">
        <v>44</v>
      </c>
      <c r="O35" s="83"/>
    </row>
    <row r="36" spans="1:15" ht="8.25" customHeight="1">
      <c r="A36" s="45"/>
      <c r="B36" s="45"/>
      <c r="C36" s="45"/>
      <c r="D36" s="45"/>
      <c r="E36" s="45"/>
      <c r="F36" s="45"/>
      <c r="G36" s="165"/>
      <c r="H36" s="165"/>
      <c r="I36" s="171"/>
      <c r="J36" s="157"/>
      <c r="K36" s="165"/>
      <c r="L36" s="165"/>
      <c r="M36" s="74"/>
      <c r="O36" s="83"/>
    </row>
    <row r="37" spans="1:15" ht="19.5" customHeight="1" thickBot="1">
      <c r="A37" s="45"/>
      <c r="B37" s="51" t="s">
        <v>266</v>
      </c>
      <c r="C37" s="51"/>
      <c r="D37" s="45"/>
      <c r="E37" s="45"/>
      <c r="F37" s="45"/>
      <c r="G37" s="172">
        <f>SUM(G32:G36)</f>
        <v>-6042</v>
      </c>
      <c r="H37" s="172">
        <f>SUM(H32:H36)</f>
        <v>3013</v>
      </c>
      <c r="I37" s="147" t="s">
        <v>44</v>
      </c>
      <c r="J37" s="157"/>
      <c r="K37" s="172">
        <f>SUM(K32:K36)</f>
        <v>-2314</v>
      </c>
      <c r="L37" s="172">
        <f>SUM(L32:L36)</f>
        <v>6671</v>
      </c>
      <c r="M37" s="73" t="s">
        <v>44</v>
      </c>
      <c r="O37" s="83"/>
    </row>
    <row r="38" spans="1:15" ht="12" customHeight="1" thickTop="1">
      <c r="A38" s="45"/>
      <c r="B38" s="45"/>
      <c r="C38" s="51"/>
      <c r="D38" s="45"/>
      <c r="E38" s="45"/>
      <c r="F38" s="45"/>
      <c r="G38" s="157"/>
      <c r="H38" s="157"/>
      <c r="I38" s="158"/>
      <c r="J38" s="157"/>
      <c r="K38" s="157"/>
      <c r="L38" s="157"/>
      <c r="O38" s="83"/>
    </row>
    <row r="39" spans="1:15" ht="19.5" customHeight="1">
      <c r="A39" s="42"/>
      <c r="B39" s="42" t="s">
        <v>267</v>
      </c>
      <c r="C39" s="54"/>
      <c r="D39" s="42"/>
      <c r="E39" s="42"/>
      <c r="F39" s="42"/>
      <c r="G39" s="1"/>
      <c r="H39" s="140" t="s">
        <v>33</v>
      </c>
      <c r="I39" s="173"/>
      <c r="J39" s="1"/>
      <c r="K39" s="1"/>
      <c r="L39" s="140" t="s">
        <v>33</v>
      </c>
      <c r="O39" s="83"/>
    </row>
    <row r="40" spans="1:15" ht="8.25" customHeight="1">
      <c r="A40" s="42"/>
      <c r="B40" s="42"/>
      <c r="C40" s="42"/>
      <c r="D40" s="42"/>
      <c r="E40" s="42"/>
      <c r="F40" s="42"/>
      <c r="G40" s="1"/>
      <c r="H40" s="140"/>
      <c r="I40" s="173"/>
      <c r="J40" s="1"/>
      <c r="K40" s="1"/>
      <c r="L40" s="140"/>
      <c r="O40" s="83"/>
    </row>
    <row r="41" spans="1:15" ht="16.5" customHeight="1" thickBot="1">
      <c r="A41" s="42"/>
      <c r="B41" s="42"/>
      <c r="C41" s="44" t="s">
        <v>20</v>
      </c>
      <c r="D41" s="42"/>
      <c r="E41" s="42"/>
      <c r="F41" s="48" t="s">
        <v>101</v>
      </c>
      <c r="G41" s="174">
        <v>-1.4977503997223633</v>
      </c>
      <c r="H41" s="174">
        <v>1.8150165056263705</v>
      </c>
      <c r="I41" s="147" t="s">
        <v>44</v>
      </c>
      <c r="J41" s="1"/>
      <c r="K41" s="174">
        <v>-0.9439580970718534</v>
      </c>
      <c r="L41" s="174">
        <v>4.0185778655936</v>
      </c>
      <c r="M41" s="75" t="s">
        <v>44</v>
      </c>
      <c r="O41" s="83"/>
    </row>
    <row r="42" spans="1:15" ht="6.75" customHeight="1" thickTop="1">
      <c r="A42" s="42"/>
      <c r="B42" s="42"/>
      <c r="C42" s="54"/>
      <c r="D42" s="42"/>
      <c r="E42" s="42" t="s">
        <v>33</v>
      </c>
      <c r="F42" s="42"/>
      <c r="G42" s="109"/>
      <c r="H42" s="175"/>
      <c r="I42" s="109"/>
      <c r="J42" s="109"/>
      <c r="K42" s="109"/>
      <c r="L42" s="175"/>
      <c r="O42" s="83"/>
    </row>
    <row r="43" spans="1:15" ht="7.5" customHeight="1" thickBot="1">
      <c r="A43" s="42"/>
      <c r="B43" s="42"/>
      <c r="C43" s="197"/>
      <c r="D43" s="198"/>
      <c r="E43" s="198"/>
      <c r="F43" s="48"/>
      <c r="G43" s="148"/>
      <c r="H43" s="169"/>
      <c r="I43" s="169"/>
      <c r="J43" s="109"/>
      <c r="K43" s="148"/>
      <c r="L43" s="169"/>
      <c r="M43" s="76"/>
      <c r="O43" s="83"/>
    </row>
    <row r="44" spans="1:15" ht="16.5" customHeight="1" thickTop="1">
      <c r="A44" s="42"/>
      <c r="B44" s="42"/>
      <c r="C44" s="123"/>
      <c r="D44" s="42"/>
      <c r="E44" s="42"/>
      <c r="F44" s="42"/>
      <c r="G44" s="1"/>
      <c r="H44" s="140"/>
      <c r="I44" s="1"/>
      <c r="J44" s="1"/>
      <c r="K44" s="1"/>
      <c r="L44" s="140"/>
      <c r="O44" s="83"/>
    </row>
    <row r="45" spans="1:15" ht="16.5" customHeight="1">
      <c r="A45" s="42"/>
      <c r="C45" s="123"/>
      <c r="D45" s="42"/>
      <c r="E45" s="42"/>
      <c r="F45" s="42"/>
      <c r="G45" s="1"/>
      <c r="H45" s="140"/>
      <c r="I45" s="1"/>
      <c r="J45" s="1"/>
      <c r="K45" s="1"/>
      <c r="L45" s="140"/>
      <c r="O45" s="83"/>
    </row>
    <row r="46" spans="1:15" ht="19.5" customHeight="1" thickBot="1">
      <c r="A46" s="42"/>
      <c r="B46" s="42" t="s">
        <v>159</v>
      </c>
      <c r="C46" s="44"/>
      <c r="D46" s="42"/>
      <c r="E46" s="42"/>
      <c r="F46" s="42"/>
      <c r="G46" s="176">
        <v>0</v>
      </c>
      <c r="H46" s="176">
        <v>0</v>
      </c>
      <c r="I46" s="177" t="s">
        <v>44</v>
      </c>
      <c r="J46" s="109"/>
      <c r="K46" s="176">
        <v>2.16</v>
      </c>
      <c r="L46" s="176">
        <v>2.16</v>
      </c>
      <c r="O46" s="83"/>
    </row>
    <row r="47" spans="2:15" ht="11.25" customHeight="1" thickTop="1">
      <c r="B47" s="42"/>
      <c r="C47" s="123"/>
      <c r="D47" s="42"/>
      <c r="E47" s="42"/>
      <c r="H47" s="23"/>
      <c r="K47" s="4"/>
      <c r="L47" s="23"/>
      <c r="O47" s="83"/>
    </row>
    <row r="48" spans="2:15" ht="11.25" customHeight="1">
      <c r="B48" s="42"/>
      <c r="C48" s="123"/>
      <c r="D48" s="42"/>
      <c r="E48" s="42"/>
      <c r="H48" s="23"/>
      <c r="K48" s="4"/>
      <c r="O48" s="83"/>
    </row>
    <row r="49" spans="2:15" ht="11.25" customHeight="1">
      <c r="B49" s="42"/>
      <c r="C49" s="123"/>
      <c r="D49" s="42"/>
      <c r="E49" s="42"/>
      <c r="H49" s="23"/>
      <c r="K49" s="4"/>
      <c r="O49" s="83"/>
    </row>
    <row r="50" spans="3:15" ht="12" customHeight="1">
      <c r="C50" s="33"/>
      <c r="H50" s="23"/>
      <c r="K50" s="4"/>
      <c r="O50" s="83"/>
    </row>
    <row r="51" spans="2:15" ht="15.75" customHeight="1">
      <c r="B51" s="4" t="s">
        <v>29</v>
      </c>
      <c r="C51" s="33"/>
      <c r="H51" s="23"/>
      <c r="K51" s="4"/>
      <c r="O51" s="83"/>
    </row>
    <row r="52" spans="2:15" ht="15" customHeight="1">
      <c r="B52" s="4" t="s">
        <v>160</v>
      </c>
      <c r="C52" s="33"/>
      <c r="H52" s="23"/>
      <c r="K52" s="4"/>
      <c r="O52" s="83"/>
    </row>
    <row r="53" spans="3:15" ht="12" customHeight="1">
      <c r="C53" s="33"/>
      <c r="H53" s="23"/>
      <c r="O53" s="83"/>
    </row>
    <row r="54" spans="2:15" ht="17.25" customHeight="1">
      <c r="B54" s="4" t="s">
        <v>118</v>
      </c>
      <c r="C54" s="33"/>
      <c r="O54" s="83"/>
    </row>
    <row r="55" spans="3:15" ht="12" customHeight="1">
      <c r="C55" s="33"/>
      <c r="O55" s="83"/>
    </row>
    <row r="56" spans="3:15" ht="18.75" customHeight="1">
      <c r="C56" s="33"/>
      <c r="O56" s="83"/>
    </row>
    <row r="57" spans="3:15" ht="11.25" customHeight="1">
      <c r="C57" s="33"/>
      <c r="O57" s="83"/>
    </row>
    <row r="58" spans="3:15" ht="18.75">
      <c r="C58" s="32"/>
      <c r="O58" s="83"/>
    </row>
    <row r="59" ht="18.75">
      <c r="O59" s="83"/>
    </row>
    <row r="61" ht="15">
      <c r="N61" s="4" t="s">
        <v>33</v>
      </c>
    </row>
    <row r="62" spans="7:12" ht="15">
      <c r="G62" s="10"/>
      <c r="L62" s="63"/>
    </row>
    <row r="63" spans="7:12" ht="15">
      <c r="G63" s="24"/>
      <c r="L63" s="64"/>
    </row>
    <row r="64" spans="7:12" ht="15">
      <c r="G64" s="24"/>
      <c r="H64" s="29"/>
      <c r="I64" s="29"/>
      <c r="J64" s="29"/>
      <c r="K64" s="61"/>
      <c r="L64" s="64"/>
    </row>
    <row r="65" spans="7:12" ht="15">
      <c r="G65" s="29"/>
      <c r="H65" s="29"/>
      <c r="I65" s="29"/>
      <c r="J65" s="29"/>
      <c r="K65" s="61"/>
      <c r="L65" s="61"/>
    </row>
    <row r="66" spans="7:12" ht="15">
      <c r="G66" s="29"/>
      <c r="H66" s="29"/>
      <c r="I66" s="29"/>
      <c r="J66" s="29"/>
      <c r="K66" s="61"/>
      <c r="L66" s="61"/>
    </row>
    <row r="67" spans="7:12" ht="15">
      <c r="G67" s="29"/>
      <c r="H67" s="29"/>
      <c r="I67" s="29"/>
      <c r="J67" s="29"/>
      <c r="K67" s="61"/>
      <c r="L67" s="61"/>
    </row>
    <row r="68" spans="7:12" ht="15">
      <c r="G68" s="29"/>
      <c r="H68" s="29"/>
      <c r="I68" s="29"/>
      <c r="J68" s="29"/>
      <c r="K68" s="61"/>
      <c r="L68" s="61"/>
    </row>
    <row r="69" spans="7:12" ht="15">
      <c r="G69" s="30"/>
      <c r="H69" s="29"/>
      <c r="I69" s="29"/>
      <c r="J69" s="29"/>
      <c r="K69" s="61"/>
      <c r="L69" s="61"/>
    </row>
    <row r="70" spans="7:12" ht="15">
      <c r="G70" s="29"/>
      <c r="H70" s="29"/>
      <c r="I70" s="29"/>
      <c r="J70" s="29"/>
      <c r="K70" s="61"/>
      <c r="L70" s="61"/>
    </row>
    <row r="71" spans="7:12" ht="15">
      <c r="G71" s="29"/>
      <c r="H71" s="29"/>
      <c r="I71" s="29"/>
      <c r="J71" s="29"/>
      <c r="K71" s="61"/>
      <c r="L71" s="61"/>
    </row>
    <row r="72" spans="7:12" ht="15">
      <c r="G72" s="29"/>
      <c r="H72" s="29"/>
      <c r="I72" s="29"/>
      <c r="J72" s="29"/>
      <c r="K72" s="61"/>
      <c r="L72" s="61"/>
    </row>
    <row r="73" spans="7:12" ht="15">
      <c r="G73" s="29"/>
      <c r="H73" s="29"/>
      <c r="I73" s="29"/>
      <c r="J73" s="29"/>
      <c r="K73" s="61"/>
      <c r="L73" s="61"/>
    </row>
    <row r="74" spans="7:12" ht="15">
      <c r="G74" s="29"/>
      <c r="H74" s="29"/>
      <c r="I74" s="29"/>
      <c r="J74" s="29"/>
      <c r="K74" s="61"/>
      <c r="L74" s="61"/>
    </row>
    <row r="75" spans="7:12" ht="15">
      <c r="G75" s="29"/>
      <c r="H75" s="29"/>
      <c r="I75" s="29"/>
      <c r="J75" s="29"/>
      <c r="K75" s="61"/>
      <c r="L75" s="61"/>
    </row>
    <row r="76" spans="7:12" ht="15">
      <c r="G76" s="29"/>
      <c r="H76" s="29"/>
      <c r="I76" s="29"/>
      <c r="J76" s="29"/>
      <c r="K76" s="61"/>
      <c r="L76" s="65"/>
    </row>
  </sheetData>
  <mergeCells count="7">
    <mergeCell ref="B9:L9"/>
    <mergeCell ref="C43:E43"/>
    <mergeCell ref="A4:L4"/>
    <mergeCell ref="A5:L5"/>
    <mergeCell ref="A10:L10"/>
    <mergeCell ref="K15:L15"/>
    <mergeCell ref="B8:L8"/>
  </mergeCells>
  <printOptions/>
  <pageMargins left="0.6" right="0.24" top="0.25" bottom="0.26" header="0.22" footer="0.22"/>
  <pageSetup firstPageNumber="2" useFirstPageNumber="1" horizontalDpi="300" verticalDpi="300" orientation="portrait" paperSize="9" scale="85" r:id="rId1"/>
  <headerFooter alignWithMargins="0">
    <oddFooter>&amp;R2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N115"/>
  <sheetViews>
    <sheetView workbookViewId="0" topLeftCell="A1">
      <selection activeCell="A1" sqref="A1"/>
    </sheetView>
  </sheetViews>
  <sheetFormatPr defaultColWidth="9.33203125" defaultRowHeight="12.75"/>
  <cols>
    <col min="1" max="1" width="1.83203125" style="0" customWidth="1"/>
    <col min="2" max="2" width="11.5" style="0" customWidth="1"/>
    <col min="3" max="3" width="16.33203125" style="0" customWidth="1"/>
    <col min="4" max="4" width="5.33203125" style="0" customWidth="1"/>
    <col min="5" max="6" width="6.66015625" style="0" customWidth="1"/>
    <col min="7" max="7" width="15.5" style="0" customWidth="1"/>
    <col min="8" max="8" width="16" style="0" customWidth="1"/>
    <col min="9" max="9" width="16.66015625" style="0" customWidth="1"/>
    <col min="10" max="10" width="16" style="0" customWidth="1"/>
    <col min="14" max="14" width="16.66015625" style="0" customWidth="1"/>
  </cols>
  <sheetData>
    <row r="4" spans="1:14" ht="15.75">
      <c r="A4" s="199" t="s">
        <v>48</v>
      </c>
      <c r="B4" s="199"/>
      <c r="C4" s="199"/>
      <c r="D4" s="199"/>
      <c r="E4" s="199"/>
      <c r="F4" s="199"/>
      <c r="G4" s="199"/>
      <c r="H4" s="199"/>
      <c r="I4" s="199"/>
      <c r="J4" s="199"/>
      <c r="K4" s="79"/>
      <c r="L4" s="79"/>
      <c r="M4" s="79"/>
      <c r="N4" s="79"/>
    </row>
    <row r="5" spans="1:14" ht="12.75">
      <c r="A5" s="202" t="s">
        <v>53</v>
      </c>
      <c r="B5" s="202"/>
      <c r="C5" s="202"/>
      <c r="D5" s="202"/>
      <c r="E5" s="202"/>
      <c r="F5" s="202"/>
      <c r="G5" s="202"/>
      <c r="H5" s="202"/>
      <c r="I5" s="202"/>
      <c r="J5" s="202"/>
      <c r="K5" s="55"/>
      <c r="L5" s="55"/>
      <c r="M5" s="55"/>
      <c r="N5" s="55"/>
    </row>
    <row r="6" spans="1:14" ht="15">
      <c r="A6" s="56"/>
      <c r="B6" s="86"/>
      <c r="C6" s="86"/>
      <c r="D6" s="86"/>
      <c r="E6" s="86"/>
      <c r="F6" s="86"/>
      <c r="G6" s="86"/>
      <c r="H6" s="86"/>
      <c r="I6" s="87"/>
      <c r="J6" s="87"/>
      <c r="K6" s="87"/>
      <c r="L6" s="87"/>
      <c r="M6" s="88"/>
      <c r="N6" s="89"/>
    </row>
    <row r="7" spans="1:14" ht="1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8"/>
      <c r="N7" s="89"/>
    </row>
    <row r="8" spans="1:14" ht="14.25">
      <c r="A8" s="190" t="s">
        <v>103</v>
      </c>
      <c r="B8" s="190"/>
      <c r="C8" s="190"/>
      <c r="D8" s="190"/>
      <c r="E8" s="190"/>
      <c r="F8" s="190"/>
      <c r="G8" s="190"/>
      <c r="H8" s="190"/>
      <c r="I8" s="190"/>
      <c r="J8" s="190"/>
      <c r="K8" s="78"/>
      <c r="L8" s="78"/>
      <c r="M8" s="78"/>
      <c r="N8" s="78"/>
    </row>
    <row r="9" spans="1:14" ht="14.25">
      <c r="A9" s="190" t="s">
        <v>183</v>
      </c>
      <c r="B9" s="190"/>
      <c r="C9" s="190"/>
      <c r="D9" s="190"/>
      <c r="E9" s="190"/>
      <c r="F9" s="190"/>
      <c r="G9" s="190"/>
      <c r="H9" s="190"/>
      <c r="I9" s="190"/>
      <c r="J9" s="190"/>
      <c r="K9" s="78"/>
      <c r="L9" s="78"/>
      <c r="M9" s="78"/>
      <c r="N9" s="78"/>
    </row>
    <row r="10" spans="1:14" ht="14.25">
      <c r="A10" s="195" t="s">
        <v>114</v>
      </c>
      <c r="B10" s="195"/>
      <c r="C10" s="195"/>
      <c r="D10" s="195"/>
      <c r="E10" s="195"/>
      <c r="F10" s="195"/>
      <c r="G10" s="195"/>
      <c r="H10" s="195"/>
      <c r="I10" s="195"/>
      <c r="J10" s="195"/>
      <c r="K10" s="90"/>
      <c r="L10" s="90"/>
      <c r="M10" s="90"/>
      <c r="N10" s="90"/>
    </row>
    <row r="11" spans="1:14" ht="15.75">
      <c r="A11" s="90"/>
      <c r="B11" s="90"/>
      <c r="C11" s="90"/>
      <c r="D11" s="90"/>
      <c r="E11" s="90"/>
      <c r="F11" s="90"/>
      <c r="G11" s="90"/>
      <c r="H11" s="90"/>
      <c r="I11" s="90"/>
      <c r="J11" s="90"/>
      <c r="N11" s="42"/>
    </row>
    <row r="12" ht="15.75">
      <c r="N12" s="42"/>
    </row>
    <row r="13" spans="9:14" ht="15.75">
      <c r="I13" s="80" t="s">
        <v>59</v>
      </c>
      <c r="N13" s="42"/>
    </row>
    <row r="14" spans="7:14" ht="15.75">
      <c r="G14" s="80" t="s">
        <v>61</v>
      </c>
      <c r="H14" s="80" t="s">
        <v>61</v>
      </c>
      <c r="I14" s="80" t="s">
        <v>164</v>
      </c>
      <c r="N14" s="42"/>
    </row>
    <row r="15" spans="7:14" ht="15.75">
      <c r="G15" s="80" t="s">
        <v>62</v>
      </c>
      <c r="H15" s="80" t="s">
        <v>102</v>
      </c>
      <c r="I15" s="80" t="s">
        <v>163</v>
      </c>
      <c r="J15" s="80" t="s">
        <v>63</v>
      </c>
      <c r="N15" s="42"/>
    </row>
    <row r="16" spans="7:14" ht="18.75">
      <c r="G16" s="80" t="s">
        <v>60</v>
      </c>
      <c r="H16" s="80" t="s">
        <v>60</v>
      </c>
      <c r="I16" s="80" t="s">
        <v>34</v>
      </c>
      <c r="J16" s="80" t="s">
        <v>34</v>
      </c>
      <c r="N16" s="83"/>
    </row>
    <row r="17" ht="18.75">
      <c r="N17" s="83"/>
    </row>
    <row r="18" spans="2:14" ht="9.75" customHeight="1">
      <c r="B18" s="1"/>
      <c r="C18" s="1"/>
      <c r="D18" s="1"/>
      <c r="E18" s="1"/>
      <c r="F18" s="1"/>
      <c r="G18" s="1"/>
      <c r="H18" s="1"/>
      <c r="I18" s="1"/>
      <c r="J18" s="1"/>
      <c r="N18" s="83"/>
    </row>
    <row r="19" spans="2:14" ht="18.75">
      <c r="B19" s="1" t="s">
        <v>15</v>
      </c>
      <c r="C19" s="1"/>
      <c r="D19" s="1"/>
      <c r="E19" s="1"/>
      <c r="F19" s="1"/>
      <c r="G19" s="9">
        <v>166004</v>
      </c>
      <c r="H19" s="9">
        <v>17103</v>
      </c>
      <c r="I19" s="9">
        <v>19487</v>
      </c>
      <c r="J19" s="9">
        <f>SUM(G19:I19)</f>
        <v>202594</v>
      </c>
      <c r="N19" s="83"/>
    </row>
    <row r="20" spans="2:14" ht="18.75">
      <c r="B20" s="1"/>
      <c r="C20" s="1"/>
      <c r="D20" s="1"/>
      <c r="E20" s="1"/>
      <c r="F20" s="1"/>
      <c r="G20" s="9"/>
      <c r="H20" s="9"/>
      <c r="I20" s="9"/>
      <c r="J20" s="9"/>
      <c r="N20" s="83"/>
    </row>
    <row r="21" spans="2:14" ht="18.75">
      <c r="B21" s="1" t="s">
        <v>179</v>
      </c>
      <c r="C21" s="1"/>
      <c r="D21" s="1"/>
      <c r="E21" s="1"/>
      <c r="F21" s="1"/>
      <c r="G21" s="9">
        <v>0</v>
      </c>
      <c r="H21" s="9">
        <v>0</v>
      </c>
      <c r="I21" s="9">
        <v>6671</v>
      </c>
      <c r="J21" s="9">
        <f>SUM(G21:I21)</f>
        <v>6671</v>
      </c>
      <c r="N21" s="83"/>
    </row>
    <row r="22" spans="2:14" ht="18.75">
      <c r="B22" s="1"/>
      <c r="C22" s="1"/>
      <c r="D22" s="1"/>
      <c r="E22" s="1"/>
      <c r="F22" s="1"/>
      <c r="G22" s="9"/>
      <c r="H22" s="9"/>
      <c r="I22" s="9"/>
      <c r="J22" s="9"/>
      <c r="N22" s="83"/>
    </row>
    <row r="23" spans="2:14" ht="18.75">
      <c r="B23" s="1" t="s">
        <v>148</v>
      </c>
      <c r="C23" s="1"/>
      <c r="D23" s="1"/>
      <c r="E23" s="1"/>
      <c r="F23" s="1"/>
      <c r="G23" s="9">
        <v>0</v>
      </c>
      <c r="H23" s="9">
        <v>0</v>
      </c>
      <c r="I23" s="9">
        <v>-9562</v>
      </c>
      <c r="J23" s="9">
        <f>SUM(G23:I23)</f>
        <v>-9562</v>
      </c>
      <c r="N23" s="83"/>
    </row>
    <row r="24" spans="2:14" ht="18.75">
      <c r="B24" s="1"/>
      <c r="C24" s="1"/>
      <c r="D24" s="1"/>
      <c r="E24" s="1"/>
      <c r="F24" s="1"/>
      <c r="G24" s="9"/>
      <c r="H24" s="9"/>
      <c r="I24" s="9"/>
      <c r="J24" s="9"/>
      <c r="N24" s="83"/>
    </row>
    <row r="25" spans="2:14" ht="19.5" thickBot="1">
      <c r="B25" s="1" t="s">
        <v>188</v>
      </c>
      <c r="C25" s="1"/>
      <c r="D25" s="1"/>
      <c r="E25" s="1"/>
      <c r="F25" s="1"/>
      <c r="G25" s="100">
        <f>SUM(G19:G24)</f>
        <v>166004</v>
      </c>
      <c r="H25" s="100">
        <f>SUM(H19:H24)</f>
        <v>17103</v>
      </c>
      <c r="I25" s="100">
        <f>SUM(I19:I24)</f>
        <v>16596</v>
      </c>
      <c r="J25" s="100">
        <f>SUM(J19:J24)</f>
        <v>199703</v>
      </c>
      <c r="N25" s="83"/>
    </row>
    <row r="26" spans="2:14" ht="19.5" thickTop="1">
      <c r="B26" s="1"/>
      <c r="C26" s="1"/>
      <c r="D26" s="1"/>
      <c r="E26" s="1"/>
      <c r="F26" s="1"/>
      <c r="G26" s="1"/>
      <c r="H26" s="1"/>
      <c r="I26" s="1"/>
      <c r="J26" s="1"/>
      <c r="N26" s="83"/>
    </row>
    <row r="27" spans="2:14" ht="11.25" customHeight="1">
      <c r="B27" s="1"/>
      <c r="C27" s="1"/>
      <c r="D27" s="1"/>
      <c r="E27" s="1"/>
      <c r="F27" s="1"/>
      <c r="G27" s="1"/>
      <c r="H27" s="1"/>
      <c r="I27" s="1"/>
      <c r="J27" s="1"/>
      <c r="N27" s="83"/>
    </row>
    <row r="28" spans="2:14" ht="18.75">
      <c r="B28" s="1" t="s">
        <v>162</v>
      </c>
      <c r="C28" s="1"/>
      <c r="D28" s="1"/>
      <c r="E28" s="1"/>
      <c r="F28" s="1"/>
      <c r="G28" s="9">
        <v>166004</v>
      </c>
      <c r="H28" s="9">
        <v>17103</v>
      </c>
      <c r="I28" s="9">
        <v>17066</v>
      </c>
      <c r="J28" s="9">
        <f>SUM(G28:I28)</f>
        <v>200173</v>
      </c>
      <c r="N28" s="83"/>
    </row>
    <row r="29" spans="2:14" ht="18.75">
      <c r="B29" s="1"/>
      <c r="C29" s="1"/>
      <c r="D29" s="1"/>
      <c r="E29" s="1"/>
      <c r="F29" s="1"/>
      <c r="G29" s="9"/>
      <c r="H29" s="9"/>
      <c r="I29" s="9"/>
      <c r="J29" s="9"/>
      <c r="N29" s="83"/>
    </row>
    <row r="30" spans="2:14" ht="18.75">
      <c r="B30" s="1" t="s">
        <v>241</v>
      </c>
      <c r="C30" s="1"/>
      <c r="D30" s="1"/>
      <c r="E30" s="1"/>
      <c r="F30" s="1"/>
      <c r="G30" s="9"/>
      <c r="H30" s="9"/>
      <c r="I30" s="9"/>
      <c r="J30" s="9"/>
      <c r="N30" s="83"/>
    </row>
    <row r="31" spans="2:14" ht="18.75">
      <c r="B31" s="101" t="s">
        <v>242</v>
      </c>
      <c r="C31" s="1"/>
      <c r="D31" s="1"/>
      <c r="E31" s="1"/>
      <c r="F31" s="1"/>
      <c r="G31" s="9">
        <v>560022</v>
      </c>
      <c r="H31" s="9">
        <v>223958</v>
      </c>
      <c r="I31" s="9">
        <v>0</v>
      </c>
      <c r="J31" s="9">
        <f>SUM(G31:I31)</f>
        <v>783980</v>
      </c>
      <c r="N31" s="83"/>
    </row>
    <row r="32" spans="2:14" ht="18.75">
      <c r="B32" s="1"/>
      <c r="C32" s="1"/>
      <c r="D32" s="1"/>
      <c r="E32" s="1"/>
      <c r="F32" s="1"/>
      <c r="G32" s="9"/>
      <c r="H32" s="9"/>
      <c r="I32" s="9"/>
      <c r="J32" s="9"/>
      <c r="N32" s="83"/>
    </row>
    <row r="33" spans="2:14" ht="18.75">
      <c r="B33" s="1" t="s">
        <v>273</v>
      </c>
      <c r="C33" s="1"/>
      <c r="D33" s="1"/>
      <c r="E33" s="1"/>
      <c r="F33" s="1"/>
      <c r="G33" s="9">
        <v>0</v>
      </c>
      <c r="H33" s="9">
        <v>0</v>
      </c>
      <c r="I33" s="9">
        <v>-2314</v>
      </c>
      <c r="J33" s="9">
        <f>SUM(G33:I33)</f>
        <v>-2314</v>
      </c>
      <c r="N33" s="83"/>
    </row>
    <row r="34" spans="2:14" ht="18.75">
      <c r="B34" s="1"/>
      <c r="C34" s="1"/>
      <c r="D34" s="1"/>
      <c r="E34" s="1"/>
      <c r="F34" s="1"/>
      <c r="G34" s="9"/>
      <c r="H34" s="9"/>
      <c r="I34" s="9"/>
      <c r="J34" s="9"/>
      <c r="N34" s="83"/>
    </row>
    <row r="35" spans="2:14" ht="18.75">
      <c r="B35" s="1" t="s">
        <v>148</v>
      </c>
      <c r="C35" s="1"/>
      <c r="D35" s="1"/>
      <c r="E35" s="1"/>
      <c r="F35" s="1"/>
      <c r="G35" s="9">
        <v>0</v>
      </c>
      <c r="H35" s="9">
        <v>0</v>
      </c>
      <c r="I35" s="9">
        <v>-8367</v>
      </c>
      <c r="J35" s="9">
        <f>SUM(G35:I35)</f>
        <v>-8367</v>
      </c>
      <c r="N35" s="83"/>
    </row>
    <row r="36" spans="2:14" ht="18.75">
      <c r="B36" s="1"/>
      <c r="C36" s="1"/>
      <c r="D36" s="1"/>
      <c r="E36" s="1"/>
      <c r="F36" s="1"/>
      <c r="G36" s="9"/>
      <c r="H36" s="9"/>
      <c r="I36" s="9"/>
      <c r="J36" s="9"/>
      <c r="N36" s="83"/>
    </row>
    <row r="37" spans="2:14" ht="19.5" thickBot="1">
      <c r="B37" s="1" t="s">
        <v>189</v>
      </c>
      <c r="C37" s="1"/>
      <c r="D37" s="1"/>
      <c r="E37" s="1"/>
      <c r="F37" s="1"/>
      <c r="G37" s="100">
        <f>SUM(G28:G36)</f>
        <v>726026</v>
      </c>
      <c r="H37" s="100">
        <f>SUM(H28:H36)</f>
        <v>241061</v>
      </c>
      <c r="I37" s="100">
        <f>SUM(I28:I36)</f>
        <v>6385</v>
      </c>
      <c r="J37" s="100">
        <f>SUM(J28:J36)</f>
        <v>973472</v>
      </c>
      <c r="N37" s="83"/>
    </row>
    <row r="38" spans="2:14" ht="19.5" thickTop="1">
      <c r="B38" s="1"/>
      <c r="C38" s="1"/>
      <c r="D38" s="1"/>
      <c r="E38" s="1"/>
      <c r="F38" s="1"/>
      <c r="G38" s="1"/>
      <c r="H38" s="1"/>
      <c r="I38" s="1"/>
      <c r="J38" s="1"/>
      <c r="N38" s="83"/>
    </row>
    <row r="39" spans="2:14" ht="18.75">
      <c r="B39" s="1"/>
      <c r="C39" s="1"/>
      <c r="D39" s="1"/>
      <c r="E39" s="1"/>
      <c r="F39" s="1"/>
      <c r="G39" s="1"/>
      <c r="H39" s="1"/>
      <c r="I39" s="140"/>
      <c r="J39" s="1"/>
      <c r="N39" s="83"/>
    </row>
    <row r="40" spans="2:14" ht="18.75">
      <c r="B40" s="1"/>
      <c r="C40" s="1"/>
      <c r="D40" s="1"/>
      <c r="E40" s="1"/>
      <c r="F40" s="1"/>
      <c r="G40" s="1"/>
      <c r="H40" s="1"/>
      <c r="I40" s="1"/>
      <c r="J40" s="1"/>
      <c r="N40" s="83"/>
    </row>
    <row r="41" spans="2:14" ht="18.75">
      <c r="B41" s="1"/>
      <c r="C41" s="1"/>
      <c r="D41" s="1"/>
      <c r="E41" s="1"/>
      <c r="F41" s="1"/>
      <c r="G41" s="1"/>
      <c r="H41" s="1"/>
      <c r="I41" s="1"/>
      <c r="J41" s="1"/>
      <c r="N41" s="83"/>
    </row>
    <row r="42" spans="3:14" ht="18.75">
      <c r="C42" s="1"/>
      <c r="D42" s="1"/>
      <c r="E42" s="1"/>
      <c r="F42" s="1"/>
      <c r="G42" s="1"/>
      <c r="H42" s="1"/>
      <c r="I42" s="1"/>
      <c r="J42" s="1"/>
      <c r="N42" s="83"/>
    </row>
    <row r="43" spans="2:14" ht="18.75">
      <c r="B43" s="4" t="s">
        <v>118</v>
      </c>
      <c r="C43" s="1"/>
      <c r="D43" s="1"/>
      <c r="E43" s="1"/>
      <c r="F43" s="1"/>
      <c r="G43" s="1"/>
      <c r="H43" s="1"/>
      <c r="I43" s="1"/>
      <c r="J43" s="1"/>
      <c r="N43" s="83"/>
    </row>
    <row r="44" spans="2:14" ht="18.75">
      <c r="B44" s="1"/>
      <c r="C44" s="1"/>
      <c r="D44" s="1"/>
      <c r="E44" s="1"/>
      <c r="F44" s="1"/>
      <c r="G44" s="1"/>
      <c r="H44" s="1"/>
      <c r="I44" s="1"/>
      <c r="J44" s="1"/>
      <c r="N44" s="83"/>
    </row>
    <row r="45" spans="2:14" ht="18.75">
      <c r="B45" s="1"/>
      <c r="C45" s="1"/>
      <c r="D45" s="1"/>
      <c r="E45" s="1"/>
      <c r="F45" s="1"/>
      <c r="G45" s="1"/>
      <c r="H45" s="1"/>
      <c r="I45" s="1"/>
      <c r="J45" s="1"/>
      <c r="N45" s="83"/>
    </row>
    <row r="46" spans="2:14" ht="18.75">
      <c r="B46" s="1"/>
      <c r="C46" s="1"/>
      <c r="D46" s="1"/>
      <c r="E46" s="1"/>
      <c r="F46" s="1"/>
      <c r="G46" s="1"/>
      <c r="H46" s="1"/>
      <c r="I46" s="1"/>
      <c r="J46" s="1"/>
      <c r="N46" s="83"/>
    </row>
    <row r="47" spans="2:14" ht="18.75">
      <c r="B47" s="1"/>
      <c r="C47" s="1"/>
      <c r="D47" s="1"/>
      <c r="E47" s="1"/>
      <c r="F47" s="1"/>
      <c r="G47" s="1"/>
      <c r="H47" s="1"/>
      <c r="I47" s="1"/>
      <c r="J47" s="1"/>
      <c r="N47" s="83"/>
    </row>
    <row r="48" spans="2:10" ht="15">
      <c r="B48" s="1"/>
      <c r="C48" s="1"/>
      <c r="D48" s="1"/>
      <c r="E48" s="1"/>
      <c r="F48" s="1"/>
      <c r="G48" s="1"/>
      <c r="H48" s="1"/>
      <c r="I48" s="1"/>
      <c r="J48" s="1"/>
    </row>
    <row r="49" spans="2:10" ht="15">
      <c r="B49" s="1"/>
      <c r="C49" s="1"/>
      <c r="D49" s="1"/>
      <c r="E49" s="1"/>
      <c r="F49" s="1"/>
      <c r="G49" s="1"/>
      <c r="H49" s="1"/>
      <c r="I49" s="1"/>
      <c r="J49" s="1"/>
    </row>
    <row r="50" spans="2:10" ht="15">
      <c r="B50" s="1"/>
      <c r="C50" s="1"/>
      <c r="D50" s="1"/>
      <c r="E50" s="1"/>
      <c r="F50" s="1"/>
      <c r="G50" s="1"/>
      <c r="H50" s="1"/>
      <c r="I50" s="1"/>
      <c r="J50" s="1"/>
    </row>
    <row r="51" spans="2:10" ht="15">
      <c r="B51" s="1"/>
      <c r="C51" s="1"/>
      <c r="D51" s="1"/>
      <c r="E51" s="1"/>
      <c r="F51" s="1"/>
      <c r="G51" s="1"/>
      <c r="H51" s="1"/>
      <c r="I51" s="1"/>
      <c r="J51" s="1"/>
    </row>
    <row r="52" spans="2:10" ht="15">
      <c r="B52" s="1"/>
      <c r="C52" s="1"/>
      <c r="D52" s="1"/>
      <c r="E52" s="1"/>
      <c r="F52" s="1"/>
      <c r="G52" s="1"/>
      <c r="H52" s="1"/>
      <c r="I52" s="1"/>
      <c r="J52" s="1"/>
    </row>
    <row r="53" spans="2:10" ht="15">
      <c r="B53" s="1"/>
      <c r="C53" s="1"/>
      <c r="D53" s="1"/>
      <c r="E53" s="1"/>
      <c r="F53" s="1"/>
      <c r="G53" s="1"/>
      <c r="H53" s="1"/>
      <c r="I53" s="1"/>
      <c r="J53" s="1"/>
    </row>
    <row r="54" spans="2:10" ht="15">
      <c r="B54" s="1"/>
      <c r="C54" s="1"/>
      <c r="D54" s="1"/>
      <c r="E54" s="1"/>
      <c r="F54" s="1"/>
      <c r="G54" s="1"/>
      <c r="H54" s="1"/>
      <c r="I54" s="1"/>
      <c r="J54" s="1"/>
    </row>
    <row r="55" spans="2:10" ht="15">
      <c r="B55" s="1"/>
      <c r="C55" s="1"/>
      <c r="D55" s="1"/>
      <c r="E55" s="1"/>
      <c r="F55" s="1"/>
      <c r="G55" s="1"/>
      <c r="H55" s="1"/>
      <c r="I55" s="1"/>
      <c r="J55" s="1"/>
    </row>
    <row r="56" spans="2:10" ht="15">
      <c r="B56" s="1"/>
      <c r="C56" s="1"/>
      <c r="D56" s="1"/>
      <c r="E56" s="1"/>
      <c r="F56" s="1"/>
      <c r="G56" s="1"/>
      <c r="H56" s="1"/>
      <c r="I56" s="1"/>
      <c r="J56" s="1"/>
    </row>
    <row r="57" spans="2:10" ht="15">
      <c r="B57" s="1"/>
      <c r="C57" s="1"/>
      <c r="D57" s="1"/>
      <c r="E57" s="1"/>
      <c r="F57" s="1"/>
      <c r="G57" s="1"/>
      <c r="H57" s="1"/>
      <c r="I57" s="1"/>
      <c r="J57" s="1"/>
    </row>
    <row r="58" spans="2:10" ht="15">
      <c r="B58" s="1"/>
      <c r="C58" s="1"/>
      <c r="D58" s="1"/>
      <c r="E58" s="1"/>
      <c r="F58" s="1"/>
      <c r="G58" s="1"/>
      <c r="H58" s="1"/>
      <c r="I58" s="1"/>
      <c r="J58" s="1"/>
    </row>
    <row r="59" spans="2:10" ht="15">
      <c r="B59" s="1"/>
      <c r="C59" s="1"/>
      <c r="D59" s="1"/>
      <c r="E59" s="1"/>
      <c r="F59" s="1"/>
      <c r="G59" s="1"/>
      <c r="H59" s="1"/>
      <c r="I59" s="1"/>
      <c r="J59" s="1"/>
    </row>
    <row r="60" spans="2:10" ht="15">
      <c r="B60" s="1"/>
      <c r="C60" s="1"/>
      <c r="D60" s="1"/>
      <c r="E60" s="1"/>
      <c r="F60" s="1"/>
      <c r="G60" s="1"/>
      <c r="H60" s="1"/>
      <c r="I60" s="1"/>
      <c r="J60" s="1"/>
    </row>
    <row r="61" spans="2:10" ht="15">
      <c r="B61" s="1"/>
      <c r="C61" s="1"/>
      <c r="D61" s="1"/>
      <c r="E61" s="1"/>
      <c r="F61" s="1"/>
      <c r="G61" s="1"/>
      <c r="H61" s="1"/>
      <c r="I61" s="1"/>
      <c r="J61" s="1"/>
    </row>
    <row r="62" spans="2:10" ht="15">
      <c r="B62" s="1"/>
      <c r="C62" s="1"/>
      <c r="D62" s="1"/>
      <c r="E62" s="1"/>
      <c r="F62" s="1"/>
      <c r="G62" s="1"/>
      <c r="H62" s="1"/>
      <c r="I62" s="1"/>
      <c r="J62" s="1"/>
    </row>
    <row r="63" spans="2:10" ht="15">
      <c r="B63" s="1"/>
      <c r="C63" s="1"/>
      <c r="D63" s="1"/>
      <c r="E63" s="1"/>
      <c r="F63" s="1"/>
      <c r="G63" s="1"/>
      <c r="H63" s="1"/>
      <c r="I63" s="1"/>
      <c r="J63" s="1"/>
    </row>
    <row r="64" spans="2:10" ht="15">
      <c r="B64" s="1"/>
      <c r="C64" s="1"/>
      <c r="D64" s="1"/>
      <c r="E64" s="1"/>
      <c r="F64" s="1"/>
      <c r="G64" s="1"/>
      <c r="H64" s="1"/>
      <c r="I64" s="1"/>
      <c r="J64" s="1"/>
    </row>
    <row r="65" spans="2:10" ht="15">
      <c r="B65" s="1"/>
      <c r="C65" s="1"/>
      <c r="D65" s="1"/>
      <c r="E65" s="1"/>
      <c r="F65" s="1"/>
      <c r="G65" s="1"/>
      <c r="H65" s="1"/>
      <c r="I65" s="1"/>
      <c r="J65" s="1"/>
    </row>
    <row r="66" spans="2:10" ht="15">
      <c r="B66" s="1"/>
      <c r="C66" s="1"/>
      <c r="D66" s="1"/>
      <c r="E66" s="1"/>
      <c r="F66" s="1"/>
      <c r="G66" s="1"/>
      <c r="H66" s="1"/>
      <c r="I66" s="1"/>
      <c r="J66" s="1"/>
    </row>
    <row r="67" spans="2:10" ht="15">
      <c r="B67" s="1"/>
      <c r="C67" s="1"/>
      <c r="D67" s="1"/>
      <c r="E67" s="1"/>
      <c r="F67" s="1"/>
      <c r="G67" s="1"/>
      <c r="H67" s="1"/>
      <c r="I67" s="1"/>
      <c r="J67" s="1"/>
    </row>
    <row r="68" spans="2:10" ht="15">
      <c r="B68" s="1"/>
      <c r="C68" s="1"/>
      <c r="D68" s="1"/>
      <c r="E68" s="1"/>
      <c r="F68" s="1"/>
      <c r="G68" s="1"/>
      <c r="H68" s="1"/>
      <c r="I68" s="1"/>
      <c r="J68" s="1"/>
    </row>
    <row r="69" spans="2:10" ht="15">
      <c r="B69" s="1"/>
      <c r="C69" s="1"/>
      <c r="D69" s="1"/>
      <c r="E69" s="1"/>
      <c r="F69" s="1"/>
      <c r="G69" s="1"/>
      <c r="H69" s="1"/>
      <c r="I69" s="1"/>
      <c r="J69" s="1"/>
    </row>
    <row r="70" spans="2:10" ht="15">
      <c r="B70" s="1"/>
      <c r="C70" s="1"/>
      <c r="D70" s="1"/>
      <c r="E70" s="1"/>
      <c r="F70" s="1"/>
      <c r="G70" s="1"/>
      <c r="H70" s="1"/>
      <c r="I70" s="1"/>
      <c r="J70" s="1"/>
    </row>
    <row r="71" spans="2:10" ht="15">
      <c r="B71" s="1"/>
      <c r="C71" s="1"/>
      <c r="D71" s="1"/>
      <c r="E71" s="1"/>
      <c r="F71" s="1"/>
      <c r="G71" s="1"/>
      <c r="H71" s="1"/>
      <c r="I71" s="1"/>
      <c r="J71" s="1"/>
    </row>
    <row r="72" spans="2:10" ht="15">
      <c r="B72" s="1"/>
      <c r="C72" s="1"/>
      <c r="D72" s="1"/>
      <c r="E72" s="1"/>
      <c r="F72" s="1"/>
      <c r="G72" s="1"/>
      <c r="H72" s="1"/>
      <c r="I72" s="1"/>
      <c r="J72" s="1"/>
    </row>
    <row r="73" spans="2:10" ht="15">
      <c r="B73" s="1"/>
      <c r="C73" s="1"/>
      <c r="D73" s="1"/>
      <c r="E73" s="1"/>
      <c r="F73" s="1"/>
      <c r="G73" s="1"/>
      <c r="H73" s="1"/>
      <c r="I73" s="1"/>
      <c r="J73" s="1"/>
    </row>
    <row r="74" spans="2:10" ht="15">
      <c r="B74" s="1"/>
      <c r="C74" s="1"/>
      <c r="D74" s="1"/>
      <c r="E74" s="1"/>
      <c r="F74" s="1"/>
      <c r="G74" s="1"/>
      <c r="H74" s="1"/>
      <c r="I74" s="1"/>
      <c r="J74" s="1"/>
    </row>
    <row r="75" spans="2:10" ht="15">
      <c r="B75" s="1"/>
      <c r="C75" s="1"/>
      <c r="D75" s="1"/>
      <c r="E75" s="1"/>
      <c r="F75" s="1"/>
      <c r="G75" s="1"/>
      <c r="H75" s="1"/>
      <c r="I75" s="1"/>
      <c r="J75" s="1"/>
    </row>
    <row r="76" spans="2:10" ht="15">
      <c r="B76" s="1"/>
      <c r="C76" s="1"/>
      <c r="D76" s="1"/>
      <c r="E76" s="1"/>
      <c r="F76" s="1"/>
      <c r="G76" s="1"/>
      <c r="H76" s="1"/>
      <c r="I76" s="1"/>
      <c r="J76" s="1"/>
    </row>
    <row r="77" spans="2:10" ht="15">
      <c r="B77" s="1"/>
      <c r="C77" s="1"/>
      <c r="D77" s="1"/>
      <c r="E77" s="1"/>
      <c r="F77" s="1"/>
      <c r="G77" s="1"/>
      <c r="H77" s="1"/>
      <c r="I77" s="1"/>
      <c r="J77" s="1"/>
    </row>
    <row r="78" spans="2:10" ht="15">
      <c r="B78" s="1"/>
      <c r="C78" s="1"/>
      <c r="D78" s="1"/>
      <c r="E78" s="1"/>
      <c r="F78" s="1"/>
      <c r="G78" s="1"/>
      <c r="H78" s="1"/>
      <c r="I78" s="1"/>
      <c r="J78" s="1"/>
    </row>
    <row r="79" spans="2:10" ht="15">
      <c r="B79" s="1"/>
      <c r="C79" s="1"/>
      <c r="D79" s="1"/>
      <c r="E79" s="1"/>
      <c r="F79" s="1"/>
      <c r="G79" s="1"/>
      <c r="H79" s="1"/>
      <c r="I79" s="1"/>
      <c r="J79" s="1"/>
    </row>
    <row r="80" spans="2:10" ht="15">
      <c r="B80" s="1"/>
      <c r="C80" s="1"/>
      <c r="D80" s="1"/>
      <c r="E80" s="1"/>
      <c r="F80" s="1"/>
      <c r="G80" s="1"/>
      <c r="H80" s="1"/>
      <c r="I80" s="1"/>
      <c r="J80" s="1"/>
    </row>
    <row r="81" spans="2:10" ht="15">
      <c r="B81" s="1"/>
      <c r="C81" s="1"/>
      <c r="D81" s="1"/>
      <c r="E81" s="1"/>
      <c r="F81" s="1"/>
      <c r="G81" s="1"/>
      <c r="H81" s="1"/>
      <c r="I81" s="1"/>
      <c r="J81" s="1"/>
    </row>
    <row r="82" spans="2:10" ht="15">
      <c r="B82" s="1"/>
      <c r="C82" s="1"/>
      <c r="D82" s="1"/>
      <c r="E82" s="1"/>
      <c r="F82" s="1"/>
      <c r="G82" s="1"/>
      <c r="H82" s="1"/>
      <c r="I82" s="1"/>
      <c r="J82" s="1"/>
    </row>
    <row r="83" spans="2:10" ht="15">
      <c r="B83" s="1"/>
      <c r="C83" s="1"/>
      <c r="D83" s="1"/>
      <c r="E83" s="1"/>
      <c r="F83" s="1"/>
      <c r="G83" s="1"/>
      <c r="H83" s="1"/>
      <c r="I83" s="1"/>
      <c r="J83" s="1"/>
    </row>
    <row r="84" spans="2:10" ht="15">
      <c r="B84" s="1"/>
      <c r="C84" s="1"/>
      <c r="D84" s="1"/>
      <c r="E84" s="1"/>
      <c r="F84" s="1"/>
      <c r="G84" s="1"/>
      <c r="H84" s="1"/>
      <c r="I84" s="1"/>
      <c r="J84" s="1"/>
    </row>
    <row r="85" spans="2:10" ht="15">
      <c r="B85" s="1"/>
      <c r="C85" s="1"/>
      <c r="D85" s="1"/>
      <c r="E85" s="1"/>
      <c r="F85" s="1"/>
      <c r="G85" s="1"/>
      <c r="H85" s="1"/>
      <c r="I85" s="1"/>
      <c r="J85" s="1"/>
    </row>
    <row r="86" spans="2:10" ht="15">
      <c r="B86" s="1"/>
      <c r="C86" s="1"/>
      <c r="D86" s="1"/>
      <c r="E86" s="1"/>
      <c r="F86" s="1"/>
      <c r="G86" s="1"/>
      <c r="H86" s="1"/>
      <c r="I86" s="1"/>
      <c r="J86" s="1"/>
    </row>
    <row r="87" spans="2:10" ht="15">
      <c r="B87" s="1"/>
      <c r="C87" s="1"/>
      <c r="D87" s="1"/>
      <c r="E87" s="1"/>
      <c r="F87" s="1"/>
      <c r="G87" s="1"/>
      <c r="H87" s="1"/>
      <c r="I87" s="1"/>
      <c r="J87" s="1"/>
    </row>
    <row r="88" spans="2:10" ht="15">
      <c r="B88" s="1"/>
      <c r="C88" s="1"/>
      <c r="D88" s="1"/>
      <c r="E88" s="1"/>
      <c r="F88" s="1"/>
      <c r="G88" s="1"/>
      <c r="H88" s="1"/>
      <c r="I88" s="1"/>
      <c r="J88" s="1"/>
    </row>
    <row r="89" spans="2:10" ht="15">
      <c r="B89" s="1"/>
      <c r="C89" s="1"/>
      <c r="D89" s="1"/>
      <c r="E89" s="1"/>
      <c r="F89" s="1"/>
      <c r="G89" s="1"/>
      <c r="H89" s="1"/>
      <c r="I89" s="1"/>
      <c r="J89" s="1"/>
    </row>
    <row r="90" spans="2:10" ht="15">
      <c r="B90" s="1"/>
      <c r="C90" s="1"/>
      <c r="D90" s="1"/>
      <c r="E90" s="1"/>
      <c r="F90" s="1"/>
      <c r="G90" s="1"/>
      <c r="H90" s="1"/>
      <c r="I90" s="1"/>
      <c r="J90" s="1"/>
    </row>
    <row r="91" spans="2:10" ht="15">
      <c r="B91" s="1"/>
      <c r="C91" s="1"/>
      <c r="D91" s="1"/>
      <c r="E91" s="1"/>
      <c r="F91" s="1"/>
      <c r="G91" s="1"/>
      <c r="H91" s="1"/>
      <c r="I91" s="1"/>
      <c r="J91" s="1"/>
    </row>
    <row r="92" spans="2:10" ht="15">
      <c r="B92" s="1"/>
      <c r="C92" s="1"/>
      <c r="D92" s="1"/>
      <c r="E92" s="1"/>
      <c r="F92" s="1"/>
      <c r="G92" s="1"/>
      <c r="H92" s="1"/>
      <c r="I92" s="1"/>
      <c r="J92" s="1"/>
    </row>
    <row r="93" spans="2:10" ht="15">
      <c r="B93" s="1"/>
      <c r="C93" s="1"/>
      <c r="D93" s="1"/>
      <c r="E93" s="1"/>
      <c r="F93" s="1"/>
      <c r="G93" s="1"/>
      <c r="H93" s="1"/>
      <c r="I93" s="1"/>
      <c r="J93" s="1"/>
    </row>
    <row r="94" spans="2:10" ht="15">
      <c r="B94" s="1"/>
      <c r="C94" s="1"/>
      <c r="D94" s="1"/>
      <c r="E94" s="1"/>
      <c r="F94" s="1"/>
      <c r="G94" s="1"/>
      <c r="H94" s="1"/>
      <c r="I94" s="1"/>
      <c r="J94" s="1"/>
    </row>
    <row r="95" spans="2:10" ht="15">
      <c r="B95" s="1"/>
      <c r="C95" s="1"/>
      <c r="D95" s="1"/>
      <c r="E95" s="1"/>
      <c r="F95" s="1"/>
      <c r="G95" s="1"/>
      <c r="H95" s="1"/>
      <c r="I95" s="1"/>
      <c r="J95" s="1"/>
    </row>
    <row r="96" spans="2:10" ht="15">
      <c r="B96" s="1"/>
      <c r="C96" s="1"/>
      <c r="D96" s="1"/>
      <c r="E96" s="1"/>
      <c r="F96" s="1"/>
      <c r="G96" s="1"/>
      <c r="H96" s="1"/>
      <c r="I96" s="1"/>
      <c r="J96" s="1"/>
    </row>
    <row r="97" spans="2:10" ht="15">
      <c r="B97" s="1"/>
      <c r="C97" s="1"/>
      <c r="D97" s="1"/>
      <c r="E97" s="1"/>
      <c r="F97" s="1"/>
      <c r="G97" s="1"/>
      <c r="H97" s="1"/>
      <c r="I97" s="1"/>
      <c r="J97" s="1"/>
    </row>
    <row r="98" spans="2:10" ht="15">
      <c r="B98" s="1"/>
      <c r="C98" s="1"/>
      <c r="D98" s="1"/>
      <c r="E98" s="1"/>
      <c r="F98" s="1"/>
      <c r="G98" s="1"/>
      <c r="H98" s="1"/>
      <c r="I98" s="1"/>
      <c r="J98" s="1"/>
    </row>
    <row r="99" spans="2:10" ht="15">
      <c r="B99" s="1"/>
      <c r="C99" s="1"/>
      <c r="D99" s="1"/>
      <c r="E99" s="1"/>
      <c r="F99" s="1"/>
      <c r="G99" s="1"/>
      <c r="H99" s="1"/>
      <c r="I99" s="1"/>
      <c r="J99" s="1"/>
    </row>
    <row r="100" spans="2:10" ht="15">
      <c r="B100" s="1"/>
      <c r="C100" s="1"/>
      <c r="D100" s="1"/>
      <c r="E100" s="1"/>
      <c r="F100" s="1"/>
      <c r="G100" s="1"/>
      <c r="H100" s="1"/>
      <c r="I100" s="1"/>
      <c r="J100" s="1"/>
    </row>
    <row r="101" spans="2:10" ht="15">
      <c r="B101" s="1"/>
      <c r="C101" s="1"/>
      <c r="D101" s="1"/>
      <c r="E101" s="1"/>
      <c r="F101" s="1"/>
      <c r="G101" s="1"/>
      <c r="H101" s="1"/>
      <c r="I101" s="1"/>
      <c r="J101" s="1"/>
    </row>
    <row r="102" spans="2:10" ht="15">
      <c r="B102" s="1"/>
      <c r="C102" s="1"/>
      <c r="D102" s="1"/>
      <c r="E102" s="1"/>
      <c r="F102" s="1"/>
      <c r="G102" s="1"/>
      <c r="H102" s="1"/>
      <c r="I102" s="1"/>
      <c r="J102" s="1"/>
    </row>
    <row r="103" spans="2:10" ht="15">
      <c r="B103" s="1"/>
      <c r="C103" s="1"/>
      <c r="D103" s="1"/>
      <c r="E103" s="1"/>
      <c r="F103" s="1"/>
      <c r="G103" s="1"/>
      <c r="H103" s="1"/>
      <c r="I103" s="1"/>
      <c r="J103" s="1"/>
    </row>
    <row r="104" spans="2:10" ht="15">
      <c r="B104" s="1"/>
      <c r="C104" s="1"/>
      <c r="D104" s="1"/>
      <c r="E104" s="1"/>
      <c r="F104" s="1"/>
      <c r="G104" s="1"/>
      <c r="H104" s="1"/>
      <c r="I104" s="1"/>
      <c r="J104" s="1"/>
    </row>
    <row r="105" spans="2:10" ht="15">
      <c r="B105" s="1"/>
      <c r="C105" s="1"/>
      <c r="D105" s="1"/>
      <c r="E105" s="1"/>
      <c r="F105" s="1"/>
      <c r="G105" s="1"/>
      <c r="H105" s="1"/>
      <c r="I105" s="1"/>
      <c r="J105" s="1"/>
    </row>
    <row r="106" spans="2:10" ht="15">
      <c r="B106" s="1"/>
      <c r="C106" s="1"/>
      <c r="D106" s="1"/>
      <c r="E106" s="1"/>
      <c r="F106" s="1"/>
      <c r="G106" s="1"/>
      <c r="H106" s="1"/>
      <c r="I106" s="1"/>
      <c r="J106" s="1"/>
    </row>
    <row r="107" spans="2:10" ht="15">
      <c r="B107" s="1"/>
      <c r="C107" s="1"/>
      <c r="D107" s="1"/>
      <c r="E107" s="1"/>
      <c r="F107" s="1"/>
      <c r="G107" s="1"/>
      <c r="H107" s="1"/>
      <c r="I107" s="1"/>
      <c r="J107" s="1"/>
    </row>
    <row r="108" spans="2:10" ht="15">
      <c r="B108" s="1"/>
      <c r="C108" s="1"/>
      <c r="D108" s="1"/>
      <c r="E108" s="1"/>
      <c r="F108" s="1"/>
      <c r="G108" s="1"/>
      <c r="H108" s="1"/>
      <c r="I108" s="1"/>
      <c r="J108" s="1"/>
    </row>
    <row r="109" spans="2:10" ht="15">
      <c r="B109" s="1"/>
      <c r="C109" s="1"/>
      <c r="D109" s="1"/>
      <c r="E109" s="1"/>
      <c r="F109" s="1"/>
      <c r="G109" s="1"/>
      <c r="H109" s="1"/>
      <c r="I109" s="1"/>
      <c r="J109" s="1"/>
    </row>
    <row r="110" spans="2:10" ht="15">
      <c r="B110" s="1"/>
      <c r="C110" s="1"/>
      <c r="D110" s="1"/>
      <c r="E110" s="1"/>
      <c r="F110" s="1"/>
      <c r="G110" s="1"/>
      <c r="H110" s="1"/>
      <c r="I110" s="1"/>
      <c r="J110" s="1"/>
    </row>
    <row r="111" spans="2:10" ht="15">
      <c r="B111" s="1"/>
      <c r="C111" s="1"/>
      <c r="D111" s="1"/>
      <c r="E111" s="1"/>
      <c r="F111" s="1"/>
      <c r="G111" s="1"/>
      <c r="H111" s="1"/>
      <c r="I111" s="1"/>
      <c r="J111" s="1"/>
    </row>
    <row r="112" spans="2:10" ht="15">
      <c r="B112" s="1"/>
      <c r="C112" s="1"/>
      <c r="D112" s="1"/>
      <c r="E112" s="1"/>
      <c r="F112" s="1"/>
      <c r="G112" s="1"/>
      <c r="H112" s="1"/>
      <c r="I112" s="1"/>
      <c r="J112" s="1"/>
    </row>
    <row r="113" spans="2:10" ht="15">
      <c r="B113" s="1"/>
      <c r="C113" s="1"/>
      <c r="D113" s="1"/>
      <c r="E113" s="1"/>
      <c r="F113" s="1"/>
      <c r="G113" s="1"/>
      <c r="H113" s="1"/>
      <c r="I113" s="1"/>
      <c r="J113" s="1"/>
    </row>
    <row r="114" spans="2:10" ht="15">
      <c r="B114" s="1"/>
      <c r="C114" s="1"/>
      <c r="D114" s="1"/>
      <c r="E114" s="1"/>
      <c r="F114" s="1"/>
      <c r="G114" s="1"/>
      <c r="H114" s="1"/>
      <c r="I114" s="1"/>
      <c r="J114" s="1"/>
    </row>
    <row r="115" spans="2:10" ht="15">
      <c r="B115" s="1"/>
      <c r="C115" s="1"/>
      <c r="D115" s="1"/>
      <c r="E115" s="1"/>
      <c r="F115" s="1"/>
      <c r="G115" s="1"/>
      <c r="H115" s="1"/>
      <c r="I115" s="1"/>
      <c r="J115" s="1"/>
    </row>
  </sheetData>
  <mergeCells count="5">
    <mergeCell ref="A9:J9"/>
    <mergeCell ref="A10:J10"/>
    <mergeCell ref="A4:J4"/>
    <mergeCell ref="A5:J5"/>
    <mergeCell ref="A8:J8"/>
  </mergeCells>
  <printOptions/>
  <pageMargins left="0.6" right="0.22" top="0.31" bottom="0.25" header="0.5" footer="0.32"/>
  <pageSetup firstPageNumber="3" useFirstPageNumber="1" horizontalDpi="600" verticalDpi="600" orientation="portrait" paperSize="9" scale="90" r:id="rId1"/>
  <headerFooter alignWithMargins="0">
    <oddFooter xml:space="preserve">&amp;R3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J61"/>
  <sheetViews>
    <sheetView workbookViewId="0" topLeftCell="A1">
      <selection activeCell="A1" sqref="A1"/>
    </sheetView>
  </sheetViews>
  <sheetFormatPr defaultColWidth="9.33203125" defaultRowHeight="12.75"/>
  <cols>
    <col min="1" max="1" width="3.5" style="0" customWidth="1"/>
    <col min="2" max="2" width="4" style="0" customWidth="1"/>
    <col min="4" max="4" width="16.16015625" style="0" customWidth="1"/>
    <col min="5" max="5" width="13.83203125" style="0" customWidth="1"/>
    <col min="6" max="6" width="17.33203125" style="0" customWidth="1"/>
    <col min="7" max="7" width="6" style="0" customWidth="1"/>
    <col min="8" max="8" width="13.83203125" style="0" customWidth="1"/>
    <col min="9" max="9" width="1.3359375" style="0" customWidth="1"/>
    <col min="10" max="10" width="13.33203125" style="0" customWidth="1"/>
  </cols>
  <sheetData>
    <row r="2" spans="1:8" ht="15.75">
      <c r="A2" s="199" t="s">
        <v>48</v>
      </c>
      <c r="B2" s="199"/>
      <c r="C2" s="199"/>
      <c r="D2" s="199"/>
      <c r="E2" s="199"/>
      <c r="F2" s="199"/>
      <c r="G2" s="199"/>
      <c r="H2" s="199"/>
    </row>
    <row r="3" spans="1:8" ht="12.75">
      <c r="A3" s="202" t="s">
        <v>53</v>
      </c>
      <c r="B3" s="202"/>
      <c r="C3" s="202"/>
      <c r="D3" s="202"/>
      <c r="E3" s="202"/>
      <c r="F3" s="202"/>
      <c r="G3" s="202"/>
      <c r="H3" s="202"/>
    </row>
    <row r="4" spans="1:8" ht="12.75">
      <c r="A4" s="56"/>
      <c r="B4" s="86"/>
      <c r="C4" s="86"/>
      <c r="D4" s="86"/>
      <c r="E4" s="86"/>
      <c r="F4" s="86"/>
      <c r="G4" s="86"/>
      <c r="H4" s="86"/>
    </row>
    <row r="5" spans="1:8" ht="14.25">
      <c r="A5" s="190" t="s">
        <v>103</v>
      </c>
      <c r="B5" s="190"/>
      <c r="C5" s="190"/>
      <c r="D5" s="190"/>
      <c r="E5" s="190"/>
      <c r="F5" s="190"/>
      <c r="G5" s="190"/>
      <c r="H5" s="190"/>
    </row>
    <row r="6" spans="1:8" ht="14.25">
      <c r="A6" s="190" t="s">
        <v>183</v>
      </c>
      <c r="B6" s="190"/>
      <c r="C6" s="190"/>
      <c r="D6" s="190"/>
      <c r="E6" s="190"/>
      <c r="F6" s="190"/>
      <c r="G6" s="190"/>
      <c r="H6" s="190"/>
    </row>
    <row r="7" spans="1:8" ht="14.25">
      <c r="A7" s="195" t="s">
        <v>115</v>
      </c>
      <c r="B7" s="195"/>
      <c r="C7" s="195"/>
      <c r="D7" s="195"/>
      <c r="E7" s="195"/>
      <c r="F7" s="195"/>
      <c r="G7" s="195"/>
      <c r="H7" s="195"/>
    </row>
    <row r="8" spans="1:8" ht="14.25">
      <c r="A8" s="78"/>
      <c r="B8" s="78"/>
      <c r="C8" s="78"/>
      <c r="D8" s="78"/>
      <c r="E8" s="78"/>
      <c r="F8" s="78"/>
      <c r="G8" s="78"/>
      <c r="H8" s="78"/>
    </row>
    <row r="9" spans="1:10" ht="15">
      <c r="A9" s="1"/>
      <c r="B9" s="1"/>
      <c r="C9" s="1"/>
      <c r="D9" s="1"/>
      <c r="E9" s="1"/>
      <c r="F9" s="1"/>
      <c r="G9" s="1"/>
      <c r="H9" s="203" t="s">
        <v>186</v>
      </c>
      <c r="I9" s="203"/>
      <c r="J9" s="203"/>
    </row>
    <row r="10" spans="1:10" ht="15">
      <c r="A10" s="1"/>
      <c r="B10" s="1"/>
      <c r="C10" s="1"/>
      <c r="D10" s="1"/>
      <c r="E10" s="1"/>
      <c r="F10" s="1"/>
      <c r="G10" s="1"/>
      <c r="H10" s="84" t="s">
        <v>185</v>
      </c>
      <c r="I10" s="1"/>
      <c r="J10" s="84" t="s">
        <v>187</v>
      </c>
    </row>
    <row r="11" spans="1:10" ht="15">
      <c r="A11" s="1"/>
      <c r="B11" s="1"/>
      <c r="C11" s="1"/>
      <c r="D11" s="1"/>
      <c r="E11" s="1"/>
      <c r="F11" s="1"/>
      <c r="G11" s="1"/>
      <c r="H11" s="134" t="s">
        <v>34</v>
      </c>
      <c r="I11" s="1"/>
      <c r="J11" s="134" t="s">
        <v>34</v>
      </c>
    </row>
    <row r="12" spans="1:8" ht="6" customHeight="1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 t="s">
        <v>9</v>
      </c>
      <c r="C13" s="1"/>
      <c r="D13" s="1"/>
      <c r="E13" s="1"/>
      <c r="F13" s="1"/>
      <c r="G13" s="1"/>
      <c r="H13" s="1"/>
    </row>
    <row r="14" spans="1:10" ht="15">
      <c r="A14" s="1"/>
      <c r="B14" s="1"/>
      <c r="C14" s="1" t="s">
        <v>10</v>
      </c>
      <c r="D14" s="1"/>
      <c r="E14" s="1"/>
      <c r="F14" s="1"/>
      <c r="G14" s="1"/>
      <c r="H14" s="127">
        <v>146873</v>
      </c>
      <c r="J14" s="127">
        <v>130860</v>
      </c>
    </row>
    <row r="15" spans="1:10" ht="15">
      <c r="A15" s="1"/>
      <c r="B15" s="1"/>
      <c r="C15" s="1" t="s">
        <v>11</v>
      </c>
      <c r="D15" s="1"/>
      <c r="E15" s="1"/>
      <c r="F15" s="1"/>
      <c r="G15" s="1"/>
      <c r="H15" s="127">
        <v>-136277</v>
      </c>
      <c r="J15" s="127">
        <v>-119778</v>
      </c>
    </row>
    <row r="16" spans="1:10" ht="15">
      <c r="A16" s="1"/>
      <c r="B16" s="1"/>
      <c r="C16" s="1" t="s">
        <v>243</v>
      </c>
      <c r="D16" s="1"/>
      <c r="E16" s="1"/>
      <c r="F16" s="1"/>
      <c r="G16" s="1"/>
      <c r="H16" s="127">
        <v>295</v>
      </c>
      <c r="J16" s="127">
        <v>0</v>
      </c>
    </row>
    <row r="17" spans="1:10" ht="15">
      <c r="A17" s="1"/>
      <c r="B17" s="1"/>
      <c r="C17" s="1" t="s">
        <v>244</v>
      </c>
      <c r="D17" s="1"/>
      <c r="E17" s="1"/>
      <c r="F17" s="1"/>
      <c r="G17" s="1"/>
      <c r="H17" s="127">
        <v>1415</v>
      </c>
      <c r="J17" s="127">
        <v>0</v>
      </c>
    </row>
    <row r="18" spans="1:10" ht="3" customHeight="1">
      <c r="A18" s="1"/>
      <c r="B18" s="1"/>
      <c r="C18" s="1"/>
      <c r="D18" s="1"/>
      <c r="E18" s="1"/>
      <c r="F18" s="1"/>
      <c r="G18" s="1"/>
      <c r="H18" s="127"/>
      <c r="J18" s="127"/>
    </row>
    <row r="19" spans="1:10" ht="3" customHeight="1">
      <c r="A19" s="1"/>
      <c r="B19" s="1"/>
      <c r="C19" s="1"/>
      <c r="D19" s="1"/>
      <c r="E19" s="1"/>
      <c r="F19" s="1"/>
      <c r="G19" s="1"/>
      <c r="H19" s="130"/>
      <c r="J19" s="130"/>
    </row>
    <row r="20" spans="1:10" ht="15">
      <c r="A20" s="1"/>
      <c r="B20" s="1" t="s">
        <v>23</v>
      </c>
      <c r="C20" s="1"/>
      <c r="D20" s="1"/>
      <c r="E20" s="1"/>
      <c r="F20" s="1"/>
      <c r="G20" s="1"/>
      <c r="H20" s="133">
        <f>SUM(H14:H18)</f>
        <v>12306</v>
      </c>
      <c r="J20" s="133">
        <f>SUM(J14:J15)</f>
        <v>11082</v>
      </c>
    </row>
    <row r="21" spans="1:10" ht="15">
      <c r="A21" s="1"/>
      <c r="B21" s="1"/>
      <c r="C21" s="1"/>
      <c r="D21" s="1"/>
      <c r="E21" s="1"/>
      <c r="F21" s="1"/>
      <c r="G21" s="1"/>
      <c r="H21" s="128"/>
      <c r="J21" s="128"/>
    </row>
    <row r="22" spans="1:10" ht="15">
      <c r="A22" s="1"/>
      <c r="B22" s="1" t="s">
        <v>12</v>
      </c>
      <c r="C22" s="1"/>
      <c r="D22" s="1"/>
      <c r="E22" s="1"/>
      <c r="F22" s="1"/>
      <c r="G22" s="1"/>
      <c r="H22" s="128"/>
      <c r="J22" s="128"/>
    </row>
    <row r="23" spans="1:10" ht="15">
      <c r="A23" s="1"/>
      <c r="B23" s="1"/>
      <c r="C23" s="1" t="s">
        <v>16</v>
      </c>
      <c r="D23" s="1"/>
      <c r="E23" s="1"/>
      <c r="F23" s="1"/>
      <c r="G23" s="1"/>
      <c r="H23" s="128">
        <v>109</v>
      </c>
      <c r="J23" s="128">
        <v>47</v>
      </c>
    </row>
    <row r="24" spans="1:10" ht="15">
      <c r="A24" s="1"/>
      <c r="B24" s="1"/>
      <c r="C24" s="1" t="s">
        <v>17</v>
      </c>
      <c r="D24" s="1"/>
      <c r="E24" s="1"/>
      <c r="F24" s="1"/>
      <c r="G24" s="1"/>
      <c r="H24" s="128">
        <v>-690</v>
      </c>
      <c r="J24" s="128">
        <v>-350</v>
      </c>
    </row>
    <row r="25" spans="1:10" ht="15">
      <c r="A25" s="1"/>
      <c r="B25" s="1"/>
      <c r="C25" s="1" t="s">
        <v>284</v>
      </c>
      <c r="D25" s="1"/>
      <c r="E25" s="1"/>
      <c r="F25" s="1"/>
      <c r="G25" s="1"/>
      <c r="H25" s="128">
        <v>23349</v>
      </c>
      <c r="J25" s="128">
        <v>27</v>
      </c>
    </row>
    <row r="26" spans="1:10" ht="15">
      <c r="A26" s="1"/>
      <c r="B26" s="1"/>
      <c r="C26" s="1" t="s">
        <v>245</v>
      </c>
      <c r="D26" s="1"/>
      <c r="E26" s="1"/>
      <c r="F26" s="1"/>
      <c r="G26" s="1"/>
      <c r="H26" s="128">
        <v>256</v>
      </c>
      <c r="J26" s="128">
        <v>0</v>
      </c>
    </row>
    <row r="27" spans="1:10" ht="15">
      <c r="A27" s="1"/>
      <c r="B27" s="1"/>
      <c r="C27" s="1" t="s">
        <v>274</v>
      </c>
      <c r="D27" s="1"/>
      <c r="E27" s="1"/>
      <c r="F27" s="1"/>
      <c r="G27" s="1"/>
      <c r="H27" s="128">
        <v>512</v>
      </c>
      <c r="J27" s="128">
        <v>221</v>
      </c>
    </row>
    <row r="28" spans="1:10" ht="15" hidden="1">
      <c r="A28" s="1"/>
      <c r="B28" s="1"/>
      <c r="C28" s="1" t="s">
        <v>22</v>
      </c>
      <c r="D28" s="1"/>
      <c r="E28" s="1"/>
      <c r="F28" s="1"/>
      <c r="G28" s="1"/>
      <c r="H28" s="128">
        <v>0</v>
      </c>
      <c r="J28" s="128">
        <v>0</v>
      </c>
    </row>
    <row r="29" spans="1:10" ht="1.5" customHeight="1">
      <c r="A29" s="1"/>
      <c r="B29" s="1"/>
      <c r="C29" s="1"/>
      <c r="D29" s="1"/>
      <c r="E29" s="1"/>
      <c r="F29" s="1"/>
      <c r="G29" s="1"/>
      <c r="H29" s="128"/>
      <c r="J29" s="128"/>
    </row>
    <row r="30" spans="1:10" ht="2.25" customHeight="1">
      <c r="A30" s="1"/>
      <c r="B30" s="1"/>
      <c r="C30" s="1"/>
      <c r="D30" s="1"/>
      <c r="E30" s="1"/>
      <c r="F30" s="1"/>
      <c r="G30" s="1"/>
      <c r="H30" s="126"/>
      <c r="J30" s="126"/>
    </row>
    <row r="31" spans="1:10" ht="15">
      <c r="A31" s="1"/>
      <c r="B31" s="1" t="s">
        <v>275</v>
      </c>
      <c r="C31" s="1"/>
      <c r="D31" s="1"/>
      <c r="E31" s="1"/>
      <c r="F31" s="1"/>
      <c r="G31" s="1"/>
      <c r="H31" s="133">
        <f>SUM(H23:H28)</f>
        <v>23536</v>
      </c>
      <c r="J31" s="133">
        <f>SUM(J23:J28)</f>
        <v>-55</v>
      </c>
    </row>
    <row r="32" spans="1:10" ht="15">
      <c r="A32" s="1"/>
      <c r="B32" s="1"/>
      <c r="C32" s="1"/>
      <c r="D32" s="1"/>
      <c r="E32" s="1"/>
      <c r="F32" s="1"/>
      <c r="G32" s="1"/>
      <c r="H32" s="128"/>
      <c r="J32" s="128"/>
    </row>
    <row r="33" spans="1:10" ht="15">
      <c r="A33" s="1"/>
      <c r="B33" s="1" t="s">
        <v>13</v>
      </c>
      <c r="C33" s="1"/>
      <c r="D33" s="1"/>
      <c r="E33" s="1"/>
      <c r="F33" s="1"/>
      <c r="G33" s="1"/>
      <c r="H33" s="128"/>
      <c r="J33" s="128"/>
    </row>
    <row r="34" spans="1:10" ht="15">
      <c r="A34" s="1"/>
      <c r="B34" s="1"/>
      <c r="C34" s="1" t="s">
        <v>149</v>
      </c>
      <c r="D34" s="1"/>
      <c r="E34" s="1"/>
      <c r="F34" s="1"/>
      <c r="G34" s="1"/>
      <c r="H34" s="128">
        <v>-8367</v>
      </c>
      <c r="J34" s="128">
        <v>-9562</v>
      </c>
    </row>
    <row r="35" spans="1:10" ht="15">
      <c r="A35" s="1"/>
      <c r="B35" s="1"/>
      <c r="C35" s="1" t="s">
        <v>18</v>
      </c>
      <c r="D35" s="1"/>
      <c r="E35" s="1"/>
      <c r="F35" s="1"/>
      <c r="G35" s="1"/>
      <c r="H35" s="128">
        <v>-3917</v>
      </c>
      <c r="J35" s="128">
        <v>-5811</v>
      </c>
    </row>
    <row r="36" spans="1:10" ht="15">
      <c r="A36" s="1"/>
      <c r="B36" s="1"/>
      <c r="C36" s="1" t="s">
        <v>246</v>
      </c>
      <c r="D36" s="1"/>
      <c r="E36" s="1"/>
      <c r="F36" s="1"/>
      <c r="G36" s="1"/>
      <c r="H36" s="128">
        <v>-4948</v>
      </c>
      <c r="J36" s="128">
        <v>0</v>
      </c>
    </row>
    <row r="37" spans="1:10" ht="15">
      <c r="A37" s="1"/>
      <c r="B37" s="1"/>
      <c r="C37" s="1" t="s">
        <v>172</v>
      </c>
      <c r="D37" s="1"/>
      <c r="E37" s="1"/>
      <c r="F37" s="1"/>
      <c r="G37" s="1"/>
      <c r="H37" s="128">
        <v>-85</v>
      </c>
      <c r="J37" s="128">
        <v>-6</v>
      </c>
    </row>
    <row r="38" spans="1:10" ht="5.25" customHeight="1">
      <c r="A38" s="1"/>
      <c r="B38" s="1"/>
      <c r="C38" s="1"/>
      <c r="D38" s="1"/>
      <c r="E38" s="1"/>
      <c r="F38" s="1"/>
      <c r="G38" s="1"/>
      <c r="H38" s="128"/>
      <c r="J38" s="128"/>
    </row>
    <row r="39" spans="1:10" ht="15">
      <c r="A39" s="1"/>
      <c r="B39" s="1" t="s">
        <v>173</v>
      </c>
      <c r="C39" s="1"/>
      <c r="D39" s="1"/>
      <c r="E39" s="1"/>
      <c r="F39" s="1"/>
      <c r="G39" s="1"/>
      <c r="H39" s="126">
        <f>SUM(H34:H38)</f>
        <v>-17317</v>
      </c>
      <c r="J39" s="126">
        <f>SUM(J34:J38)</f>
        <v>-15379</v>
      </c>
    </row>
    <row r="40" spans="1:10" ht="3.75" customHeight="1">
      <c r="A40" s="1"/>
      <c r="B40" s="1"/>
      <c r="C40" s="1"/>
      <c r="D40" s="1"/>
      <c r="E40" s="1"/>
      <c r="F40" s="1"/>
      <c r="G40" s="1"/>
      <c r="H40" s="129"/>
      <c r="J40" s="129"/>
    </row>
    <row r="41" spans="1:10" ht="6.75" customHeight="1">
      <c r="A41" s="1"/>
      <c r="B41" s="1"/>
      <c r="C41" s="1"/>
      <c r="D41" s="1"/>
      <c r="E41" s="1"/>
      <c r="F41" s="1"/>
      <c r="G41" s="1"/>
      <c r="H41" s="127"/>
      <c r="J41" s="127"/>
    </row>
    <row r="42" spans="1:7" ht="15">
      <c r="A42" s="1"/>
      <c r="B42" s="1" t="s">
        <v>276</v>
      </c>
      <c r="C42" s="1"/>
      <c r="D42" s="1"/>
      <c r="E42" s="1"/>
      <c r="F42" s="1"/>
      <c r="G42" s="1"/>
    </row>
    <row r="43" spans="1:10" ht="15">
      <c r="A43" s="1"/>
      <c r="B43" s="1" t="s">
        <v>277</v>
      </c>
      <c r="C43" s="1"/>
      <c r="D43" s="1"/>
      <c r="E43" s="1"/>
      <c r="F43" s="1"/>
      <c r="G43" s="1"/>
      <c r="H43" s="128">
        <f>+H20+H31+H39</f>
        <v>18525</v>
      </c>
      <c r="J43" s="128">
        <f>+J39+J31+J20</f>
        <v>-4352</v>
      </c>
    </row>
    <row r="44" spans="1:10" ht="15">
      <c r="A44" s="1"/>
      <c r="B44" s="1"/>
      <c r="C44" s="1"/>
      <c r="D44" s="1"/>
      <c r="E44" s="1"/>
      <c r="F44" s="1"/>
      <c r="G44" s="1"/>
      <c r="H44" s="127"/>
      <c r="J44" s="127"/>
    </row>
    <row r="45" spans="1:10" ht="15">
      <c r="A45" s="1"/>
      <c r="B45" s="1" t="s">
        <v>64</v>
      </c>
      <c r="C45" s="1"/>
      <c r="D45" s="1"/>
      <c r="E45" s="1"/>
      <c r="F45" s="1"/>
      <c r="G45" s="1"/>
      <c r="H45" s="128">
        <v>13325</v>
      </c>
      <c r="J45" s="128">
        <v>14671</v>
      </c>
    </row>
    <row r="46" spans="1:10" ht="3.75" customHeight="1">
      <c r="A46" s="1"/>
      <c r="B46" s="1"/>
      <c r="C46" s="1"/>
      <c r="D46" s="1"/>
      <c r="E46" s="1"/>
      <c r="F46" s="1"/>
      <c r="G46" s="1"/>
      <c r="H46" s="127"/>
      <c r="J46" s="127"/>
    </row>
    <row r="47" spans="1:10" ht="3" customHeight="1">
      <c r="A47" s="1"/>
      <c r="B47" s="1"/>
      <c r="C47" s="1"/>
      <c r="D47" s="1"/>
      <c r="E47" s="1"/>
      <c r="F47" s="1"/>
      <c r="G47" s="1"/>
      <c r="H47" s="130"/>
      <c r="J47" s="130"/>
    </row>
    <row r="48" spans="1:10" ht="15">
      <c r="A48" s="1"/>
      <c r="B48" s="1" t="s">
        <v>65</v>
      </c>
      <c r="C48" s="1"/>
      <c r="D48" s="1"/>
      <c r="E48" s="1"/>
      <c r="F48" s="1"/>
      <c r="G48" s="1"/>
      <c r="H48" s="128">
        <f>+H43+H45</f>
        <v>31850</v>
      </c>
      <c r="J48" s="128">
        <f>+J43+J45</f>
        <v>10319</v>
      </c>
    </row>
    <row r="49" spans="1:10" ht="5.25" customHeight="1" thickBot="1">
      <c r="A49" s="1"/>
      <c r="B49" s="1"/>
      <c r="C49" s="1"/>
      <c r="D49" s="1"/>
      <c r="E49" s="1"/>
      <c r="F49" s="1"/>
      <c r="G49" s="1"/>
      <c r="H49" s="131"/>
      <c r="J49" s="131"/>
    </row>
    <row r="50" spans="1:10" ht="21" customHeight="1" thickTop="1">
      <c r="A50" s="1"/>
      <c r="B50" s="1"/>
      <c r="C50" s="1"/>
      <c r="D50" s="1"/>
      <c r="E50" s="1"/>
      <c r="F50" s="1"/>
      <c r="G50" s="1"/>
      <c r="H50" s="127"/>
      <c r="J50" s="127"/>
    </row>
    <row r="51" spans="1:10" ht="15">
      <c r="A51" s="1"/>
      <c r="B51" s="1" t="s">
        <v>3</v>
      </c>
      <c r="C51" s="1"/>
      <c r="D51" s="1"/>
      <c r="E51" s="1"/>
      <c r="F51" s="1"/>
      <c r="G51" s="1"/>
      <c r="H51" s="127"/>
      <c r="J51" s="127"/>
    </row>
    <row r="52" spans="1:10" ht="15">
      <c r="A52" s="1"/>
      <c r="B52" s="101" t="s">
        <v>4</v>
      </c>
      <c r="C52" s="1"/>
      <c r="D52" s="1"/>
      <c r="E52" s="1"/>
      <c r="F52" s="1"/>
      <c r="G52" s="1"/>
      <c r="H52" s="127">
        <v>25418</v>
      </c>
      <c r="J52" s="127">
        <v>9223</v>
      </c>
    </row>
    <row r="53" spans="1:10" ht="15">
      <c r="A53" s="1"/>
      <c r="B53" s="101" t="s">
        <v>5</v>
      </c>
      <c r="C53" s="1"/>
      <c r="D53" s="1"/>
      <c r="E53" s="1"/>
      <c r="F53" s="1"/>
      <c r="G53" s="1"/>
      <c r="H53" s="127">
        <v>6578</v>
      </c>
      <c r="J53" s="127">
        <v>1096</v>
      </c>
    </row>
    <row r="54" spans="1:10" ht="15">
      <c r="A54" s="1"/>
      <c r="B54" s="101" t="s">
        <v>278</v>
      </c>
      <c r="C54" s="1"/>
      <c r="D54" s="1"/>
      <c r="E54" s="1"/>
      <c r="F54" s="1"/>
      <c r="G54" s="1"/>
      <c r="H54" s="127">
        <v>-146</v>
      </c>
      <c r="J54" s="127">
        <v>0</v>
      </c>
    </row>
    <row r="55" spans="1:10" ht="19.5" customHeight="1" thickBot="1">
      <c r="A55" s="1"/>
      <c r="B55" s="101"/>
      <c r="C55" s="1"/>
      <c r="D55" s="1"/>
      <c r="E55" s="1"/>
      <c r="F55" s="1"/>
      <c r="G55" s="1"/>
      <c r="H55" s="132">
        <f>+H52+H53+H54</f>
        <v>31850</v>
      </c>
      <c r="J55" s="132">
        <f>+J52+J53+J54</f>
        <v>10319</v>
      </c>
    </row>
    <row r="56" spans="1:10" ht="15.75" thickTop="1">
      <c r="A56" s="1"/>
      <c r="B56" s="1"/>
      <c r="C56" s="1"/>
      <c r="D56" s="1"/>
      <c r="E56" s="1"/>
      <c r="F56" s="1"/>
      <c r="G56" s="1"/>
      <c r="H56" s="127"/>
      <c r="J56" s="127"/>
    </row>
    <row r="57" spans="1:10" ht="15">
      <c r="A57" s="1"/>
      <c r="B57" s="1"/>
      <c r="C57" s="1"/>
      <c r="D57" s="1"/>
      <c r="E57" s="1"/>
      <c r="F57" s="1"/>
      <c r="G57" s="1"/>
      <c r="H57" s="98"/>
      <c r="J57" s="98"/>
    </row>
    <row r="58" spans="1:10" ht="15">
      <c r="A58" s="1"/>
      <c r="B58" s="4" t="s">
        <v>118</v>
      </c>
      <c r="C58" s="1"/>
      <c r="D58" s="1"/>
      <c r="E58" s="1"/>
      <c r="F58" s="1"/>
      <c r="G58" s="1"/>
      <c r="H58" s="98"/>
      <c r="J58" s="98"/>
    </row>
    <row r="59" spans="1:10" ht="15">
      <c r="A59" s="1"/>
      <c r="B59" s="1"/>
      <c r="C59" s="1"/>
      <c r="D59" s="1"/>
      <c r="E59" s="1"/>
      <c r="F59" s="1"/>
      <c r="G59" s="1"/>
      <c r="H59" s="98"/>
      <c r="J59" s="98"/>
    </row>
    <row r="60" spans="1:10" ht="15">
      <c r="A60" s="1"/>
      <c r="H60" s="99"/>
      <c r="J60" s="99"/>
    </row>
    <row r="61" ht="15">
      <c r="A61" s="1"/>
    </row>
  </sheetData>
  <mergeCells count="6">
    <mergeCell ref="H9:J9"/>
    <mergeCell ref="A7:H7"/>
    <mergeCell ref="A2:H2"/>
    <mergeCell ref="A3:H3"/>
    <mergeCell ref="A5:H5"/>
    <mergeCell ref="A6:H6"/>
  </mergeCells>
  <printOptions/>
  <pageMargins left="0.75" right="0.75" top="1" bottom="1" header="0.5" footer="0.5"/>
  <pageSetup firstPageNumber="4" useFirstPageNumber="1" horizontalDpi="600" verticalDpi="600" orientation="portrait" paperSize="9" scale="95" r:id="rId1"/>
  <headerFooter alignWithMargins="0">
    <oddFooter>&amp;R4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302"/>
  <sheetViews>
    <sheetView tabSelected="1" workbookViewId="0" topLeftCell="A228">
      <selection activeCell="E234" sqref="E234"/>
    </sheetView>
  </sheetViews>
  <sheetFormatPr defaultColWidth="9.33203125" defaultRowHeight="12.75"/>
  <cols>
    <col min="1" max="1" width="6.66015625" style="0" customWidth="1"/>
    <col min="2" max="2" width="5.16015625" style="0" customWidth="1"/>
    <col min="3" max="3" width="5.5" style="0" customWidth="1"/>
    <col min="5" max="5" width="11.33203125" style="0" customWidth="1"/>
    <col min="6" max="6" width="13.5" style="0" customWidth="1"/>
    <col min="7" max="7" width="12.33203125" style="0" customWidth="1"/>
    <col min="8" max="8" width="3.5" style="0" customWidth="1"/>
    <col min="9" max="9" width="13.5" style="0" customWidth="1"/>
    <col min="10" max="10" width="3.5" style="0" customWidth="1"/>
    <col min="11" max="11" width="13.16015625" style="0" customWidth="1"/>
    <col min="12" max="12" width="3.83203125" style="0" customWidth="1"/>
    <col min="13" max="13" width="11.5" style="0" customWidth="1"/>
  </cols>
  <sheetData>
    <row r="1" spans="1:13" ht="15.7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5.7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15.75">
      <c r="A3" s="204" t="s">
        <v>48</v>
      </c>
      <c r="B3" s="204"/>
      <c r="C3" s="204"/>
      <c r="D3" s="204"/>
      <c r="E3" s="204"/>
      <c r="F3" s="204"/>
      <c r="G3" s="204"/>
      <c r="H3" s="204"/>
      <c r="I3" s="42"/>
      <c r="J3" s="42"/>
      <c r="K3" s="42"/>
      <c r="L3" s="42"/>
      <c r="M3" s="42"/>
    </row>
    <row r="4" spans="1:13" ht="12.75" customHeight="1">
      <c r="A4" s="205" t="s">
        <v>53</v>
      </c>
      <c r="B4" s="205"/>
      <c r="C4" s="205"/>
      <c r="D4" s="205"/>
      <c r="E4" s="205"/>
      <c r="F4" s="205"/>
      <c r="G4" s="205"/>
      <c r="H4" s="205"/>
      <c r="I4" s="42" t="s">
        <v>33</v>
      </c>
      <c r="J4" s="206" t="s">
        <v>190</v>
      </c>
      <c r="K4" s="207"/>
      <c r="L4" s="207"/>
      <c r="M4" s="207"/>
    </row>
    <row r="5" spans="1:13" ht="15" customHeight="1">
      <c r="A5" s="125"/>
      <c r="B5" s="95"/>
      <c r="C5" s="95"/>
      <c r="D5" s="95"/>
      <c r="E5" s="95"/>
      <c r="F5" s="95"/>
      <c r="G5" s="95"/>
      <c r="H5" s="95"/>
      <c r="I5" s="96"/>
      <c r="J5" s="96"/>
      <c r="K5" s="96"/>
      <c r="L5" s="96"/>
      <c r="M5" s="96"/>
    </row>
    <row r="6" spans="1:13" ht="12.75" customHeight="1">
      <c r="A6" s="56"/>
      <c r="B6" s="56"/>
      <c r="C6" s="56"/>
      <c r="D6" s="56"/>
      <c r="E6" s="56"/>
      <c r="F6" s="56"/>
      <c r="G6" s="56"/>
      <c r="H6" s="56"/>
      <c r="I6" s="42"/>
      <c r="J6" s="42"/>
      <c r="K6" s="42"/>
      <c r="L6" s="42"/>
      <c r="M6" s="42"/>
    </row>
    <row r="7" spans="1:13" ht="15.75">
      <c r="A7" s="43" t="s">
        <v>66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spans="1:13" ht="15.75">
      <c r="A8" s="43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</row>
    <row r="9" spans="1:13" ht="15.75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</row>
    <row r="10" spans="1:13" ht="15.75">
      <c r="A10" s="44" t="s">
        <v>70</v>
      </c>
      <c r="B10" s="44" t="s">
        <v>67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2"/>
    </row>
    <row r="11" spans="1:13" ht="15.75">
      <c r="A11" s="44"/>
      <c r="B11" s="44" t="s">
        <v>68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2"/>
    </row>
    <row r="12" spans="1:13" ht="15.75">
      <c r="A12" s="44"/>
      <c r="B12" s="44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2"/>
    </row>
    <row r="13" spans="1:13" ht="15.75">
      <c r="A13" s="44"/>
      <c r="B13" s="44" t="s">
        <v>120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2"/>
    </row>
    <row r="14" spans="1:13" ht="15.75">
      <c r="A14" s="44"/>
      <c r="B14" s="44" t="s">
        <v>165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2"/>
    </row>
    <row r="15" spans="1:13" ht="15.75">
      <c r="A15" s="44"/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2"/>
    </row>
    <row r="16" spans="1:13" ht="15.75">
      <c r="A16" s="51"/>
      <c r="B16" s="44" t="s">
        <v>6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2"/>
    </row>
    <row r="17" spans="1:13" ht="15.75">
      <c r="A17" s="51"/>
      <c r="B17" s="44" t="s">
        <v>166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2"/>
    </row>
    <row r="18" spans="1:13" ht="15.75">
      <c r="A18" s="51"/>
      <c r="B18" s="44" t="s">
        <v>194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2"/>
    </row>
    <row r="19" spans="1:13" ht="15.75">
      <c r="A19" s="51"/>
      <c r="B19" s="44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2"/>
    </row>
    <row r="20" spans="1:13" ht="14.25" customHeight="1">
      <c r="A20" s="51"/>
      <c r="B20" s="44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2"/>
    </row>
    <row r="21" spans="1:13" ht="15.75">
      <c r="A21" s="44" t="s">
        <v>71</v>
      </c>
      <c r="B21" s="46" t="s">
        <v>7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2"/>
    </row>
    <row r="22" spans="1:13" ht="15.75">
      <c r="A22" s="44"/>
      <c r="B22" s="46" t="s">
        <v>69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2"/>
    </row>
    <row r="23" spans="1:13" ht="15.75">
      <c r="A23" s="44"/>
      <c r="B23" s="46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2"/>
    </row>
    <row r="24" spans="1:13" ht="13.5" customHeight="1">
      <c r="A24" s="44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2"/>
    </row>
    <row r="25" spans="1:13" ht="15.75">
      <c r="A25" s="44" t="s">
        <v>72</v>
      </c>
      <c r="B25" s="44" t="s">
        <v>43</v>
      </c>
      <c r="D25" s="42"/>
      <c r="E25" s="42"/>
      <c r="F25" s="42"/>
      <c r="G25" s="42"/>
      <c r="H25" s="42"/>
      <c r="I25" s="42"/>
      <c r="J25" s="42"/>
      <c r="K25" s="42"/>
      <c r="L25" s="42"/>
      <c r="M25" s="42"/>
    </row>
    <row r="26" spans="1:13" ht="15.75">
      <c r="A26" s="51"/>
      <c r="B26" s="44" t="s">
        <v>253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</row>
    <row r="27" spans="1:13" ht="15.75">
      <c r="A27" s="44"/>
      <c r="B27" s="44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</row>
    <row r="28" spans="1:13" ht="14.25" customHeight="1">
      <c r="A28" s="44"/>
      <c r="B28" s="44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</row>
    <row r="29" spans="1:13" ht="15.75">
      <c r="A29" s="44" t="s">
        <v>125</v>
      </c>
      <c r="B29" s="42" t="s">
        <v>126</v>
      </c>
      <c r="C29" s="44" t="s">
        <v>150</v>
      </c>
      <c r="D29" s="42"/>
      <c r="E29" s="42"/>
      <c r="F29" s="42"/>
      <c r="G29" s="42"/>
      <c r="H29" s="42"/>
      <c r="I29" s="42"/>
      <c r="J29" s="42"/>
      <c r="K29" s="42"/>
      <c r="L29" s="42"/>
      <c r="M29" s="42"/>
    </row>
    <row r="30" spans="1:13" ht="15.75">
      <c r="A30" s="44"/>
      <c r="C30" s="44" t="s">
        <v>191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</row>
    <row r="31" spans="1:14" ht="15.75">
      <c r="A31" s="44"/>
      <c r="B31" s="44"/>
      <c r="C31" s="5"/>
      <c r="D31" s="4"/>
      <c r="E31" s="4"/>
      <c r="F31" s="4"/>
      <c r="G31" s="4"/>
      <c r="H31" s="4"/>
      <c r="I31" s="139"/>
      <c r="J31" s="4"/>
      <c r="K31" s="139"/>
      <c r="L31" s="4"/>
      <c r="M31" s="139"/>
      <c r="N31" s="4"/>
    </row>
    <row r="32" spans="1:13" ht="15.75">
      <c r="A32" s="44"/>
      <c r="B32" s="44" t="s">
        <v>127</v>
      </c>
      <c r="C32" s="42" t="s">
        <v>192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</row>
    <row r="33" spans="1:13" ht="15.75">
      <c r="A33" s="44"/>
      <c r="B33" s="44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</row>
    <row r="34" spans="1:13" ht="15" customHeight="1">
      <c r="A34" s="51"/>
      <c r="B34" s="44"/>
      <c r="C34" s="45"/>
      <c r="D34" s="45"/>
      <c r="E34" s="42"/>
      <c r="F34" s="42"/>
      <c r="G34" s="42"/>
      <c r="H34" s="42"/>
      <c r="I34" s="42"/>
      <c r="J34" s="42"/>
      <c r="K34" s="42"/>
      <c r="L34" s="42"/>
      <c r="M34" s="42"/>
    </row>
    <row r="35" spans="1:13" ht="15.75">
      <c r="A35" s="51" t="s">
        <v>73</v>
      </c>
      <c r="B35" s="44" t="s">
        <v>95</v>
      </c>
      <c r="C35" s="45"/>
      <c r="D35" s="42"/>
      <c r="E35" s="42"/>
      <c r="F35" s="42"/>
      <c r="G35" s="42"/>
      <c r="H35" s="45"/>
      <c r="I35" s="42"/>
      <c r="J35" s="42"/>
      <c r="L35" s="48"/>
      <c r="M35" s="42"/>
    </row>
    <row r="36" spans="1:13" ht="15.75">
      <c r="A36" s="51"/>
      <c r="B36" s="44" t="s">
        <v>202</v>
      </c>
      <c r="C36" s="45"/>
      <c r="D36" s="42"/>
      <c r="E36" s="42"/>
      <c r="F36" s="42"/>
      <c r="G36" s="42"/>
      <c r="H36" s="45"/>
      <c r="I36" s="42"/>
      <c r="J36" s="42"/>
      <c r="L36" s="48"/>
      <c r="M36" s="42"/>
    </row>
    <row r="37" spans="1:13" ht="15.75">
      <c r="A37" s="51"/>
      <c r="B37" s="44" t="s">
        <v>203</v>
      </c>
      <c r="C37" s="45"/>
      <c r="D37" s="42"/>
      <c r="E37" s="42"/>
      <c r="F37" s="42"/>
      <c r="G37" s="42"/>
      <c r="H37" s="45"/>
      <c r="I37" s="42"/>
      <c r="J37" s="42"/>
      <c r="L37" s="48"/>
      <c r="M37" s="42"/>
    </row>
    <row r="38" spans="1:13" ht="15.75">
      <c r="A38" s="51"/>
      <c r="B38" s="44" t="s">
        <v>204</v>
      </c>
      <c r="C38" s="45"/>
      <c r="D38" s="42"/>
      <c r="E38" s="42"/>
      <c r="F38" s="42"/>
      <c r="G38" s="42"/>
      <c r="H38" s="45"/>
      <c r="I38" s="42"/>
      <c r="J38" s="42"/>
      <c r="L38" s="48"/>
      <c r="M38" s="42"/>
    </row>
    <row r="39" spans="1:13" ht="15.75">
      <c r="A39" s="51"/>
      <c r="B39" s="44" t="s">
        <v>205</v>
      </c>
      <c r="C39" s="45"/>
      <c r="D39" s="42"/>
      <c r="E39" s="42"/>
      <c r="F39" s="42"/>
      <c r="G39" s="42"/>
      <c r="H39" s="45"/>
      <c r="I39" s="42"/>
      <c r="J39" s="42"/>
      <c r="L39" s="48"/>
      <c r="M39" s="42"/>
    </row>
    <row r="40" spans="1:13" ht="15.75">
      <c r="A40" s="51"/>
      <c r="B40" s="44"/>
      <c r="C40" s="45"/>
      <c r="D40" s="42"/>
      <c r="E40" s="42"/>
      <c r="F40" s="42"/>
      <c r="G40" s="42"/>
      <c r="H40" s="45"/>
      <c r="I40" s="42"/>
      <c r="J40" s="42"/>
      <c r="L40" s="48"/>
      <c r="M40" s="42"/>
    </row>
    <row r="41" spans="1:13" ht="15.75">
      <c r="A41" s="51"/>
      <c r="B41" s="44"/>
      <c r="C41" s="45"/>
      <c r="D41" s="42"/>
      <c r="E41" s="42"/>
      <c r="F41" s="42"/>
      <c r="G41" s="42"/>
      <c r="H41" s="45"/>
      <c r="I41" s="42"/>
      <c r="J41" s="42"/>
      <c r="L41" s="48"/>
      <c r="M41" s="42"/>
    </row>
    <row r="42" spans="1:13" ht="15.75">
      <c r="A42" s="44" t="s">
        <v>74</v>
      </c>
      <c r="B42" s="42" t="s">
        <v>193</v>
      </c>
      <c r="C42" s="42"/>
      <c r="D42" s="42"/>
      <c r="E42" s="42"/>
      <c r="F42" s="42"/>
      <c r="G42" s="42"/>
      <c r="H42" s="50"/>
      <c r="I42" s="42"/>
      <c r="J42" s="42"/>
      <c r="K42" s="42"/>
      <c r="L42" s="42"/>
      <c r="M42" s="42"/>
    </row>
    <row r="43" spans="1:13" ht="15.75">
      <c r="A43" s="51"/>
      <c r="B43" s="42"/>
      <c r="C43" s="42"/>
      <c r="D43" s="42"/>
      <c r="E43" s="42"/>
      <c r="F43" s="42"/>
      <c r="G43" s="42"/>
      <c r="H43" s="50"/>
      <c r="I43" s="42"/>
      <c r="J43" s="42"/>
      <c r="K43" s="42"/>
      <c r="L43" s="42"/>
      <c r="M43" s="42"/>
    </row>
    <row r="44" spans="1:13" ht="15.75">
      <c r="A44" s="44"/>
      <c r="B44" s="42" t="s">
        <v>126</v>
      </c>
      <c r="C44" s="42" t="s">
        <v>195</v>
      </c>
      <c r="E44" s="42"/>
      <c r="F44" s="42"/>
      <c r="G44" s="42"/>
      <c r="H44" s="42"/>
      <c r="I44" s="42"/>
      <c r="J44" s="42"/>
      <c r="K44" s="42"/>
      <c r="L44" s="42"/>
      <c r="M44" s="42"/>
    </row>
    <row r="45" spans="1:13" ht="15.75">
      <c r="A45" s="44"/>
      <c r="C45" s="42" t="s">
        <v>196</v>
      </c>
      <c r="E45" s="42"/>
      <c r="F45" s="42"/>
      <c r="G45" s="42"/>
      <c r="H45" s="42"/>
      <c r="I45" s="42"/>
      <c r="J45" s="42"/>
      <c r="K45" s="42"/>
      <c r="L45" s="42"/>
      <c r="M45" s="42"/>
    </row>
    <row r="46" spans="1:13" ht="15.75">
      <c r="A46" s="44"/>
      <c r="C46" s="42" t="s">
        <v>197</v>
      </c>
      <c r="E46" s="42"/>
      <c r="F46" s="42"/>
      <c r="G46" s="42"/>
      <c r="H46" s="42"/>
      <c r="I46" s="42"/>
      <c r="J46" s="42"/>
      <c r="K46" s="42"/>
      <c r="L46" s="42"/>
      <c r="M46" s="42"/>
    </row>
    <row r="47" spans="1:13" ht="15.75">
      <c r="A47" s="44"/>
      <c r="B47" s="44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</row>
    <row r="48" spans="2:13" ht="15.75">
      <c r="B48" s="44" t="s">
        <v>127</v>
      </c>
      <c r="C48" s="42" t="s">
        <v>254</v>
      </c>
      <c r="D48" s="42"/>
      <c r="E48" s="42"/>
      <c r="F48" s="42"/>
      <c r="G48" s="42"/>
      <c r="H48" s="42"/>
      <c r="I48" s="42"/>
      <c r="J48" s="42"/>
      <c r="K48" s="42"/>
      <c r="L48" s="42"/>
      <c r="M48" s="42"/>
    </row>
    <row r="49" spans="2:13" ht="15.75">
      <c r="B49" s="44"/>
      <c r="C49" s="42" t="s">
        <v>198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</row>
    <row r="50" spans="2:13" ht="15.75">
      <c r="B50" s="44"/>
      <c r="C50" s="42" t="s">
        <v>199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</row>
    <row r="51" spans="2:13" ht="15.75">
      <c r="B51" s="44"/>
      <c r="C51" s="44"/>
      <c r="D51" s="42"/>
      <c r="E51" s="42"/>
      <c r="F51" s="42"/>
      <c r="G51" s="42"/>
      <c r="H51" s="42"/>
      <c r="I51" s="42"/>
      <c r="J51" s="42"/>
      <c r="K51" s="42"/>
      <c r="L51" s="42"/>
      <c r="M51" s="42"/>
    </row>
    <row r="52" spans="1:13" ht="15.75">
      <c r="A52" s="44"/>
      <c r="B52" s="44"/>
      <c r="C52" s="44"/>
      <c r="D52" s="42"/>
      <c r="E52" s="42"/>
      <c r="F52" s="42"/>
      <c r="G52" s="42"/>
      <c r="H52" s="42"/>
      <c r="I52" s="42"/>
      <c r="J52" s="42"/>
      <c r="K52" s="42"/>
      <c r="L52" s="42"/>
      <c r="M52" s="42"/>
    </row>
    <row r="53" spans="1:13" ht="15.75">
      <c r="A53" s="44"/>
      <c r="B53" s="44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</row>
    <row r="54" spans="1:13" ht="15.75">
      <c r="A54" s="44"/>
      <c r="B54" s="44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</row>
    <row r="55" spans="1:13" ht="15.75">
      <c r="A55" s="44"/>
      <c r="B55" s="44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</row>
    <row r="56" spans="1:13" ht="15.75">
      <c r="A56" s="44"/>
      <c r="B56" s="44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</row>
    <row r="57" spans="1:13" ht="15.75">
      <c r="A57" s="44"/>
      <c r="B57" s="44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</row>
    <row r="58" spans="1:13" ht="15.75">
      <c r="A58" s="204" t="s">
        <v>48</v>
      </c>
      <c r="B58" s="204"/>
      <c r="C58" s="204"/>
      <c r="D58" s="204"/>
      <c r="E58" s="204"/>
      <c r="F58" s="204"/>
      <c r="G58" s="204"/>
      <c r="H58" s="204"/>
      <c r="I58" s="42"/>
      <c r="J58" s="42"/>
      <c r="L58" s="48"/>
      <c r="M58" s="42"/>
    </row>
    <row r="59" spans="1:13" ht="15.75">
      <c r="A59" s="205" t="s">
        <v>53</v>
      </c>
      <c r="B59" s="205"/>
      <c r="C59" s="205"/>
      <c r="D59" s="205"/>
      <c r="E59" s="205"/>
      <c r="F59" s="205"/>
      <c r="G59" s="205"/>
      <c r="H59" s="205"/>
      <c r="I59" s="42"/>
      <c r="J59" s="206" t="str">
        <f>J4</f>
        <v>Quarterly Report 31-01-2005</v>
      </c>
      <c r="K59" s="207"/>
      <c r="L59" s="207"/>
      <c r="M59" s="207"/>
    </row>
    <row r="60" spans="1:13" ht="15.75">
      <c r="A60" s="95"/>
      <c r="B60" s="95"/>
      <c r="C60" s="95"/>
      <c r="D60" s="95"/>
      <c r="E60" s="95"/>
      <c r="F60" s="95"/>
      <c r="G60" s="95"/>
      <c r="H60" s="95"/>
      <c r="I60" s="96"/>
      <c r="J60" s="96"/>
      <c r="K60" s="111"/>
      <c r="L60" s="112"/>
      <c r="M60" s="96"/>
    </row>
    <row r="61" spans="1:13" ht="15.75">
      <c r="A61" s="49"/>
      <c r="B61" s="44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</row>
    <row r="62" spans="1:13" ht="15.75">
      <c r="A62" s="43" t="s">
        <v>36</v>
      </c>
      <c r="B62" s="79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</row>
    <row r="63" spans="1:13" ht="15.75">
      <c r="A63" s="44"/>
      <c r="B63" s="44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</row>
    <row r="64" spans="1:13" ht="15.75">
      <c r="A64" s="44" t="s">
        <v>75</v>
      </c>
      <c r="B64" s="44" t="s">
        <v>200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</row>
    <row r="65" spans="1:13" ht="15.75">
      <c r="A65" s="44"/>
      <c r="B65" s="44"/>
      <c r="C65" s="42"/>
      <c r="D65" s="42"/>
      <c r="E65" s="42"/>
      <c r="F65" s="42"/>
      <c r="G65" s="42"/>
      <c r="H65" s="42"/>
      <c r="I65" s="42"/>
      <c r="J65" s="42"/>
      <c r="K65" s="48" t="s">
        <v>77</v>
      </c>
      <c r="L65" s="42"/>
      <c r="M65" s="42"/>
    </row>
    <row r="66" spans="1:13" ht="15.75">
      <c r="A66" s="44"/>
      <c r="C66" s="42"/>
      <c r="D66" s="42"/>
      <c r="E66" s="42"/>
      <c r="F66" s="42"/>
      <c r="G66" s="42"/>
      <c r="H66" s="42"/>
      <c r="I66" s="48" t="s">
        <v>76</v>
      </c>
      <c r="J66" s="42"/>
      <c r="K66" s="48" t="s">
        <v>78</v>
      </c>
      <c r="L66" s="42"/>
      <c r="M66" s="48" t="s">
        <v>63</v>
      </c>
    </row>
    <row r="67" spans="1:13" ht="15.75">
      <c r="A67" s="44"/>
      <c r="B67" s="97" t="s">
        <v>58</v>
      </c>
      <c r="C67" s="42"/>
      <c r="D67" s="42"/>
      <c r="E67" s="42"/>
      <c r="F67" s="42"/>
      <c r="G67" s="42"/>
      <c r="H67" s="42"/>
      <c r="I67" s="48" t="s">
        <v>60</v>
      </c>
      <c r="J67" s="42"/>
      <c r="K67" s="48" t="s">
        <v>60</v>
      </c>
      <c r="L67" s="42"/>
      <c r="M67" s="48" t="s">
        <v>60</v>
      </c>
    </row>
    <row r="68" spans="1:13" ht="15.75">
      <c r="A68" s="44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8"/>
    </row>
    <row r="69" spans="1:13" ht="15.75">
      <c r="A69" s="44"/>
      <c r="B69" s="44" t="s">
        <v>249</v>
      </c>
      <c r="C69" s="42"/>
      <c r="D69" s="42"/>
      <c r="E69" s="42"/>
      <c r="F69" s="42"/>
      <c r="G69" s="42"/>
      <c r="H69" s="42"/>
      <c r="I69" s="140">
        <v>617</v>
      </c>
      <c r="J69" s="140"/>
      <c r="K69" s="140">
        <v>0</v>
      </c>
      <c r="L69" s="140"/>
      <c r="M69" s="140">
        <f>SUM(I69:K69)</f>
        <v>617</v>
      </c>
    </row>
    <row r="70" spans="1:13" ht="15.75">
      <c r="A70" s="44"/>
      <c r="B70" s="44" t="s">
        <v>49</v>
      </c>
      <c r="C70" s="42"/>
      <c r="D70" s="42"/>
      <c r="E70" s="42"/>
      <c r="F70" s="42"/>
      <c r="G70" s="42"/>
      <c r="H70" s="42"/>
      <c r="I70" s="140">
        <v>130256</v>
      </c>
      <c r="J70" s="140"/>
      <c r="K70" s="140">
        <v>2478</v>
      </c>
      <c r="L70" s="140"/>
      <c r="M70" s="140">
        <f>SUM(I70:K70)</f>
        <v>132734</v>
      </c>
    </row>
    <row r="71" spans="1:13" ht="15.75">
      <c r="A71" s="44"/>
      <c r="B71" s="44" t="s">
        <v>247</v>
      </c>
      <c r="C71" s="42"/>
      <c r="D71" s="42"/>
      <c r="E71" s="42"/>
      <c r="F71" s="42"/>
      <c r="G71" s="42"/>
      <c r="H71" s="42"/>
      <c r="I71" s="140">
        <v>3283</v>
      </c>
      <c r="J71" s="140"/>
      <c r="K71" s="140">
        <v>0</v>
      </c>
      <c r="L71" s="140"/>
      <c r="M71" s="140">
        <f>SUM(I71:K71)</f>
        <v>3283</v>
      </c>
    </row>
    <row r="72" spans="1:13" ht="15.75">
      <c r="A72" s="44"/>
      <c r="B72" s="44" t="s">
        <v>248</v>
      </c>
      <c r="C72" s="42"/>
      <c r="D72" s="42"/>
      <c r="E72" s="42"/>
      <c r="F72" s="42"/>
      <c r="G72" s="107" t="s">
        <v>33</v>
      </c>
      <c r="H72" s="42"/>
      <c r="I72" s="140">
        <v>1180</v>
      </c>
      <c r="J72" s="140"/>
      <c r="K72" s="140">
        <v>0</v>
      </c>
      <c r="L72" s="140"/>
      <c r="M72" s="140">
        <f>SUM(I72:K72)</f>
        <v>1180</v>
      </c>
    </row>
    <row r="73" spans="1:15" ht="17.25" customHeight="1">
      <c r="A73" s="44"/>
      <c r="B73" s="44" t="s">
        <v>123</v>
      </c>
      <c r="C73" s="42"/>
      <c r="D73" s="42"/>
      <c r="E73" s="42"/>
      <c r="F73" s="42"/>
      <c r="G73" s="42"/>
      <c r="H73" s="42"/>
      <c r="I73" s="140">
        <v>0</v>
      </c>
      <c r="J73" s="140"/>
      <c r="K73" s="140">
        <v>-2478</v>
      </c>
      <c r="L73" s="140"/>
      <c r="M73" s="140">
        <f>SUM(I73:K73)</f>
        <v>-2478</v>
      </c>
      <c r="O73" s="151">
        <f>+M74-O74</f>
        <v>0</v>
      </c>
    </row>
    <row r="74" spans="1:15" ht="17.25" customHeight="1" thickBot="1">
      <c r="A74" s="44"/>
      <c r="B74" s="44" t="s">
        <v>79</v>
      </c>
      <c r="C74" s="42"/>
      <c r="D74" s="42"/>
      <c r="E74" s="42"/>
      <c r="F74" s="42"/>
      <c r="G74" s="42"/>
      <c r="H74" s="42"/>
      <c r="I74" s="100">
        <f>SUM(I69:I73)</f>
        <v>135336</v>
      </c>
      <c r="J74" s="140"/>
      <c r="K74" s="100">
        <f>SUM(K69:K73)</f>
        <v>0</v>
      </c>
      <c r="L74" s="140"/>
      <c r="M74" s="100">
        <f>SUM(M69:M73)</f>
        <v>135336</v>
      </c>
      <c r="O74">
        <f>+'P&amp;L'!K21</f>
        <v>135336</v>
      </c>
    </row>
    <row r="75" spans="1:13" ht="16.5" thickTop="1">
      <c r="A75" s="44"/>
      <c r="B75" s="44"/>
      <c r="C75" s="42"/>
      <c r="D75" s="42"/>
      <c r="E75" s="42"/>
      <c r="F75" s="42"/>
      <c r="G75" s="42"/>
      <c r="H75" s="42"/>
      <c r="I75" s="1"/>
      <c r="J75" s="1"/>
      <c r="K75" s="1"/>
      <c r="L75" s="1"/>
      <c r="M75" s="1"/>
    </row>
    <row r="76" spans="1:13" ht="15.75">
      <c r="A76" s="44"/>
      <c r="B76" s="44"/>
      <c r="C76" s="42"/>
      <c r="D76" s="42"/>
      <c r="E76" s="42"/>
      <c r="F76" s="42"/>
      <c r="G76" s="42"/>
      <c r="H76" s="42"/>
      <c r="I76" s="138"/>
      <c r="J76" s="1"/>
      <c r="K76" s="1"/>
      <c r="L76" s="1"/>
      <c r="M76" s="138" t="s">
        <v>63</v>
      </c>
    </row>
    <row r="77" spans="1:13" ht="15.75">
      <c r="A77" s="44"/>
      <c r="B77" s="97" t="s">
        <v>128</v>
      </c>
      <c r="C77" s="42"/>
      <c r="D77" s="42"/>
      <c r="E77" s="42"/>
      <c r="F77" s="42"/>
      <c r="G77" s="42"/>
      <c r="H77" s="42"/>
      <c r="I77" s="138"/>
      <c r="J77" s="1"/>
      <c r="K77" s="1"/>
      <c r="L77" s="1"/>
      <c r="M77" s="138" t="s">
        <v>60</v>
      </c>
    </row>
    <row r="78" spans="1:13" ht="15.75">
      <c r="A78" s="44"/>
      <c r="B78" s="97"/>
      <c r="C78" s="42"/>
      <c r="D78" s="42"/>
      <c r="E78" s="42"/>
      <c r="F78" s="42"/>
      <c r="G78" s="42"/>
      <c r="H78" s="42"/>
      <c r="I78" s="138"/>
      <c r="J78" s="1"/>
      <c r="K78" s="1"/>
      <c r="L78" s="1"/>
      <c r="M78" s="1"/>
    </row>
    <row r="79" spans="1:13" ht="15.75">
      <c r="A79" s="44"/>
      <c r="B79" s="44" t="s">
        <v>249</v>
      </c>
      <c r="C79" s="42"/>
      <c r="G79" s="42"/>
      <c r="H79" s="42"/>
      <c r="I79" s="109"/>
      <c r="J79" s="109"/>
      <c r="K79" s="1"/>
      <c r="L79" s="1"/>
      <c r="M79" s="175">
        <v>1668</v>
      </c>
    </row>
    <row r="80" spans="1:13" ht="15.75">
      <c r="A80" s="44"/>
      <c r="B80" s="44" t="s">
        <v>49</v>
      </c>
      <c r="C80" s="42"/>
      <c r="G80" s="42"/>
      <c r="H80" s="42"/>
      <c r="I80" s="109"/>
      <c r="J80" s="109"/>
      <c r="K80" s="1"/>
      <c r="L80" s="1"/>
      <c r="M80" s="175">
        <v>11871</v>
      </c>
    </row>
    <row r="81" spans="1:13" ht="15.75">
      <c r="A81" s="44"/>
      <c r="B81" s="44" t="s">
        <v>247</v>
      </c>
      <c r="C81" s="42"/>
      <c r="G81" s="42"/>
      <c r="H81" s="42"/>
      <c r="I81" s="109"/>
      <c r="J81" s="109"/>
      <c r="K81" s="1"/>
      <c r="L81" s="1"/>
      <c r="M81" s="175">
        <v>-573</v>
      </c>
    </row>
    <row r="82" spans="1:13" ht="15.75">
      <c r="A82" s="44"/>
      <c r="B82" s="44" t="s">
        <v>248</v>
      </c>
      <c r="C82" s="42"/>
      <c r="G82" s="42"/>
      <c r="H82" s="42"/>
      <c r="I82" s="109"/>
      <c r="J82" s="109"/>
      <c r="K82" s="140" t="s">
        <v>33</v>
      </c>
      <c r="L82" s="1"/>
      <c r="M82" s="175">
        <v>-1654</v>
      </c>
    </row>
    <row r="83" spans="1:13" ht="15.75">
      <c r="A83" s="44"/>
      <c r="B83" s="44" t="s">
        <v>80</v>
      </c>
      <c r="C83" s="42"/>
      <c r="D83" s="42"/>
      <c r="E83" s="42"/>
      <c r="F83" s="42"/>
      <c r="G83" s="42"/>
      <c r="H83" s="42"/>
      <c r="I83" s="109"/>
      <c r="J83" s="1"/>
      <c r="K83" s="1"/>
      <c r="L83" s="1"/>
      <c r="M83" s="175">
        <v>-182</v>
      </c>
    </row>
    <row r="84" spans="1:16" ht="15.75">
      <c r="A84" s="44"/>
      <c r="B84" s="44" t="s">
        <v>81</v>
      </c>
      <c r="C84" s="42"/>
      <c r="D84" s="42"/>
      <c r="E84" s="42"/>
      <c r="F84" s="42"/>
      <c r="G84" s="42"/>
      <c r="H84" s="42"/>
      <c r="I84" s="109"/>
      <c r="J84" s="1"/>
      <c r="K84" s="1"/>
      <c r="L84" s="1"/>
      <c r="M84" s="183">
        <f>SUM(M79:M83)</f>
        <v>11130</v>
      </c>
      <c r="O84">
        <f>+'P&amp;L'!K23</f>
        <v>11130</v>
      </c>
      <c r="P84" s="151">
        <f>+M84-O84</f>
        <v>0</v>
      </c>
    </row>
    <row r="85" spans="1:13" ht="15.75">
      <c r="A85" s="44"/>
      <c r="B85" s="42" t="s">
        <v>174</v>
      </c>
      <c r="C85" s="42"/>
      <c r="D85" s="42"/>
      <c r="E85" s="1"/>
      <c r="G85" s="42"/>
      <c r="H85" s="42"/>
      <c r="I85" s="109"/>
      <c r="J85" s="1"/>
      <c r="K85" s="1"/>
      <c r="L85" s="1"/>
      <c r="M85" s="1"/>
    </row>
    <row r="86" spans="1:13" ht="15.75">
      <c r="A86" s="44"/>
      <c r="B86" s="142" t="s">
        <v>175</v>
      </c>
      <c r="C86" s="42"/>
      <c r="D86" s="42"/>
      <c r="E86" s="1"/>
      <c r="G86" s="42"/>
      <c r="H86" s="42"/>
      <c r="I86" s="109"/>
      <c r="J86" s="1"/>
      <c r="K86" s="1"/>
      <c r="L86" s="1"/>
      <c r="M86" s="184">
        <v>239</v>
      </c>
    </row>
    <row r="87" spans="1:13" ht="15.75">
      <c r="A87" s="44"/>
      <c r="B87" s="142" t="s">
        <v>176</v>
      </c>
      <c r="C87" s="42"/>
      <c r="D87" s="42"/>
      <c r="E87" s="1"/>
      <c r="G87" s="42"/>
      <c r="H87" s="42"/>
      <c r="I87" s="109"/>
      <c r="J87" s="1"/>
      <c r="K87" s="1"/>
      <c r="L87" s="1"/>
      <c r="M87" s="185">
        <v>-21</v>
      </c>
    </row>
    <row r="88" spans="1:15" ht="15.75">
      <c r="A88" s="44"/>
      <c r="B88" s="42"/>
      <c r="C88" s="42"/>
      <c r="D88" s="42"/>
      <c r="E88" s="1"/>
      <c r="G88" s="42"/>
      <c r="H88" s="42"/>
      <c r="I88" s="109"/>
      <c r="J88" s="1"/>
      <c r="K88" s="1"/>
      <c r="L88" s="1"/>
      <c r="M88" s="175">
        <f>+M86+M87</f>
        <v>218</v>
      </c>
      <c r="O88">
        <f>+'P&amp;L'!K25</f>
        <v>218</v>
      </c>
    </row>
    <row r="89" spans="1:13" ht="15.75">
      <c r="A89" s="44"/>
      <c r="B89" s="42" t="s">
        <v>57</v>
      </c>
      <c r="C89" s="42"/>
      <c r="D89" s="42"/>
      <c r="E89" s="1"/>
      <c r="G89" s="42"/>
      <c r="H89" s="42"/>
      <c r="I89" s="109"/>
      <c r="J89" s="1"/>
      <c r="K89" s="1"/>
      <c r="L89" s="1"/>
      <c r="M89" s="175">
        <v>-4951</v>
      </c>
    </row>
    <row r="90" spans="1:13" ht="15.75">
      <c r="A90" s="44"/>
      <c r="B90" s="42" t="s">
        <v>240</v>
      </c>
      <c r="C90" s="42"/>
      <c r="D90" s="42"/>
      <c r="E90" s="1"/>
      <c r="G90" s="42"/>
      <c r="H90" s="42"/>
      <c r="I90" s="109"/>
      <c r="J90" s="1"/>
      <c r="K90" s="1"/>
      <c r="L90" s="1"/>
      <c r="M90" s="175">
        <v>-180</v>
      </c>
    </row>
    <row r="91" spans="1:13" ht="15.75">
      <c r="A91" s="44"/>
      <c r="B91" s="44" t="s">
        <v>121</v>
      </c>
      <c r="C91" s="42"/>
      <c r="D91" s="42"/>
      <c r="E91" s="42"/>
      <c r="F91" s="42"/>
      <c r="G91" s="42"/>
      <c r="H91" s="42"/>
      <c r="I91" s="109"/>
      <c r="J91" s="1"/>
      <c r="K91" s="1"/>
      <c r="L91" s="1"/>
      <c r="M91" s="183">
        <f>+M84+M88+M89+M90</f>
        <v>6217</v>
      </c>
    </row>
    <row r="92" spans="1:13" ht="15.75">
      <c r="A92" s="44"/>
      <c r="B92" s="44" t="s">
        <v>82</v>
      </c>
      <c r="C92" s="42"/>
      <c r="D92" s="42"/>
      <c r="E92" s="42"/>
      <c r="F92" s="42"/>
      <c r="G92" s="42"/>
      <c r="H92" s="42"/>
      <c r="I92" s="109"/>
      <c r="J92" s="1"/>
      <c r="K92" s="1"/>
      <c r="L92" s="1"/>
      <c r="M92" s="175">
        <v>-5861</v>
      </c>
    </row>
    <row r="93" spans="1:15" ht="16.5" thickBot="1">
      <c r="A93" s="44"/>
      <c r="B93" s="44" t="s">
        <v>151</v>
      </c>
      <c r="C93" s="42"/>
      <c r="D93" s="42"/>
      <c r="E93" s="42"/>
      <c r="F93" s="42"/>
      <c r="G93" s="42"/>
      <c r="H93" s="42"/>
      <c r="I93" s="109"/>
      <c r="J93" s="1"/>
      <c r="K93" s="1"/>
      <c r="L93" s="1"/>
      <c r="M93" s="100">
        <f>+M91+M92</f>
        <v>356</v>
      </c>
      <c r="O93">
        <f>+'P&amp;L'!K33</f>
        <v>356</v>
      </c>
    </row>
    <row r="94" spans="1:13" ht="16.5" thickTop="1">
      <c r="A94" s="44"/>
      <c r="B94" s="44"/>
      <c r="C94" s="42"/>
      <c r="D94" s="42"/>
      <c r="E94" s="42"/>
      <c r="F94" s="42"/>
      <c r="G94" s="42"/>
      <c r="H94" s="42"/>
      <c r="I94" s="109"/>
      <c r="J94" s="1"/>
      <c r="K94" s="175"/>
      <c r="L94" s="1"/>
      <c r="M94" s="1"/>
    </row>
    <row r="95" spans="1:13" ht="15.75">
      <c r="A95" s="44" t="s">
        <v>83</v>
      </c>
      <c r="B95" s="44" t="s">
        <v>19</v>
      </c>
      <c r="C95" s="42"/>
      <c r="D95" s="42"/>
      <c r="E95" s="42"/>
      <c r="F95" s="42"/>
      <c r="G95" s="42"/>
      <c r="H95" s="42"/>
      <c r="I95" s="50"/>
      <c r="J95" s="42"/>
      <c r="K95" s="50"/>
      <c r="L95" s="42"/>
      <c r="M95" s="50"/>
    </row>
    <row r="96" spans="1:13" ht="15.75">
      <c r="A96" s="44"/>
      <c r="B96" s="44" t="s">
        <v>167</v>
      </c>
      <c r="C96" s="42"/>
      <c r="D96" s="42"/>
      <c r="E96" s="42"/>
      <c r="F96" s="42"/>
      <c r="G96" s="42"/>
      <c r="H96" s="42"/>
      <c r="I96" s="50"/>
      <c r="J96" s="42"/>
      <c r="K96" s="50"/>
      <c r="L96" s="42"/>
      <c r="M96" s="50"/>
    </row>
    <row r="97" spans="1:13" ht="15.75">
      <c r="A97" s="44"/>
      <c r="B97" s="44"/>
      <c r="C97" s="42"/>
      <c r="D97" s="42"/>
      <c r="E97" s="42"/>
      <c r="F97" s="42"/>
      <c r="G97" s="42"/>
      <c r="H97" s="42"/>
      <c r="I97" s="50"/>
      <c r="J97" s="42"/>
      <c r="K97" s="50"/>
      <c r="L97" s="42"/>
      <c r="M97" s="50"/>
    </row>
    <row r="98" spans="1:13" ht="10.5" customHeight="1">
      <c r="A98" s="44"/>
      <c r="B98" s="44"/>
      <c r="C98" s="42"/>
      <c r="D98" s="42"/>
      <c r="E98" s="42"/>
      <c r="F98" s="42"/>
      <c r="G98" s="42"/>
      <c r="H98" s="42"/>
      <c r="I98" s="50"/>
      <c r="J98" s="42"/>
      <c r="K98" s="50"/>
      <c r="L98" s="42"/>
      <c r="M98" s="50"/>
    </row>
    <row r="99" spans="1:2" ht="15.75">
      <c r="A99" s="44" t="s">
        <v>84</v>
      </c>
      <c r="B99" s="44" t="s">
        <v>0</v>
      </c>
    </row>
    <row r="100" spans="1:13" ht="15.75">
      <c r="A100" s="44"/>
      <c r="B100" s="44" t="s">
        <v>1</v>
      </c>
      <c r="C100" s="42"/>
      <c r="D100" s="42"/>
      <c r="E100" s="42"/>
      <c r="F100" s="42"/>
      <c r="G100" s="42"/>
      <c r="H100" s="42"/>
      <c r="I100" s="50"/>
      <c r="J100" s="42"/>
      <c r="K100" s="50"/>
      <c r="L100" s="42"/>
      <c r="M100" s="50"/>
    </row>
    <row r="101" spans="1:13" ht="15.75">
      <c r="A101" s="44"/>
      <c r="B101" s="44"/>
      <c r="C101" s="42"/>
      <c r="D101" s="42"/>
      <c r="E101" s="42"/>
      <c r="F101" s="42"/>
      <c r="G101" s="42"/>
      <c r="H101" s="42"/>
      <c r="I101" s="50"/>
      <c r="J101" s="42"/>
      <c r="K101" s="50"/>
      <c r="L101" s="42"/>
      <c r="M101" s="50"/>
    </row>
    <row r="102" spans="1:13" ht="12" customHeight="1">
      <c r="A102" s="44"/>
      <c r="B102" s="44"/>
      <c r="C102" s="42"/>
      <c r="D102" s="42"/>
      <c r="E102" s="42"/>
      <c r="F102" s="42"/>
      <c r="G102" s="42"/>
      <c r="H102" s="42"/>
      <c r="I102" s="50"/>
      <c r="J102" s="42"/>
      <c r="K102" s="50"/>
      <c r="L102" s="42"/>
      <c r="M102" s="50"/>
    </row>
    <row r="103" spans="1:13" ht="15.75">
      <c r="A103" s="51" t="s">
        <v>85</v>
      </c>
      <c r="B103" s="44" t="s">
        <v>45</v>
      </c>
      <c r="C103" s="42"/>
      <c r="D103" s="42"/>
      <c r="E103" s="42"/>
      <c r="F103" s="42"/>
      <c r="G103" s="42"/>
      <c r="H103" s="42"/>
      <c r="I103" s="50"/>
      <c r="J103" s="42"/>
      <c r="K103" s="50"/>
      <c r="L103" s="42"/>
      <c r="M103" s="50"/>
    </row>
    <row r="104" spans="1:13" ht="15.75">
      <c r="A104" s="44"/>
      <c r="B104" s="44" t="s">
        <v>46</v>
      </c>
      <c r="C104" s="42"/>
      <c r="D104" s="42"/>
      <c r="E104" s="42"/>
      <c r="F104" s="42"/>
      <c r="G104" s="42"/>
      <c r="H104" s="42"/>
      <c r="I104" s="50"/>
      <c r="J104" s="42"/>
      <c r="K104" s="50"/>
      <c r="L104" s="42"/>
      <c r="M104" s="50"/>
    </row>
    <row r="105" spans="1:13" ht="15.75">
      <c r="A105" s="44"/>
      <c r="B105" s="44" t="s">
        <v>201</v>
      </c>
      <c r="D105" s="42"/>
      <c r="E105" s="42"/>
      <c r="F105" s="42"/>
      <c r="G105" s="42"/>
      <c r="H105" s="42"/>
      <c r="I105" s="50"/>
      <c r="J105" s="42"/>
      <c r="K105" s="50"/>
      <c r="L105" s="42"/>
      <c r="M105" s="50"/>
    </row>
    <row r="106" spans="1:13" ht="15.75">
      <c r="A106" s="44"/>
      <c r="B106" s="44" t="s">
        <v>206</v>
      </c>
      <c r="C106" s="42"/>
      <c r="D106" s="42"/>
      <c r="E106" s="42"/>
      <c r="F106" s="42"/>
      <c r="G106" s="42"/>
      <c r="H106" s="42"/>
      <c r="I106" s="50"/>
      <c r="J106" s="42"/>
      <c r="K106" s="50"/>
      <c r="L106" s="42"/>
      <c r="M106" s="50"/>
    </row>
    <row r="107" spans="1:13" ht="15" customHeight="1">
      <c r="A107" s="44"/>
      <c r="B107" s="44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</row>
    <row r="108" spans="1:13" ht="11.25" customHeight="1">
      <c r="A108" s="44"/>
      <c r="B108" s="44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</row>
    <row r="109" spans="1:13" ht="15" customHeight="1">
      <c r="A109" s="51" t="s">
        <v>86</v>
      </c>
      <c r="B109" s="42" t="s">
        <v>8</v>
      </c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</row>
    <row r="110" spans="1:13" ht="15" customHeight="1">
      <c r="A110" s="51"/>
      <c r="B110" s="42" t="s">
        <v>288</v>
      </c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</row>
    <row r="111" spans="1:13" ht="15" customHeight="1">
      <c r="A111" s="51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</row>
    <row r="112" spans="1:13" ht="15" customHeight="1">
      <c r="A112" s="51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</row>
    <row r="113" spans="1:13" ht="17.25" customHeight="1">
      <c r="A113" s="204" t="s">
        <v>48</v>
      </c>
      <c r="B113" s="204"/>
      <c r="C113" s="204"/>
      <c r="D113" s="204"/>
      <c r="E113" s="204"/>
      <c r="F113" s="204"/>
      <c r="G113" s="204"/>
      <c r="H113" s="204"/>
      <c r="I113" s="42"/>
      <c r="J113" s="42"/>
      <c r="L113" s="48"/>
      <c r="M113" s="42"/>
    </row>
    <row r="114" spans="1:13" ht="17.25" customHeight="1">
      <c r="A114" s="205" t="s">
        <v>53</v>
      </c>
      <c r="B114" s="205"/>
      <c r="C114" s="205"/>
      <c r="D114" s="205"/>
      <c r="E114" s="205"/>
      <c r="F114" s="205"/>
      <c r="G114" s="205"/>
      <c r="H114" s="205"/>
      <c r="I114" s="42"/>
      <c r="J114" s="206" t="str">
        <f>J4</f>
        <v>Quarterly Report 31-01-2005</v>
      </c>
      <c r="K114" s="207"/>
      <c r="L114" s="207"/>
      <c r="M114" s="207"/>
    </row>
    <row r="115" spans="1:13" ht="17.25" customHeight="1">
      <c r="A115" s="95"/>
      <c r="B115" s="95"/>
      <c r="C115" s="95"/>
      <c r="D115" s="95"/>
      <c r="E115" s="95"/>
      <c r="F115" s="95"/>
      <c r="G115" s="95"/>
      <c r="H115" s="95"/>
      <c r="I115" s="96"/>
      <c r="J115" s="96"/>
      <c r="K115" s="111"/>
      <c r="L115" s="112"/>
      <c r="M115" s="96"/>
    </row>
    <row r="116" spans="1:13" ht="17.25" customHeight="1">
      <c r="A116" s="56"/>
      <c r="B116" s="56"/>
      <c r="C116" s="56"/>
      <c r="D116" s="56"/>
      <c r="E116" s="56"/>
      <c r="F116" s="56"/>
      <c r="G116" s="56"/>
      <c r="H116" s="56"/>
      <c r="I116" s="42"/>
      <c r="J116" s="42"/>
      <c r="L116" s="48"/>
      <c r="M116" s="42"/>
    </row>
    <row r="117" spans="1:13" ht="17.25" customHeight="1">
      <c r="A117" s="43" t="s">
        <v>30</v>
      </c>
      <c r="B117" s="44"/>
      <c r="C117" s="42"/>
      <c r="D117" s="45"/>
      <c r="E117" s="42"/>
      <c r="F117" s="42"/>
      <c r="G117" s="42"/>
      <c r="H117" s="45"/>
      <c r="I117" s="42"/>
      <c r="J117" s="42"/>
      <c r="L117" s="48"/>
      <c r="M117" s="42"/>
    </row>
    <row r="118" spans="1:13" ht="17.25" customHeight="1">
      <c r="A118" s="43" t="s">
        <v>31</v>
      </c>
      <c r="B118" s="44"/>
      <c r="C118" s="42"/>
      <c r="D118" s="45"/>
      <c r="E118" s="42"/>
      <c r="F118" s="42"/>
      <c r="G118" s="42"/>
      <c r="H118" s="45"/>
      <c r="I118" s="42"/>
      <c r="J118" s="42"/>
      <c r="L118" s="48"/>
      <c r="M118" s="42"/>
    </row>
    <row r="119" spans="1:13" ht="17.25" customHeight="1">
      <c r="A119" s="43"/>
      <c r="B119" s="44"/>
      <c r="C119" s="42"/>
      <c r="D119" s="45"/>
      <c r="E119" s="42"/>
      <c r="F119" s="42"/>
      <c r="G119" s="42"/>
      <c r="H119" s="45"/>
      <c r="I119" s="42"/>
      <c r="J119" s="42"/>
      <c r="L119" s="48"/>
      <c r="M119" s="42"/>
    </row>
    <row r="120" spans="1:13" ht="17.25" customHeight="1">
      <c r="A120" s="44" t="s">
        <v>87</v>
      </c>
      <c r="B120" s="44" t="s">
        <v>287</v>
      </c>
      <c r="C120" s="42"/>
      <c r="D120" s="45"/>
      <c r="E120" s="42"/>
      <c r="F120" s="42"/>
      <c r="G120" s="42"/>
      <c r="H120" s="45"/>
      <c r="I120" s="42"/>
      <c r="J120" s="42"/>
      <c r="L120" s="48"/>
      <c r="M120" s="42"/>
    </row>
    <row r="121" spans="1:13" ht="17.25" customHeight="1">
      <c r="A121" s="43"/>
      <c r="B121" s="44" t="s">
        <v>268</v>
      </c>
      <c r="C121" s="42"/>
      <c r="D121" s="45"/>
      <c r="E121" s="42"/>
      <c r="F121" s="42"/>
      <c r="G121" s="42"/>
      <c r="H121" s="45"/>
      <c r="I121" s="42"/>
      <c r="J121" s="42"/>
      <c r="L121" s="48"/>
      <c r="M121" s="42"/>
    </row>
    <row r="122" spans="1:13" ht="17.25" customHeight="1">
      <c r="A122" s="43"/>
      <c r="B122" s="44" t="s">
        <v>291</v>
      </c>
      <c r="C122" s="42"/>
      <c r="D122" s="45"/>
      <c r="E122" s="42"/>
      <c r="F122" s="42"/>
      <c r="G122" s="42"/>
      <c r="H122" s="45"/>
      <c r="I122" s="42"/>
      <c r="J122" s="42"/>
      <c r="L122" s="48"/>
      <c r="M122" s="42"/>
    </row>
    <row r="123" spans="1:13" ht="17.25" customHeight="1">
      <c r="A123" s="43"/>
      <c r="B123" s="44" t="s">
        <v>292</v>
      </c>
      <c r="C123" s="42"/>
      <c r="D123" s="45"/>
      <c r="E123" s="42"/>
      <c r="F123" s="42"/>
      <c r="G123" s="42"/>
      <c r="H123" s="45"/>
      <c r="I123" s="42"/>
      <c r="J123" s="42"/>
      <c r="L123" s="48"/>
      <c r="M123" s="42"/>
    </row>
    <row r="124" spans="1:13" ht="17.25" customHeight="1">
      <c r="A124" s="43"/>
      <c r="B124" s="44" t="s">
        <v>293</v>
      </c>
      <c r="C124" s="42"/>
      <c r="D124" s="45"/>
      <c r="E124" s="42"/>
      <c r="F124" s="42"/>
      <c r="G124" s="42"/>
      <c r="H124" s="45"/>
      <c r="I124" s="42"/>
      <c r="J124" s="42"/>
      <c r="L124" s="48"/>
      <c r="M124" s="42"/>
    </row>
    <row r="125" spans="1:13" ht="17.25" customHeight="1">
      <c r="A125" s="43"/>
      <c r="B125" s="44" t="s">
        <v>294</v>
      </c>
      <c r="C125" s="42"/>
      <c r="D125" s="45"/>
      <c r="E125" s="42"/>
      <c r="F125" s="42"/>
      <c r="G125" s="42"/>
      <c r="H125" s="45"/>
      <c r="I125" s="42"/>
      <c r="J125" s="42"/>
      <c r="L125" s="48"/>
      <c r="M125" s="42"/>
    </row>
    <row r="126" spans="1:13" ht="17.25" customHeight="1">
      <c r="A126" s="43"/>
      <c r="B126" s="44" t="s">
        <v>295</v>
      </c>
      <c r="C126" s="42"/>
      <c r="D126" s="45"/>
      <c r="E126" s="42"/>
      <c r="F126" s="42"/>
      <c r="G126" s="42"/>
      <c r="H126" s="45"/>
      <c r="I126" s="42"/>
      <c r="J126" s="42"/>
      <c r="L126" s="48"/>
      <c r="M126" s="42"/>
    </row>
    <row r="127" spans="1:13" ht="17.25" customHeight="1">
      <c r="A127" s="43"/>
      <c r="B127" s="44" t="s">
        <v>296</v>
      </c>
      <c r="C127" s="42"/>
      <c r="D127" s="45"/>
      <c r="E127" s="42"/>
      <c r="F127" s="42"/>
      <c r="G127" s="42"/>
      <c r="H127" s="45"/>
      <c r="I127" s="42"/>
      <c r="J127" s="42"/>
      <c r="L127" s="48"/>
      <c r="M127" s="42"/>
    </row>
    <row r="128" spans="2:13" ht="17.25" customHeight="1">
      <c r="B128" s="44" t="s">
        <v>297</v>
      </c>
      <c r="C128" s="42"/>
      <c r="D128" s="45"/>
      <c r="E128" s="42"/>
      <c r="F128" s="42"/>
      <c r="G128" s="42"/>
      <c r="H128" s="45"/>
      <c r="I128" s="42"/>
      <c r="J128" s="42"/>
      <c r="L128" s="48"/>
      <c r="M128" s="42"/>
    </row>
    <row r="129" spans="2:13" ht="17.25" customHeight="1">
      <c r="B129" s="44" t="s">
        <v>298</v>
      </c>
      <c r="C129" s="42"/>
      <c r="D129" s="45"/>
      <c r="E129" s="42"/>
      <c r="F129" s="42"/>
      <c r="G129" s="42"/>
      <c r="H129" s="45"/>
      <c r="I129" s="42"/>
      <c r="J129" s="42"/>
      <c r="L129" s="48"/>
      <c r="M129" s="42"/>
    </row>
    <row r="130" spans="2:13" ht="17.25" customHeight="1">
      <c r="B130" s="44" t="s">
        <v>299</v>
      </c>
      <c r="C130" s="42"/>
      <c r="D130" s="45"/>
      <c r="E130" s="42"/>
      <c r="F130" s="42"/>
      <c r="G130" s="42"/>
      <c r="H130" s="45"/>
      <c r="I130" s="42"/>
      <c r="J130" s="42"/>
      <c r="L130" s="48"/>
      <c r="M130" s="42"/>
    </row>
    <row r="131" spans="2:13" ht="17.25" customHeight="1">
      <c r="B131" s="44" t="s">
        <v>300</v>
      </c>
      <c r="C131" s="42"/>
      <c r="D131" s="45"/>
      <c r="E131" s="42"/>
      <c r="F131" s="42"/>
      <c r="G131" s="42"/>
      <c r="H131" s="45"/>
      <c r="I131" s="42"/>
      <c r="J131" s="42"/>
      <c r="L131" s="48"/>
      <c r="M131" s="42"/>
    </row>
    <row r="132" spans="2:13" ht="17.25" customHeight="1">
      <c r="B132" s="44" t="s">
        <v>301</v>
      </c>
      <c r="C132" s="42"/>
      <c r="D132" s="45"/>
      <c r="E132" s="42"/>
      <c r="F132" s="42"/>
      <c r="G132" s="42"/>
      <c r="H132" s="45"/>
      <c r="I132" s="42"/>
      <c r="J132" s="42"/>
      <c r="L132" s="48"/>
      <c r="M132" s="42"/>
    </row>
    <row r="133" spans="1:13" ht="17.25" customHeight="1">
      <c r="A133" s="43"/>
      <c r="B133" s="44"/>
      <c r="C133" s="42"/>
      <c r="D133" s="45"/>
      <c r="E133" s="42"/>
      <c r="F133" s="42"/>
      <c r="G133" s="42"/>
      <c r="H133" s="45"/>
      <c r="I133" s="42"/>
      <c r="J133" s="42"/>
      <c r="L133" s="48"/>
      <c r="M133" s="42"/>
    </row>
    <row r="134" spans="1:13" ht="17.25" customHeight="1">
      <c r="A134" s="43"/>
      <c r="B134" s="44" t="s">
        <v>271</v>
      </c>
      <c r="C134" s="42"/>
      <c r="D134" s="45"/>
      <c r="E134" s="42"/>
      <c r="F134" s="42"/>
      <c r="G134" s="42"/>
      <c r="H134" s="45"/>
      <c r="I134" s="42"/>
      <c r="J134" s="42"/>
      <c r="L134" s="48"/>
      <c r="M134" s="42"/>
    </row>
    <row r="135" spans="1:13" ht="17.25" customHeight="1">
      <c r="A135" s="43"/>
      <c r="B135" s="44" t="s">
        <v>289</v>
      </c>
      <c r="C135" s="42"/>
      <c r="D135" s="45"/>
      <c r="E135" s="42"/>
      <c r="F135" s="42"/>
      <c r="G135" s="42"/>
      <c r="H135" s="45"/>
      <c r="I135" s="42"/>
      <c r="J135" s="42"/>
      <c r="L135" s="48"/>
      <c r="M135" s="42"/>
    </row>
    <row r="136" spans="1:13" ht="17.25" customHeight="1">
      <c r="A136" s="43"/>
      <c r="B136" s="44" t="s">
        <v>290</v>
      </c>
      <c r="C136" s="42"/>
      <c r="D136" s="45"/>
      <c r="E136" s="42"/>
      <c r="F136" s="42"/>
      <c r="G136" s="42"/>
      <c r="H136" s="45"/>
      <c r="I136" s="42"/>
      <c r="J136" s="42"/>
      <c r="L136" s="48"/>
      <c r="M136" s="42"/>
    </row>
    <row r="137" spans="1:13" ht="17.25" customHeight="1">
      <c r="A137" s="43"/>
      <c r="B137" s="44" t="s">
        <v>302</v>
      </c>
      <c r="C137" s="42"/>
      <c r="D137" s="45"/>
      <c r="E137" s="42"/>
      <c r="F137" s="42"/>
      <c r="G137" s="42"/>
      <c r="H137" s="45"/>
      <c r="I137" s="42"/>
      <c r="J137" s="42"/>
      <c r="L137" s="48"/>
      <c r="M137" s="42"/>
    </row>
    <row r="138" spans="1:13" ht="17.25" customHeight="1">
      <c r="A138" s="43"/>
      <c r="B138" s="42" t="s">
        <v>303</v>
      </c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</row>
    <row r="139" spans="1:13" ht="17.25" customHeight="1">
      <c r="A139" s="43"/>
      <c r="B139" s="42" t="s">
        <v>304</v>
      </c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</row>
    <row r="140" spans="1:13" ht="17.25" customHeight="1">
      <c r="A140" s="43"/>
      <c r="B140" s="42" t="s">
        <v>305</v>
      </c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</row>
    <row r="141" spans="1:13" ht="17.25" customHeight="1">
      <c r="A141" s="43"/>
      <c r="B141" s="42" t="s">
        <v>307</v>
      </c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</row>
    <row r="142" spans="1:13" ht="17.25" customHeight="1">
      <c r="A142" s="43"/>
      <c r="B142" s="42" t="s">
        <v>308</v>
      </c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</row>
    <row r="143" spans="1:13" ht="17.25" customHeight="1">
      <c r="A143" s="43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</row>
    <row r="144" spans="1:13" ht="17.25" customHeight="1">
      <c r="A144" s="43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</row>
    <row r="145" spans="1:13" ht="17.25" customHeight="1">
      <c r="A145" s="44" t="s">
        <v>88</v>
      </c>
      <c r="B145" s="42" t="s">
        <v>315</v>
      </c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</row>
    <row r="146" spans="1:13" ht="17.25" customHeight="1">
      <c r="A146" s="44"/>
      <c r="B146" s="42" t="s">
        <v>316</v>
      </c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</row>
    <row r="147" spans="1:13" ht="17.25" customHeight="1">
      <c r="A147" s="44"/>
      <c r="B147" s="42" t="s">
        <v>317</v>
      </c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</row>
    <row r="148" spans="1:13" ht="17.25" customHeight="1">
      <c r="A148" s="44"/>
      <c r="B148" s="42" t="s">
        <v>318</v>
      </c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</row>
    <row r="149" spans="1:13" ht="17.25" customHeight="1">
      <c r="A149" s="44"/>
      <c r="B149" s="42" t="s">
        <v>319</v>
      </c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</row>
    <row r="150" spans="1:13" ht="17.25" customHeight="1">
      <c r="A150" s="44"/>
      <c r="B150" s="42" t="s">
        <v>320</v>
      </c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</row>
    <row r="151" spans="1:13" ht="17.25" customHeight="1">
      <c r="A151" s="44"/>
      <c r="B151" s="42" t="s">
        <v>321</v>
      </c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</row>
    <row r="152" spans="1:13" ht="17.25" customHeight="1">
      <c r="A152" s="44"/>
      <c r="B152" s="42" t="s">
        <v>322</v>
      </c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</row>
    <row r="153" spans="1:13" ht="17.25" customHeight="1">
      <c r="A153" s="44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</row>
    <row r="154" spans="1:13" ht="17.25" customHeight="1">
      <c r="A154" s="44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</row>
    <row r="155" spans="1:13" ht="17.25" customHeight="1">
      <c r="A155" s="44" t="s">
        <v>89</v>
      </c>
      <c r="B155" s="42" t="s">
        <v>323</v>
      </c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</row>
    <row r="156" spans="1:13" ht="17.25" customHeight="1">
      <c r="A156" s="44"/>
      <c r="B156" s="42" t="s">
        <v>309</v>
      </c>
      <c r="C156" s="42"/>
      <c r="D156" s="42"/>
      <c r="E156" s="42"/>
      <c r="F156" s="42"/>
      <c r="G156" s="42"/>
      <c r="H156" s="45"/>
      <c r="I156" s="42"/>
      <c r="J156" s="42"/>
      <c r="K156" s="42"/>
      <c r="L156" s="42"/>
      <c r="M156" s="42"/>
    </row>
    <row r="157" spans="1:13" ht="17.25" customHeight="1">
      <c r="A157" s="44"/>
      <c r="B157" s="42" t="s">
        <v>310</v>
      </c>
      <c r="C157" s="42"/>
      <c r="D157" s="42"/>
      <c r="E157" s="42"/>
      <c r="F157" s="42"/>
      <c r="G157" s="42"/>
      <c r="H157" s="45"/>
      <c r="I157" s="42"/>
      <c r="J157" s="42"/>
      <c r="K157" s="42"/>
      <c r="L157" s="42"/>
      <c r="M157" s="42"/>
    </row>
    <row r="158" spans="1:13" ht="17.25" customHeight="1">
      <c r="A158" s="44"/>
      <c r="B158" s="42" t="s">
        <v>311</v>
      </c>
      <c r="C158" s="42"/>
      <c r="D158" s="42"/>
      <c r="E158" s="42"/>
      <c r="F158" s="42"/>
      <c r="G158" s="42"/>
      <c r="H158" s="45"/>
      <c r="I158" s="42"/>
      <c r="J158" s="42"/>
      <c r="K158" s="42"/>
      <c r="L158" s="42"/>
      <c r="M158" s="42"/>
    </row>
    <row r="159" spans="1:13" ht="17.25" customHeight="1">
      <c r="A159" s="44"/>
      <c r="B159" s="42" t="s">
        <v>312</v>
      </c>
      <c r="C159" s="42"/>
      <c r="D159" s="42"/>
      <c r="E159" s="42"/>
      <c r="F159" s="42"/>
      <c r="G159" s="42"/>
      <c r="H159" s="45"/>
      <c r="I159" s="42"/>
      <c r="J159" s="42"/>
      <c r="K159" s="42"/>
      <c r="L159" s="42"/>
      <c r="M159" s="42"/>
    </row>
    <row r="160" spans="1:13" ht="17.25" customHeight="1">
      <c r="A160" s="124"/>
      <c r="B160" s="42"/>
      <c r="C160" s="42"/>
      <c r="D160" s="42"/>
      <c r="E160" s="42"/>
      <c r="F160" s="42"/>
      <c r="G160" s="42"/>
      <c r="H160" s="45"/>
      <c r="I160" s="42"/>
      <c r="J160" s="42"/>
      <c r="L160" s="48"/>
      <c r="M160" s="42"/>
    </row>
    <row r="161" spans="4:13" ht="17.25" customHeight="1">
      <c r="D161" s="45"/>
      <c r="E161" s="42"/>
      <c r="F161" s="42"/>
      <c r="G161" s="42"/>
      <c r="H161" s="45"/>
      <c r="I161" s="42"/>
      <c r="J161" s="42"/>
      <c r="L161" s="48"/>
      <c r="M161" s="42"/>
    </row>
    <row r="162" spans="1:13" ht="17.25" customHeight="1">
      <c r="A162" s="204" t="s">
        <v>48</v>
      </c>
      <c r="B162" s="204"/>
      <c r="C162" s="204"/>
      <c r="D162" s="204"/>
      <c r="E162" s="204"/>
      <c r="F162" s="204"/>
      <c r="G162" s="204"/>
      <c r="H162" s="204"/>
      <c r="I162" s="42"/>
      <c r="J162" s="42"/>
      <c r="L162" s="48"/>
      <c r="M162" s="42"/>
    </row>
    <row r="163" spans="1:13" ht="17.25" customHeight="1">
      <c r="A163" s="205" t="s">
        <v>53</v>
      </c>
      <c r="B163" s="205"/>
      <c r="C163" s="205"/>
      <c r="D163" s="205"/>
      <c r="E163" s="205"/>
      <c r="F163" s="205"/>
      <c r="G163" s="205"/>
      <c r="H163" s="205"/>
      <c r="I163" s="42"/>
      <c r="J163" s="206" t="str">
        <f>J4</f>
        <v>Quarterly Report 31-01-2005</v>
      </c>
      <c r="K163" s="207"/>
      <c r="L163" s="207"/>
      <c r="M163" s="207"/>
    </row>
    <row r="164" spans="1:13" ht="17.25" customHeight="1">
      <c r="A164" s="95"/>
      <c r="B164" s="95"/>
      <c r="C164" s="95"/>
      <c r="D164" s="95"/>
      <c r="E164" s="95"/>
      <c r="F164" s="95"/>
      <c r="G164" s="95"/>
      <c r="H164" s="95"/>
      <c r="I164" s="96"/>
      <c r="J164" s="96"/>
      <c r="K164" s="111"/>
      <c r="L164" s="112"/>
      <c r="M164" s="96"/>
    </row>
    <row r="165" spans="1:13" ht="17.25" customHeight="1">
      <c r="A165" s="49"/>
      <c r="B165" s="44"/>
      <c r="C165" s="42"/>
      <c r="D165" s="45"/>
      <c r="E165" s="42"/>
      <c r="F165" s="42"/>
      <c r="G165" s="42"/>
      <c r="H165" s="45"/>
      <c r="I165" s="42"/>
      <c r="J165" s="42"/>
      <c r="L165" s="48"/>
      <c r="M165" s="42"/>
    </row>
    <row r="166" spans="1:13" ht="17.25" customHeight="1">
      <c r="A166" s="43" t="s">
        <v>30</v>
      </c>
      <c r="B166" s="44"/>
      <c r="C166" s="42"/>
      <c r="D166" s="45"/>
      <c r="E166" s="42"/>
      <c r="F166" s="42"/>
      <c r="G166" s="42"/>
      <c r="H166" s="45"/>
      <c r="I166" s="42"/>
      <c r="J166" s="42"/>
      <c r="L166" s="48"/>
      <c r="M166" s="42"/>
    </row>
    <row r="167" spans="1:13" ht="17.25" customHeight="1">
      <c r="A167" s="43" t="s">
        <v>32</v>
      </c>
      <c r="B167" s="44"/>
      <c r="C167" s="42"/>
      <c r="D167" s="45"/>
      <c r="E167" s="42"/>
      <c r="F167" s="42"/>
      <c r="G167" s="42"/>
      <c r="H167" s="45"/>
      <c r="I167" s="42"/>
      <c r="J167" s="42"/>
      <c r="L167" s="44"/>
      <c r="M167" s="43"/>
    </row>
    <row r="168" spans="1:13" ht="17.25" customHeight="1">
      <c r="A168" s="43"/>
      <c r="B168" s="44"/>
      <c r="C168" s="42"/>
      <c r="D168" s="45"/>
      <c r="E168" s="42"/>
      <c r="F168" s="42"/>
      <c r="G168" s="42"/>
      <c r="H168" s="45"/>
      <c r="I168" s="42"/>
      <c r="J168" s="42"/>
      <c r="L168" s="44"/>
      <c r="M168" s="43"/>
    </row>
    <row r="169" spans="1:13" ht="17.25" customHeight="1">
      <c r="A169" s="44" t="s">
        <v>90</v>
      </c>
      <c r="B169" s="44" t="s">
        <v>207</v>
      </c>
      <c r="C169" s="42"/>
      <c r="D169" s="45"/>
      <c r="E169" s="42"/>
      <c r="F169" s="42"/>
      <c r="G169" s="42"/>
      <c r="H169" s="45"/>
      <c r="I169" s="42"/>
      <c r="J169" s="42"/>
      <c r="L169" s="44"/>
      <c r="M169" s="43"/>
    </row>
    <row r="170" spans="1:13" ht="17.25" customHeight="1">
      <c r="A170" s="43"/>
      <c r="B170" s="44"/>
      <c r="C170" s="42"/>
      <c r="D170" s="45"/>
      <c r="E170" s="42"/>
      <c r="F170" s="42"/>
      <c r="G170" s="42"/>
      <c r="H170" s="45"/>
      <c r="I170" s="42"/>
      <c r="J170" s="42"/>
      <c r="L170" s="44"/>
      <c r="M170" s="43"/>
    </row>
    <row r="171" spans="1:13" ht="17.25" customHeight="1">
      <c r="A171" s="43"/>
      <c r="B171" s="44"/>
      <c r="C171" s="42"/>
      <c r="D171" s="45"/>
      <c r="E171" s="42"/>
      <c r="F171" s="42"/>
      <c r="G171" s="42"/>
      <c r="H171" s="45"/>
      <c r="I171" s="42"/>
      <c r="J171" s="42"/>
      <c r="L171" s="44"/>
      <c r="M171" s="43"/>
    </row>
    <row r="172" spans="1:13" ht="17.25" customHeight="1">
      <c r="A172" s="44" t="s">
        <v>91</v>
      </c>
      <c r="B172" s="44" t="s">
        <v>208</v>
      </c>
      <c r="C172" s="42"/>
      <c r="D172" s="42"/>
      <c r="E172" s="42"/>
      <c r="F172" s="42"/>
      <c r="G172" s="42"/>
      <c r="H172" s="42"/>
      <c r="L172" s="48"/>
      <c r="M172" s="42"/>
    </row>
    <row r="173" spans="1:13" ht="17.25" customHeight="1">
      <c r="A173" s="44"/>
      <c r="B173" s="44"/>
      <c r="C173" s="42"/>
      <c r="D173" s="42"/>
      <c r="E173" s="44"/>
      <c r="F173" s="42"/>
      <c r="G173" s="42"/>
      <c r="H173" s="42"/>
      <c r="I173" s="138" t="s">
        <v>33</v>
      </c>
      <c r="J173" s="1"/>
      <c r="K173" s="138"/>
      <c r="L173" s="48"/>
      <c r="M173" s="42"/>
    </row>
    <row r="174" spans="1:13" ht="17.25" customHeight="1">
      <c r="A174" s="44"/>
      <c r="B174" s="42"/>
      <c r="C174" s="42"/>
      <c r="D174" s="42"/>
      <c r="E174" s="44"/>
      <c r="F174" s="42"/>
      <c r="G174" s="42"/>
      <c r="H174" s="42"/>
      <c r="I174" s="48" t="s">
        <v>28</v>
      </c>
      <c r="J174" s="42"/>
      <c r="K174" s="48" t="s">
        <v>26</v>
      </c>
      <c r="L174" s="48"/>
      <c r="M174" s="42"/>
    </row>
    <row r="175" spans="1:13" ht="17.25" customHeight="1">
      <c r="A175" s="44"/>
      <c r="B175" s="42"/>
      <c r="C175" s="42"/>
      <c r="D175" s="42"/>
      <c r="E175" s="44"/>
      <c r="F175" s="42"/>
      <c r="G175" s="42"/>
      <c r="H175" s="42"/>
      <c r="I175" s="141" t="s">
        <v>52</v>
      </c>
      <c r="J175" s="42"/>
      <c r="K175" s="48" t="s">
        <v>27</v>
      </c>
      <c r="L175" s="48"/>
      <c r="M175" s="42"/>
    </row>
    <row r="176" spans="1:13" ht="17.25" customHeight="1">
      <c r="A176" s="44"/>
      <c r="B176" s="42"/>
      <c r="C176" s="42"/>
      <c r="D176" s="42"/>
      <c r="E176" s="42"/>
      <c r="F176" s="42"/>
      <c r="G176" s="42"/>
      <c r="H176" s="42"/>
      <c r="I176" s="48" t="s">
        <v>185</v>
      </c>
      <c r="J176" s="42"/>
      <c r="K176" s="48" t="s">
        <v>185</v>
      </c>
      <c r="L176" s="48"/>
      <c r="M176" s="42"/>
    </row>
    <row r="177" spans="1:13" ht="17.25" customHeight="1">
      <c r="A177" s="44"/>
      <c r="B177" s="42" t="s">
        <v>124</v>
      </c>
      <c r="C177" s="42"/>
      <c r="D177" s="42"/>
      <c r="E177" s="42"/>
      <c r="F177" s="42"/>
      <c r="G177" s="42"/>
      <c r="H177" s="42"/>
      <c r="I177" s="49" t="s">
        <v>34</v>
      </c>
      <c r="J177" s="42"/>
      <c r="K177" s="49" t="s">
        <v>34</v>
      </c>
      <c r="L177" s="48"/>
      <c r="M177" s="42"/>
    </row>
    <row r="178" spans="1:13" ht="12" customHeight="1">
      <c r="A178" s="44"/>
      <c r="C178" s="42"/>
      <c r="D178" s="42"/>
      <c r="E178" s="42"/>
      <c r="F178" s="42"/>
      <c r="G178" s="42"/>
      <c r="H178" s="42"/>
      <c r="I178" s="42"/>
      <c r="J178" s="42"/>
      <c r="K178" s="42"/>
      <c r="L178" s="48"/>
      <c r="M178" s="42"/>
    </row>
    <row r="179" spans="1:13" ht="17.25" customHeight="1">
      <c r="A179" s="44"/>
      <c r="B179" s="44" t="s">
        <v>181</v>
      </c>
      <c r="C179" s="42"/>
      <c r="D179" s="42"/>
      <c r="E179" s="42"/>
      <c r="F179" s="97"/>
      <c r="G179" s="42"/>
      <c r="H179" s="42"/>
      <c r="I179" s="181" t="s">
        <v>329</v>
      </c>
      <c r="J179" s="1"/>
      <c r="K179" s="181">
        <v>3467</v>
      </c>
      <c r="L179" s="48"/>
      <c r="M179" s="42"/>
    </row>
    <row r="180" spans="1:13" ht="17.25" customHeight="1">
      <c r="A180" s="44"/>
      <c r="B180" s="44" t="s">
        <v>250</v>
      </c>
      <c r="C180" s="42"/>
      <c r="D180" s="42"/>
      <c r="E180" s="42"/>
      <c r="F180" s="97"/>
      <c r="G180" s="42"/>
      <c r="H180" s="42"/>
      <c r="I180" s="181">
        <v>-58</v>
      </c>
      <c r="J180" s="1"/>
      <c r="K180" s="181">
        <v>-58</v>
      </c>
      <c r="L180" s="48"/>
      <c r="M180" s="42"/>
    </row>
    <row r="181" spans="1:13" ht="17.25" customHeight="1">
      <c r="A181" s="44"/>
      <c r="B181" s="1" t="s">
        <v>168</v>
      </c>
      <c r="C181" s="42"/>
      <c r="D181" s="42"/>
      <c r="E181" s="42"/>
      <c r="F181" s="97"/>
      <c r="G181" s="42"/>
      <c r="H181" s="42"/>
      <c r="I181" s="140">
        <v>2452</v>
      </c>
      <c r="J181" s="1"/>
      <c r="K181" s="140">
        <v>2452</v>
      </c>
      <c r="L181" s="48"/>
      <c r="M181" s="42"/>
    </row>
    <row r="182" spans="1:15" ht="17.25" customHeight="1" thickBot="1">
      <c r="A182" s="44"/>
      <c r="B182" s="44"/>
      <c r="C182" s="42"/>
      <c r="D182" s="42"/>
      <c r="E182" s="45"/>
      <c r="F182" s="45"/>
      <c r="G182" s="45"/>
      <c r="H182" s="42"/>
      <c r="I182" s="182">
        <f>SUM(I179:I181)</f>
        <v>2394</v>
      </c>
      <c r="J182" s="1"/>
      <c r="K182" s="182">
        <f>SUM(K179:K181)</f>
        <v>5861</v>
      </c>
      <c r="L182" s="48"/>
      <c r="M182" s="42"/>
      <c r="O182">
        <f>+'P&amp;L'!G31</f>
        <v>-3568</v>
      </c>
    </row>
    <row r="183" spans="1:13" ht="17.25" customHeight="1">
      <c r="A183" s="44"/>
      <c r="B183" s="44"/>
      <c r="C183" s="42"/>
      <c r="D183" s="42"/>
      <c r="E183" s="45"/>
      <c r="F183" s="45"/>
      <c r="G183" s="45"/>
      <c r="H183" s="42"/>
      <c r="I183" s="53"/>
      <c r="J183" s="42"/>
      <c r="K183" s="53"/>
      <c r="L183" s="48"/>
      <c r="M183" s="42"/>
    </row>
    <row r="184" spans="14:256" ht="17.25" customHeight="1">
      <c r="N184" s="44"/>
      <c r="O184" s="43"/>
      <c r="P184" s="44"/>
      <c r="Q184" s="43"/>
      <c r="R184" s="44"/>
      <c r="S184" s="43"/>
      <c r="T184" s="44"/>
      <c r="U184" s="43"/>
      <c r="V184" s="44"/>
      <c r="W184" s="43"/>
      <c r="X184" s="44"/>
      <c r="Y184" s="43"/>
      <c r="Z184" s="44"/>
      <c r="AA184" s="43"/>
      <c r="AB184" s="44"/>
      <c r="AC184" s="43"/>
      <c r="AD184" s="44"/>
      <c r="AE184" s="43"/>
      <c r="AF184" s="44"/>
      <c r="AG184" s="43"/>
      <c r="AH184" s="44"/>
      <c r="AI184" s="43"/>
      <c r="AJ184" s="44"/>
      <c r="AK184" s="43"/>
      <c r="AL184" s="44"/>
      <c r="AM184" s="43"/>
      <c r="AN184" s="44"/>
      <c r="AO184" s="43"/>
      <c r="AP184" s="44"/>
      <c r="AQ184" s="43"/>
      <c r="AR184" s="44"/>
      <c r="AS184" s="43" t="s">
        <v>30</v>
      </c>
      <c r="AT184" s="44"/>
      <c r="AU184" s="43" t="s">
        <v>30</v>
      </c>
      <c r="AV184" s="44"/>
      <c r="AW184" s="43" t="s">
        <v>30</v>
      </c>
      <c r="AX184" s="44"/>
      <c r="AY184" s="43" t="s">
        <v>30</v>
      </c>
      <c r="AZ184" s="44"/>
      <c r="BA184" s="43" t="s">
        <v>30</v>
      </c>
      <c r="BB184" s="44"/>
      <c r="BC184" s="43" t="s">
        <v>30</v>
      </c>
      <c r="BD184" s="44"/>
      <c r="BE184" s="43" t="s">
        <v>30</v>
      </c>
      <c r="BF184" s="44"/>
      <c r="BG184" s="43" t="s">
        <v>30</v>
      </c>
      <c r="BH184" s="44"/>
      <c r="BI184" s="43" t="s">
        <v>30</v>
      </c>
      <c r="BJ184" s="44"/>
      <c r="BK184" s="43" t="s">
        <v>30</v>
      </c>
      <c r="BL184" s="44"/>
      <c r="BM184" s="43" t="s">
        <v>30</v>
      </c>
      <c r="BN184" s="44"/>
      <c r="BO184" s="43" t="s">
        <v>30</v>
      </c>
      <c r="BP184" s="44"/>
      <c r="BQ184" s="43" t="s">
        <v>30</v>
      </c>
      <c r="BR184" s="44"/>
      <c r="BS184" s="43" t="s">
        <v>30</v>
      </c>
      <c r="BT184" s="44"/>
      <c r="BU184" s="43" t="s">
        <v>30</v>
      </c>
      <c r="BV184" s="44"/>
      <c r="BW184" s="43" t="s">
        <v>30</v>
      </c>
      <c r="BX184" s="44"/>
      <c r="BY184" s="43" t="s">
        <v>30</v>
      </c>
      <c r="BZ184" s="44"/>
      <c r="CA184" s="43" t="s">
        <v>30</v>
      </c>
      <c r="CB184" s="44"/>
      <c r="CC184" s="43" t="s">
        <v>30</v>
      </c>
      <c r="CD184" s="44"/>
      <c r="CE184" s="43" t="s">
        <v>30</v>
      </c>
      <c r="CF184" s="44"/>
      <c r="CG184" s="43" t="s">
        <v>30</v>
      </c>
      <c r="CH184" s="44"/>
      <c r="CI184" s="43" t="s">
        <v>30</v>
      </c>
      <c r="CJ184" s="44"/>
      <c r="CK184" s="43" t="s">
        <v>30</v>
      </c>
      <c r="CL184" s="44"/>
      <c r="CM184" s="43" t="s">
        <v>30</v>
      </c>
      <c r="CN184" s="44"/>
      <c r="CO184" s="43" t="s">
        <v>30</v>
      </c>
      <c r="CP184" s="44"/>
      <c r="CQ184" s="43" t="s">
        <v>30</v>
      </c>
      <c r="CR184" s="44"/>
      <c r="CS184" s="43" t="s">
        <v>30</v>
      </c>
      <c r="CT184" s="44"/>
      <c r="CU184" s="43" t="s">
        <v>30</v>
      </c>
      <c r="CV184" s="44"/>
      <c r="CW184" s="43" t="s">
        <v>30</v>
      </c>
      <c r="CX184" s="44"/>
      <c r="CY184" s="43" t="s">
        <v>30</v>
      </c>
      <c r="CZ184" s="44"/>
      <c r="DA184" s="43" t="s">
        <v>30</v>
      </c>
      <c r="DB184" s="44"/>
      <c r="DC184" s="43" t="s">
        <v>30</v>
      </c>
      <c r="DD184" s="44"/>
      <c r="DE184" s="43" t="s">
        <v>30</v>
      </c>
      <c r="DF184" s="44"/>
      <c r="DG184" s="43" t="s">
        <v>30</v>
      </c>
      <c r="DH184" s="44"/>
      <c r="DI184" s="43" t="s">
        <v>30</v>
      </c>
      <c r="DJ184" s="44"/>
      <c r="DK184" s="43" t="s">
        <v>30</v>
      </c>
      <c r="DL184" s="44"/>
      <c r="DM184" s="43" t="s">
        <v>30</v>
      </c>
      <c r="DN184" s="44"/>
      <c r="DO184" s="43" t="s">
        <v>30</v>
      </c>
      <c r="DP184" s="44"/>
      <c r="DQ184" s="43" t="s">
        <v>30</v>
      </c>
      <c r="DR184" s="44"/>
      <c r="DS184" s="43" t="s">
        <v>30</v>
      </c>
      <c r="DT184" s="44"/>
      <c r="DU184" s="43" t="s">
        <v>30</v>
      </c>
      <c r="DV184" s="44"/>
      <c r="DW184" s="43" t="s">
        <v>30</v>
      </c>
      <c r="DX184" s="44"/>
      <c r="DY184" s="43" t="s">
        <v>30</v>
      </c>
      <c r="DZ184" s="44"/>
      <c r="EA184" s="43" t="s">
        <v>30</v>
      </c>
      <c r="EB184" s="44"/>
      <c r="EC184" s="43" t="s">
        <v>30</v>
      </c>
      <c r="ED184" s="44"/>
      <c r="EE184" s="43" t="s">
        <v>30</v>
      </c>
      <c r="EF184" s="44"/>
      <c r="EG184" s="43" t="s">
        <v>30</v>
      </c>
      <c r="EH184" s="44"/>
      <c r="EI184" s="43" t="s">
        <v>30</v>
      </c>
      <c r="EJ184" s="44"/>
      <c r="EK184" s="43" t="s">
        <v>30</v>
      </c>
      <c r="EL184" s="44"/>
      <c r="EM184" s="43" t="s">
        <v>30</v>
      </c>
      <c r="EN184" s="44"/>
      <c r="EO184" s="43" t="s">
        <v>30</v>
      </c>
      <c r="EP184" s="44"/>
      <c r="EQ184" s="43" t="s">
        <v>30</v>
      </c>
      <c r="ER184" s="44"/>
      <c r="ES184" s="43" t="s">
        <v>30</v>
      </c>
      <c r="ET184" s="44"/>
      <c r="EU184" s="43" t="s">
        <v>30</v>
      </c>
      <c r="EV184" s="44"/>
      <c r="EW184" s="43" t="s">
        <v>30</v>
      </c>
      <c r="EX184" s="44"/>
      <c r="EY184" s="43" t="s">
        <v>30</v>
      </c>
      <c r="EZ184" s="44"/>
      <c r="FA184" s="43" t="s">
        <v>30</v>
      </c>
      <c r="FB184" s="44"/>
      <c r="FC184" s="43" t="s">
        <v>30</v>
      </c>
      <c r="FD184" s="44"/>
      <c r="FE184" s="43" t="s">
        <v>30</v>
      </c>
      <c r="FF184" s="44"/>
      <c r="FG184" s="43" t="s">
        <v>30</v>
      </c>
      <c r="FH184" s="44"/>
      <c r="FI184" s="43" t="s">
        <v>30</v>
      </c>
      <c r="FJ184" s="44"/>
      <c r="FK184" s="43" t="s">
        <v>30</v>
      </c>
      <c r="FL184" s="44"/>
      <c r="FM184" s="43" t="s">
        <v>30</v>
      </c>
      <c r="FN184" s="44"/>
      <c r="FO184" s="43" t="s">
        <v>30</v>
      </c>
      <c r="FP184" s="44"/>
      <c r="FQ184" s="43" t="s">
        <v>30</v>
      </c>
      <c r="FR184" s="44"/>
      <c r="FS184" s="43" t="s">
        <v>30</v>
      </c>
      <c r="FT184" s="44"/>
      <c r="FU184" s="43" t="s">
        <v>30</v>
      </c>
      <c r="FV184" s="44"/>
      <c r="FW184" s="43" t="s">
        <v>30</v>
      </c>
      <c r="FX184" s="44"/>
      <c r="FY184" s="43" t="s">
        <v>30</v>
      </c>
      <c r="FZ184" s="44"/>
      <c r="GA184" s="43" t="s">
        <v>30</v>
      </c>
      <c r="GB184" s="44"/>
      <c r="GC184" s="43" t="s">
        <v>30</v>
      </c>
      <c r="GD184" s="44"/>
      <c r="GE184" s="43" t="s">
        <v>30</v>
      </c>
      <c r="GF184" s="44"/>
      <c r="GG184" s="43" t="s">
        <v>30</v>
      </c>
      <c r="GH184" s="44"/>
      <c r="GI184" s="43" t="s">
        <v>30</v>
      </c>
      <c r="GJ184" s="44"/>
      <c r="GK184" s="43" t="s">
        <v>30</v>
      </c>
      <c r="GL184" s="44"/>
      <c r="GM184" s="43" t="s">
        <v>30</v>
      </c>
      <c r="GN184" s="44"/>
      <c r="GO184" s="43" t="s">
        <v>30</v>
      </c>
      <c r="GP184" s="44"/>
      <c r="GQ184" s="43" t="s">
        <v>30</v>
      </c>
      <c r="GR184" s="44"/>
      <c r="GS184" s="43" t="s">
        <v>30</v>
      </c>
      <c r="GT184" s="44"/>
      <c r="GU184" s="43" t="s">
        <v>30</v>
      </c>
      <c r="GV184" s="44"/>
      <c r="GW184" s="43" t="s">
        <v>30</v>
      </c>
      <c r="GX184" s="44"/>
      <c r="GY184" s="43" t="s">
        <v>30</v>
      </c>
      <c r="GZ184" s="44"/>
      <c r="HA184" s="43" t="s">
        <v>30</v>
      </c>
      <c r="HB184" s="44"/>
      <c r="HC184" s="43" t="s">
        <v>30</v>
      </c>
      <c r="HD184" s="44"/>
      <c r="HE184" s="43" t="s">
        <v>30</v>
      </c>
      <c r="HF184" s="44"/>
      <c r="HG184" s="43" t="s">
        <v>30</v>
      </c>
      <c r="HH184" s="44"/>
      <c r="HI184" s="43" t="s">
        <v>30</v>
      </c>
      <c r="HJ184" s="44"/>
      <c r="HK184" s="43" t="s">
        <v>30</v>
      </c>
      <c r="HL184" s="44"/>
      <c r="HM184" s="43" t="s">
        <v>30</v>
      </c>
      <c r="HN184" s="44"/>
      <c r="HO184" s="43" t="s">
        <v>30</v>
      </c>
      <c r="HP184" s="44"/>
      <c r="HQ184" s="43" t="s">
        <v>30</v>
      </c>
      <c r="HR184" s="44"/>
      <c r="HS184" s="43" t="s">
        <v>30</v>
      </c>
      <c r="HT184" s="44"/>
      <c r="HU184" s="43" t="s">
        <v>30</v>
      </c>
      <c r="HV184" s="44"/>
      <c r="HW184" s="43" t="s">
        <v>30</v>
      </c>
      <c r="HX184" s="44"/>
      <c r="HY184" s="43" t="s">
        <v>30</v>
      </c>
      <c r="HZ184" s="44"/>
      <c r="IA184" s="43" t="s">
        <v>30</v>
      </c>
      <c r="IB184" s="44"/>
      <c r="IC184" s="43" t="s">
        <v>30</v>
      </c>
      <c r="ID184" s="44"/>
      <c r="IE184" s="43" t="s">
        <v>30</v>
      </c>
      <c r="IF184" s="44"/>
      <c r="IG184" s="43" t="s">
        <v>30</v>
      </c>
      <c r="IH184" s="44"/>
      <c r="II184" s="43" t="s">
        <v>30</v>
      </c>
      <c r="IJ184" s="44"/>
      <c r="IK184" s="43" t="s">
        <v>30</v>
      </c>
      <c r="IL184" s="44"/>
      <c r="IM184" s="43" t="s">
        <v>30</v>
      </c>
      <c r="IN184" s="44"/>
      <c r="IO184" s="43" t="s">
        <v>30</v>
      </c>
      <c r="IP184" s="44"/>
      <c r="IQ184" s="43" t="s">
        <v>30</v>
      </c>
      <c r="IR184" s="44"/>
      <c r="IS184" s="43" t="s">
        <v>30</v>
      </c>
      <c r="IT184" s="44"/>
      <c r="IU184" s="43" t="s">
        <v>30</v>
      </c>
      <c r="IV184" s="44"/>
    </row>
    <row r="185" spans="1:13" ht="17.25" customHeight="1">
      <c r="A185" s="44" t="s">
        <v>92</v>
      </c>
      <c r="B185" s="44" t="s">
        <v>209</v>
      </c>
      <c r="C185" s="42"/>
      <c r="D185" s="45"/>
      <c r="E185" s="42"/>
      <c r="F185" s="42"/>
      <c r="G185" s="42"/>
      <c r="H185" s="45"/>
      <c r="I185" s="42"/>
      <c r="J185" s="42"/>
      <c r="K185" s="53"/>
      <c r="M185" s="42"/>
    </row>
    <row r="186" spans="1:13" ht="17.25" customHeight="1">
      <c r="A186" s="44"/>
      <c r="B186" s="44" t="s">
        <v>14</v>
      </c>
      <c r="C186" s="42"/>
      <c r="D186" s="45"/>
      <c r="E186" s="42"/>
      <c r="F186" s="42"/>
      <c r="G186" s="42"/>
      <c r="H186" s="45"/>
      <c r="I186" s="42"/>
      <c r="J186" s="42"/>
      <c r="K186" s="53"/>
      <c r="M186" s="42"/>
    </row>
    <row r="187" spans="1:13" ht="17.25" customHeight="1">
      <c r="A187" s="44"/>
      <c r="B187" s="44"/>
      <c r="C187" s="42"/>
      <c r="D187" s="42"/>
      <c r="E187" s="45"/>
      <c r="F187" s="45"/>
      <c r="G187" s="45"/>
      <c r="H187" s="42"/>
      <c r="I187" s="53"/>
      <c r="J187" s="42"/>
      <c r="K187" s="53"/>
      <c r="M187" s="42"/>
    </row>
    <row r="188" spans="1:13" ht="17.25" customHeight="1">
      <c r="A188" s="44"/>
      <c r="B188" s="44"/>
      <c r="C188" s="42"/>
      <c r="D188" s="42"/>
      <c r="E188" s="45"/>
      <c r="F188" s="45"/>
      <c r="G188" s="45"/>
      <c r="H188" s="42"/>
      <c r="I188" s="53"/>
      <c r="J188" s="42"/>
      <c r="K188" s="53"/>
      <c r="M188" s="42"/>
    </row>
    <row r="189" spans="1:13" ht="17.25" customHeight="1">
      <c r="A189" s="44" t="s">
        <v>93</v>
      </c>
      <c r="B189" s="44" t="s">
        <v>154</v>
      </c>
      <c r="C189" s="44" t="s">
        <v>210</v>
      </c>
      <c r="D189" s="44"/>
      <c r="E189" s="44"/>
      <c r="F189" s="44"/>
      <c r="G189" s="44"/>
      <c r="H189" s="44"/>
      <c r="I189" s="44"/>
      <c r="J189" s="44"/>
      <c r="K189" s="44"/>
      <c r="L189" s="44"/>
      <c r="M189" s="44"/>
    </row>
    <row r="190" spans="3:13" ht="17.25" customHeight="1"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</row>
    <row r="191" spans="3:13" ht="16.5" customHeight="1">
      <c r="C191" s="44"/>
      <c r="D191" s="44"/>
      <c r="E191" s="44"/>
      <c r="F191" s="44"/>
      <c r="G191" s="44"/>
      <c r="H191" s="44"/>
      <c r="I191" s="44"/>
      <c r="J191" s="44"/>
      <c r="K191" s="49" t="s">
        <v>34</v>
      </c>
      <c r="L191" s="44"/>
      <c r="M191" s="44"/>
    </row>
    <row r="192" spans="3:14" ht="15.75" customHeight="1" thickBot="1">
      <c r="C192" s="44" t="s">
        <v>169</v>
      </c>
      <c r="D192" s="44"/>
      <c r="E192" s="44"/>
      <c r="F192" s="44"/>
      <c r="G192" s="44"/>
      <c r="H192" s="44"/>
      <c r="I192" s="44"/>
      <c r="J192" s="44"/>
      <c r="K192" s="179">
        <v>22891</v>
      </c>
      <c r="L192" s="44"/>
      <c r="M192" s="44"/>
      <c r="N192" s="4"/>
    </row>
    <row r="193" spans="3:14" ht="15.75" customHeight="1" thickBot="1">
      <c r="C193" s="44" t="s">
        <v>170</v>
      </c>
      <c r="D193" s="44"/>
      <c r="E193" s="44"/>
      <c r="F193" s="44"/>
      <c r="G193" s="44"/>
      <c r="H193" s="44"/>
      <c r="I193" s="44"/>
      <c r="J193" s="44"/>
      <c r="K193" s="180">
        <v>12033</v>
      </c>
      <c r="L193" s="44"/>
      <c r="M193" s="44"/>
      <c r="N193" s="4"/>
    </row>
    <row r="194" spans="3:14" ht="15.75" customHeight="1" thickBot="1">
      <c r="C194" s="44" t="s">
        <v>171</v>
      </c>
      <c r="D194" s="44"/>
      <c r="E194" s="44"/>
      <c r="F194" s="44"/>
      <c r="G194" s="44"/>
      <c r="H194" s="44"/>
      <c r="I194" s="44"/>
      <c r="J194" s="44"/>
      <c r="K194" s="187">
        <v>12992</v>
      </c>
      <c r="L194" s="44"/>
      <c r="M194" s="44"/>
      <c r="N194" s="4"/>
    </row>
    <row r="195" spans="3:14" ht="15.75" customHeight="1"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"/>
    </row>
    <row r="196" spans="3:14" ht="15.75" customHeight="1"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"/>
    </row>
    <row r="197" spans="2:13" ht="17.25" customHeight="1">
      <c r="B197" s="44" t="s">
        <v>158</v>
      </c>
      <c r="C197" s="44" t="s">
        <v>211</v>
      </c>
      <c r="D197" s="44"/>
      <c r="E197" s="44"/>
      <c r="F197" s="44"/>
      <c r="G197" s="44"/>
      <c r="H197" s="44"/>
      <c r="I197" s="44"/>
      <c r="J197" s="44"/>
      <c r="K197" s="44"/>
      <c r="L197" s="44"/>
      <c r="M197" s="44"/>
    </row>
    <row r="198" spans="2:13" ht="17.25" customHeight="1"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</row>
    <row r="199" spans="1:13" ht="15.75" customHeight="1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49" t="s">
        <v>34</v>
      </c>
      <c r="L199" s="44"/>
      <c r="M199" s="44"/>
    </row>
    <row r="200" spans="1:13" ht="17.25" customHeight="1" thickBot="1">
      <c r="A200" s="44"/>
      <c r="B200" s="44"/>
      <c r="C200" s="44" t="s">
        <v>155</v>
      </c>
      <c r="D200" s="44"/>
      <c r="E200" s="44"/>
      <c r="F200" s="44"/>
      <c r="G200" s="44"/>
      <c r="H200" s="44"/>
      <c r="I200" s="44"/>
      <c r="J200" s="44"/>
      <c r="K200" s="179">
        <v>1000</v>
      </c>
      <c r="L200" s="44"/>
      <c r="M200" s="44"/>
    </row>
    <row r="201" spans="1:13" ht="17.25" customHeight="1" thickBot="1">
      <c r="A201" s="44"/>
      <c r="B201" s="44"/>
      <c r="C201" s="44" t="s">
        <v>156</v>
      </c>
      <c r="D201" s="44"/>
      <c r="E201" s="44"/>
      <c r="F201" s="44"/>
      <c r="G201" s="44"/>
      <c r="H201" s="44"/>
      <c r="I201" s="44"/>
      <c r="J201" s="44"/>
      <c r="K201" s="180">
        <v>1000</v>
      </c>
      <c r="L201" s="44"/>
      <c r="M201" s="44"/>
    </row>
    <row r="202" spans="1:13" ht="17.25" customHeight="1" thickBot="1">
      <c r="A202" s="44"/>
      <c r="B202" s="44"/>
      <c r="C202" s="44" t="s">
        <v>157</v>
      </c>
      <c r="D202" s="44"/>
      <c r="E202" s="44"/>
      <c r="F202" s="44"/>
      <c r="G202" s="44"/>
      <c r="H202" s="44"/>
      <c r="I202" s="44"/>
      <c r="J202" s="44"/>
      <c r="K202" s="188">
        <v>1072</v>
      </c>
      <c r="L202" s="44"/>
      <c r="M202" s="44"/>
    </row>
    <row r="203" spans="1:13" ht="17.25" customHeight="1">
      <c r="A203" s="44"/>
      <c r="B203" s="42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</row>
    <row r="204" spans="1:2" ht="15" customHeight="1">
      <c r="A204" s="44" t="s">
        <v>94</v>
      </c>
      <c r="B204" s="44" t="s">
        <v>212</v>
      </c>
    </row>
    <row r="205" spans="1:2" ht="15" customHeight="1">
      <c r="A205" s="44"/>
      <c r="B205" s="44"/>
    </row>
    <row r="206" spans="1:3" ht="15" customHeight="1">
      <c r="A206" s="44"/>
      <c r="B206" s="44" t="s">
        <v>126</v>
      </c>
      <c r="C206" s="42" t="s">
        <v>213</v>
      </c>
    </row>
    <row r="207" spans="1:3" ht="15" customHeight="1">
      <c r="A207" s="44"/>
      <c r="B207" s="44"/>
      <c r="C207" s="42" t="s">
        <v>214</v>
      </c>
    </row>
    <row r="208" spans="1:3" ht="15" customHeight="1">
      <c r="A208" s="44"/>
      <c r="B208" s="44"/>
      <c r="C208" s="42" t="s">
        <v>218</v>
      </c>
    </row>
    <row r="209" spans="1:3" ht="15" customHeight="1">
      <c r="A209" s="44"/>
      <c r="B209" s="44"/>
      <c r="C209" s="42" t="s">
        <v>220</v>
      </c>
    </row>
    <row r="210" spans="1:3" ht="15" customHeight="1">
      <c r="A210" s="44"/>
      <c r="B210" s="44"/>
      <c r="C210" s="42" t="s">
        <v>279</v>
      </c>
    </row>
    <row r="211" spans="1:3" ht="15" customHeight="1">
      <c r="A211" s="44"/>
      <c r="B211" s="44"/>
      <c r="C211" s="42"/>
    </row>
    <row r="212" spans="1:3" ht="15" customHeight="1">
      <c r="A212" s="44"/>
      <c r="B212" s="44"/>
      <c r="C212" s="42"/>
    </row>
    <row r="213" spans="1:13" ht="15" customHeight="1">
      <c r="A213" s="204" t="s">
        <v>48</v>
      </c>
      <c r="B213" s="204"/>
      <c r="C213" s="204"/>
      <c r="D213" s="204"/>
      <c r="E213" s="204"/>
      <c r="F213" s="204"/>
      <c r="G213" s="204"/>
      <c r="H213" s="204"/>
      <c r="I213" s="42"/>
      <c r="J213" s="42"/>
      <c r="L213" s="48"/>
      <c r="M213" s="42"/>
    </row>
    <row r="214" spans="1:13" ht="15" customHeight="1">
      <c r="A214" s="205" t="s">
        <v>53</v>
      </c>
      <c r="B214" s="205"/>
      <c r="C214" s="205"/>
      <c r="D214" s="205"/>
      <c r="E214" s="205"/>
      <c r="F214" s="205"/>
      <c r="G214" s="205"/>
      <c r="H214" s="205"/>
      <c r="I214" s="42"/>
      <c r="J214" s="206" t="str">
        <f>J59</f>
        <v>Quarterly Report 31-01-2005</v>
      </c>
      <c r="K214" s="207"/>
      <c r="L214" s="207"/>
      <c r="M214" s="207"/>
    </row>
    <row r="215" spans="1:13" ht="15" customHeight="1">
      <c r="A215" s="95"/>
      <c r="B215" s="95"/>
      <c r="C215" s="95"/>
      <c r="D215" s="95"/>
      <c r="E215" s="95"/>
      <c r="F215" s="95"/>
      <c r="G215" s="95"/>
      <c r="H215" s="95"/>
      <c r="I215" s="96"/>
      <c r="J215" s="96"/>
      <c r="K215" s="111"/>
      <c r="L215" s="112"/>
      <c r="M215" s="96"/>
    </row>
    <row r="216" spans="1:13" ht="15" customHeight="1">
      <c r="A216" s="49"/>
      <c r="B216" s="44"/>
      <c r="C216" s="42"/>
      <c r="D216" s="45"/>
      <c r="E216" s="42"/>
      <c r="F216" s="42"/>
      <c r="G216" s="42"/>
      <c r="H216" s="45"/>
      <c r="I216" s="42"/>
      <c r="J216" s="42"/>
      <c r="L216" s="48"/>
      <c r="M216" s="42"/>
    </row>
    <row r="217" spans="1:13" ht="15" customHeight="1">
      <c r="A217" s="43" t="s">
        <v>30</v>
      </c>
      <c r="B217" s="44"/>
      <c r="C217" s="42"/>
      <c r="D217" s="45"/>
      <c r="E217" s="42"/>
      <c r="F217" s="42"/>
      <c r="G217" s="42"/>
      <c r="H217" s="45"/>
      <c r="I217" s="42"/>
      <c r="J217" s="42"/>
      <c r="L217" s="48"/>
      <c r="M217" s="42"/>
    </row>
    <row r="218" spans="1:13" ht="15" customHeight="1">
      <c r="A218" s="43" t="s">
        <v>32</v>
      </c>
      <c r="B218" s="44"/>
      <c r="C218" s="42"/>
      <c r="D218" s="45"/>
      <c r="E218" s="42"/>
      <c r="F218" s="42"/>
      <c r="G218" s="42"/>
      <c r="H218" s="45"/>
      <c r="I218" s="42"/>
      <c r="J218" s="42"/>
      <c r="L218" s="48"/>
      <c r="M218" s="42"/>
    </row>
    <row r="219" spans="1:13" ht="15" customHeight="1">
      <c r="A219" s="43"/>
      <c r="B219" s="44"/>
      <c r="C219" s="42"/>
      <c r="D219" s="45"/>
      <c r="E219" s="42"/>
      <c r="F219" s="42"/>
      <c r="G219" s="42"/>
      <c r="H219" s="45"/>
      <c r="I219" s="42"/>
      <c r="J219" s="42"/>
      <c r="L219" s="48"/>
      <c r="M219" s="42"/>
    </row>
    <row r="220" spans="1:6" ht="15" customHeight="1">
      <c r="A220" s="44"/>
      <c r="B220" s="42" t="s">
        <v>215</v>
      </c>
      <c r="C220" s="42" t="s">
        <v>216</v>
      </c>
      <c r="D220" s="42"/>
      <c r="E220" s="42"/>
      <c r="F220" s="44"/>
    </row>
    <row r="221" spans="1:3" ht="15" customHeight="1">
      <c r="A221" s="44"/>
      <c r="B221" s="44"/>
      <c r="C221" s="42" t="s">
        <v>217</v>
      </c>
    </row>
    <row r="222" spans="1:3" ht="15" customHeight="1">
      <c r="A222" s="44"/>
      <c r="B222" s="44"/>
      <c r="C222" s="42" t="s">
        <v>226</v>
      </c>
    </row>
    <row r="223" spans="1:3" ht="15" customHeight="1">
      <c r="A223" s="44"/>
      <c r="B223" s="44"/>
      <c r="C223" s="42" t="s">
        <v>227</v>
      </c>
    </row>
    <row r="224" spans="1:3" ht="15" customHeight="1">
      <c r="A224" s="44"/>
      <c r="B224" s="44"/>
      <c r="C224" s="142"/>
    </row>
    <row r="225" spans="1:2" ht="15" customHeight="1">
      <c r="A225" s="44"/>
      <c r="B225" s="44" t="s">
        <v>219</v>
      </c>
    </row>
    <row r="226" spans="1:2" ht="15" customHeight="1">
      <c r="A226" s="44"/>
      <c r="B226" s="44" t="s">
        <v>221</v>
      </c>
    </row>
    <row r="227" spans="1:2" ht="15" customHeight="1">
      <c r="A227" s="44"/>
      <c r="B227" s="44" t="s">
        <v>222</v>
      </c>
    </row>
    <row r="228" spans="1:2" ht="15" customHeight="1">
      <c r="A228" s="44"/>
      <c r="B228" s="44" t="s">
        <v>223</v>
      </c>
    </row>
    <row r="229" spans="1:2" ht="15" customHeight="1">
      <c r="A229" s="44"/>
      <c r="B229" s="44" t="s">
        <v>224</v>
      </c>
    </row>
    <row r="230" spans="1:2" ht="15" customHeight="1">
      <c r="A230" s="44"/>
      <c r="B230" s="44" t="s">
        <v>280</v>
      </c>
    </row>
    <row r="231" spans="1:2" ht="15" customHeight="1">
      <c r="A231" s="44"/>
      <c r="B231" s="44" t="s">
        <v>225</v>
      </c>
    </row>
    <row r="232" spans="1:2" ht="15" customHeight="1">
      <c r="A232" s="44"/>
      <c r="B232" s="44"/>
    </row>
    <row r="233" spans="1:2" ht="15" customHeight="1">
      <c r="A233" s="44"/>
      <c r="B233" s="44" t="s">
        <v>255</v>
      </c>
    </row>
    <row r="234" spans="1:2" ht="15" customHeight="1">
      <c r="A234" s="44"/>
      <c r="B234" s="44" t="s">
        <v>256</v>
      </c>
    </row>
    <row r="235" spans="1:2" ht="15" customHeight="1">
      <c r="A235" s="44"/>
      <c r="B235" s="44" t="s">
        <v>257</v>
      </c>
    </row>
    <row r="236" spans="1:2" ht="15" customHeight="1">
      <c r="A236" s="44"/>
      <c r="B236" s="44" t="s">
        <v>258</v>
      </c>
    </row>
    <row r="237" spans="1:2" ht="15" customHeight="1">
      <c r="A237" s="44"/>
      <c r="B237" s="44" t="s">
        <v>259</v>
      </c>
    </row>
    <row r="238" spans="1:2" ht="15" customHeight="1">
      <c r="A238" s="44"/>
      <c r="B238" s="44" t="s">
        <v>260</v>
      </c>
    </row>
    <row r="239" spans="1:2" ht="15" customHeight="1">
      <c r="A239" s="44"/>
      <c r="B239" s="44" t="s">
        <v>261</v>
      </c>
    </row>
    <row r="240" spans="1:2" ht="15" customHeight="1">
      <c r="A240" s="44"/>
      <c r="B240" s="44"/>
    </row>
    <row r="241" spans="1:2" ht="15" customHeight="1">
      <c r="A241" s="44"/>
      <c r="B241" s="44" t="s">
        <v>313</v>
      </c>
    </row>
    <row r="242" spans="1:2" ht="15" customHeight="1">
      <c r="A242" s="44"/>
      <c r="B242" s="44" t="s">
        <v>328</v>
      </c>
    </row>
    <row r="243" spans="1:2" ht="15" customHeight="1">
      <c r="A243" s="44"/>
      <c r="B243" s="44" t="s">
        <v>332</v>
      </c>
    </row>
    <row r="244" spans="1:2" ht="15" customHeight="1">
      <c r="A244" s="44"/>
      <c r="B244" s="44" t="s">
        <v>325</v>
      </c>
    </row>
    <row r="245" spans="1:2" ht="15" customHeight="1">
      <c r="A245" s="44"/>
      <c r="B245" s="44" t="s">
        <v>326</v>
      </c>
    </row>
    <row r="246" spans="1:3" ht="15" customHeight="1">
      <c r="A246" s="44"/>
      <c r="B246" s="42" t="s">
        <v>327</v>
      </c>
      <c r="C246" s="44"/>
    </row>
    <row r="247" spans="1:3" ht="15" customHeight="1">
      <c r="A247" s="44"/>
      <c r="C247" s="44"/>
    </row>
    <row r="248" spans="1:4" ht="15" customHeight="1">
      <c r="A248" s="44" t="s">
        <v>96</v>
      </c>
      <c r="B248" s="51" t="s">
        <v>228</v>
      </c>
      <c r="C248" s="45"/>
      <c r="D248" s="42"/>
    </row>
    <row r="249" spans="1:13" ht="8.25" customHeight="1">
      <c r="A249" s="51"/>
      <c r="B249" s="51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</row>
    <row r="250" spans="1:13" ht="16.5" customHeight="1">
      <c r="A250" s="51"/>
      <c r="B250" s="51"/>
      <c r="C250" s="42"/>
      <c r="D250" s="42"/>
      <c r="E250" s="42"/>
      <c r="F250" s="42"/>
      <c r="G250" s="42"/>
      <c r="H250" s="42"/>
      <c r="I250" s="48" t="s">
        <v>34</v>
      </c>
      <c r="J250" s="42"/>
      <c r="K250" s="42"/>
      <c r="L250" s="42"/>
      <c r="M250" s="42"/>
    </row>
    <row r="251" spans="1:13" ht="16.5" customHeight="1">
      <c r="A251" s="51"/>
      <c r="B251" s="51"/>
      <c r="C251" s="42" t="s">
        <v>229</v>
      </c>
      <c r="D251" s="42"/>
      <c r="E251" s="42"/>
      <c r="F251" s="42"/>
      <c r="G251" s="42"/>
      <c r="H251" s="42"/>
      <c r="I251" s="157">
        <v>50146</v>
      </c>
      <c r="J251" s="42"/>
      <c r="K251" s="42"/>
      <c r="L251" s="42"/>
      <c r="M251" s="42"/>
    </row>
    <row r="252" spans="1:13" ht="16.5" customHeight="1">
      <c r="A252" s="51"/>
      <c r="B252" s="51"/>
      <c r="C252" s="42" t="s">
        <v>230</v>
      </c>
      <c r="D252" s="42"/>
      <c r="E252" s="42"/>
      <c r="F252" s="42"/>
      <c r="G252" s="42"/>
      <c r="H252" s="42"/>
      <c r="I252" s="157">
        <v>641689</v>
      </c>
      <c r="J252" s="42"/>
      <c r="K252" s="42"/>
      <c r="L252" s="42"/>
      <c r="M252" s="42"/>
    </row>
    <row r="253" spans="1:13" ht="16.5" customHeight="1" thickBot="1">
      <c r="A253" s="51"/>
      <c r="B253" s="51"/>
      <c r="C253" s="42"/>
      <c r="D253" s="42"/>
      <c r="E253" s="42"/>
      <c r="F253" s="42"/>
      <c r="G253" s="42"/>
      <c r="H253" s="42"/>
      <c r="I253" s="178">
        <f>+I251+I252</f>
        <v>691835</v>
      </c>
      <c r="J253" s="42"/>
      <c r="K253" s="42"/>
      <c r="L253" s="42"/>
      <c r="M253" s="42"/>
    </row>
    <row r="254" spans="1:13" ht="16.5" customHeight="1" thickTop="1">
      <c r="A254" s="51"/>
      <c r="B254" s="51"/>
      <c r="C254" s="42"/>
      <c r="D254" s="42"/>
      <c r="E254" s="42"/>
      <c r="F254" s="42"/>
      <c r="G254" s="42"/>
      <c r="H254" s="42"/>
      <c r="I254" s="159"/>
      <c r="J254" s="42"/>
      <c r="K254" s="42"/>
      <c r="L254" s="42"/>
      <c r="M254" s="42"/>
    </row>
    <row r="255" spans="1:13" ht="16.5" customHeight="1">
      <c r="A255" s="51"/>
      <c r="B255" s="51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</row>
    <row r="256" spans="1:13" ht="16.5" customHeight="1">
      <c r="A256" s="51" t="s">
        <v>97</v>
      </c>
      <c r="B256" s="44" t="s">
        <v>41</v>
      </c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</row>
    <row r="257" spans="1:13" ht="16.5" customHeight="1">
      <c r="A257" s="51"/>
      <c r="B257" s="44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</row>
    <row r="258" spans="1:13" ht="16.5" customHeight="1">
      <c r="A258" s="51"/>
      <c r="B258" s="44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</row>
    <row r="259" spans="1:13" ht="16.5" customHeight="1">
      <c r="A259" s="44" t="s">
        <v>98</v>
      </c>
      <c r="B259" s="44" t="s">
        <v>99</v>
      </c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</row>
    <row r="260" spans="1:13" ht="16.5" customHeight="1">
      <c r="A260" s="44"/>
      <c r="B260" s="42" t="s">
        <v>231</v>
      </c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</row>
    <row r="261" spans="1:13" ht="16.5" customHeight="1">
      <c r="A261" s="44"/>
      <c r="B261" s="42" t="s">
        <v>306</v>
      </c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</row>
    <row r="262" spans="1:13" ht="16.5" customHeight="1">
      <c r="A262" s="44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</row>
    <row r="263" spans="1:13" ht="16.5" customHeight="1">
      <c r="A263" s="44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</row>
    <row r="264" spans="1:13" ht="16.5" customHeight="1">
      <c r="A264" s="44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</row>
    <row r="265" spans="1:13" ht="16.5" customHeight="1">
      <c r="A265" s="44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</row>
    <row r="266" spans="1:13" ht="16.5" customHeight="1">
      <c r="A266" s="44"/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</row>
    <row r="267" spans="1:13" ht="16.5" customHeight="1">
      <c r="A267" s="44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</row>
    <row r="268" spans="1:13" ht="15" customHeight="1">
      <c r="A268" s="204" t="s">
        <v>48</v>
      </c>
      <c r="B268" s="204"/>
      <c r="C268" s="204"/>
      <c r="D268" s="204"/>
      <c r="E268" s="204"/>
      <c r="F268" s="204"/>
      <c r="G268" s="204"/>
      <c r="H268" s="204"/>
      <c r="I268" s="42"/>
      <c r="J268" s="42"/>
      <c r="L268" s="48"/>
      <c r="M268" s="42"/>
    </row>
    <row r="269" spans="1:13" ht="15" customHeight="1">
      <c r="A269" s="205" t="s">
        <v>53</v>
      </c>
      <c r="B269" s="205"/>
      <c r="C269" s="205"/>
      <c r="D269" s="205"/>
      <c r="E269" s="205"/>
      <c r="F269" s="205"/>
      <c r="G269" s="205"/>
      <c r="H269" s="205"/>
      <c r="I269" s="42"/>
      <c r="J269" s="206" t="str">
        <f>+J4</f>
        <v>Quarterly Report 31-01-2005</v>
      </c>
      <c r="K269" s="207"/>
      <c r="L269" s="207"/>
      <c r="M269" s="207"/>
    </row>
    <row r="270" spans="1:13" ht="15" customHeight="1">
      <c r="A270" s="95"/>
      <c r="B270" s="95"/>
      <c r="C270" s="95"/>
      <c r="D270" s="95"/>
      <c r="E270" s="95"/>
      <c r="F270" s="95"/>
      <c r="G270" s="95"/>
      <c r="H270" s="95"/>
      <c r="I270" s="96"/>
      <c r="J270" s="96"/>
      <c r="K270" s="111"/>
      <c r="L270" s="112"/>
      <c r="M270" s="96"/>
    </row>
    <row r="271" spans="1:13" ht="15" customHeight="1">
      <c r="A271" s="49"/>
      <c r="B271" s="44"/>
      <c r="C271" s="42"/>
      <c r="D271" s="45"/>
      <c r="E271" s="42"/>
      <c r="F271" s="42"/>
      <c r="G271" s="42"/>
      <c r="H271" s="45"/>
      <c r="I271" s="42"/>
      <c r="J271" s="42"/>
      <c r="L271" s="48"/>
      <c r="M271" s="42"/>
    </row>
    <row r="272" spans="1:13" ht="15" customHeight="1">
      <c r="A272" s="43" t="s">
        <v>30</v>
      </c>
      <c r="B272" s="44"/>
      <c r="C272" s="42"/>
      <c r="D272" s="45"/>
      <c r="E272" s="42"/>
      <c r="F272" s="42"/>
      <c r="G272" s="42"/>
      <c r="H272" s="45"/>
      <c r="I272" s="42"/>
      <c r="J272" s="42"/>
      <c r="L272" s="48"/>
      <c r="M272" s="42"/>
    </row>
    <row r="273" spans="1:13" ht="15" customHeight="1">
      <c r="A273" s="43" t="s">
        <v>32</v>
      </c>
      <c r="B273" s="44"/>
      <c r="C273" s="42"/>
      <c r="D273" s="45"/>
      <c r="E273" s="42"/>
      <c r="F273" s="42"/>
      <c r="G273" s="42"/>
      <c r="H273" s="45"/>
      <c r="I273" s="42"/>
      <c r="J273" s="42"/>
      <c r="L273" s="48"/>
      <c r="M273" s="42"/>
    </row>
    <row r="274" spans="1:13" ht="15" customHeight="1">
      <c r="A274" s="43"/>
      <c r="B274" s="44"/>
      <c r="C274" s="42"/>
      <c r="D274" s="45"/>
      <c r="E274" s="42"/>
      <c r="F274" s="42"/>
      <c r="G274" s="42"/>
      <c r="H274" s="45"/>
      <c r="I274" s="42"/>
      <c r="J274" s="42"/>
      <c r="L274" s="48"/>
      <c r="M274" s="42"/>
    </row>
    <row r="275" spans="1:13" ht="15" customHeight="1">
      <c r="A275" s="51" t="s">
        <v>100</v>
      </c>
      <c r="B275" s="42" t="s">
        <v>314</v>
      </c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</row>
    <row r="276" spans="1:13" ht="15" customHeight="1">
      <c r="A276" s="51"/>
      <c r="B276" s="44" t="s">
        <v>281</v>
      </c>
      <c r="C276" s="42"/>
      <c r="D276" s="42"/>
      <c r="E276" s="45"/>
      <c r="F276" s="45"/>
      <c r="G276" s="45"/>
      <c r="H276" s="42"/>
      <c r="I276" s="42"/>
      <c r="J276" s="52"/>
      <c r="K276" s="45"/>
      <c r="L276" s="45"/>
      <c r="M276" s="42"/>
    </row>
    <row r="277" spans="1:13" ht="15" customHeight="1">
      <c r="A277" s="51"/>
      <c r="B277" s="44" t="s">
        <v>282</v>
      </c>
      <c r="C277" s="42"/>
      <c r="D277" s="42"/>
      <c r="E277" s="45"/>
      <c r="F277" s="45"/>
      <c r="G277" s="45"/>
      <c r="H277" s="42"/>
      <c r="I277" s="42"/>
      <c r="J277" s="52"/>
      <c r="K277" s="45"/>
      <c r="L277" s="45"/>
      <c r="M277" s="42"/>
    </row>
    <row r="278" spans="1:13" ht="15" customHeight="1">
      <c r="A278" s="51"/>
      <c r="B278" s="44" t="s">
        <v>283</v>
      </c>
      <c r="C278" s="42"/>
      <c r="D278" s="42"/>
      <c r="E278" s="45"/>
      <c r="F278" s="45"/>
      <c r="G278" s="45"/>
      <c r="H278" s="42"/>
      <c r="I278" s="42"/>
      <c r="J278" s="52"/>
      <c r="K278" s="45"/>
      <c r="L278" s="45"/>
      <c r="M278" s="42"/>
    </row>
    <row r="279" spans="1:13" ht="15" customHeight="1">
      <c r="A279" s="51"/>
      <c r="B279" s="42"/>
      <c r="C279" s="42"/>
      <c r="D279" s="42"/>
      <c r="E279" s="45"/>
      <c r="F279" s="45"/>
      <c r="G279" s="45"/>
      <c r="H279" s="42"/>
      <c r="I279" s="42"/>
      <c r="J279" s="52"/>
      <c r="K279" s="45"/>
      <c r="L279" s="45"/>
      <c r="M279" s="42"/>
    </row>
    <row r="280" spans="1:13" ht="15" customHeight="1">
      <c r="A280" s="51"/>
      <c r="B280" s="42"/>
      <c r="C280" s="42"/>
      <c r="D280" s="42"/>
      <c r="E280" s="45"/>
      <c r="F280" s="45"/>
      <c r="G280" s="45"/>
      <c r="H280" s="42"/>
      <c r="I280" s="42"/>
      <c r="J280" s="52"/>
      <c r="K280" s="45"/>
      <c r="L280" s="45"/>
      <c r="M280" s="42"/>
    </row>
    <row r="281" spans="1:13" ht="15" customHeight="1">
      <c r="A281" s="44" t="s">
        <v>101</v>
      </c>
      <c r="B281" s="42" t="s">
        <v>269</v>
      </c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</row>
    <row r="282" spans="1:13" ht="15" customHeight="1">
      <c r="A282" s="44"/>
      <c r="B282" s="42" t="s">
        <v>270</v>
      </c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</row>
    <row r="283" ht="15" customHeight="1">
      <c r="A283" s="124"/>
    </row>
    <row r="284" spans="1:13" ht="15" customHeight="1">
      <c r="A284" s="51"/>
      <c r="B284" s="110" t="s">
        <v>263</v>
      </c>
      <c r="G284" s="203" t="s">
        <v>54</v>
      </c>
      <c r="H284" s="203"/>
      <c r="I284" s="203"/>
      <c r="J284" s="29"/>
      <c r="K284" s="203" t="s">
        <v>186</v>
      </c>
      <c r="L284" s="203"/>
      <c r="M284" s="203"/>
    </row>
    <row r="285" spans="1:13" ht="15" customHeight="1">
      <c r="A285" s="51"/>
      <c r="G285" s="85" t="str">
        <f>+'P&amp;L'!G16</f>
        <v>31/01/05</v>
      </c>
      <c r="I285" s="85" t="str">
        <f>+'P&amp;L'!H16</f>
        <v>31/01/04</v>
      </c>
      <c r="J285" s="82"/>
      <c r="K285" s="85" t="str">
        <f>+'P&amp;L'!G16</f>
        <v>31/01/05</v>
      </c>
      <c r="M285" s="85" t="str">
        <f>+'P&amp;L'!H16</f>
        <v>31/01/04</v>
      </c>
    </row>
    <row r="286" spans="1:13" ht="15" customHeight="1">
      <c r="A286" s="51"/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</row>
    <row r="287" spans="1:13" ht="15" customHeight="1">
      <c r="A287" s="51"/>
      <c r="B287" s="42" t="s">
        <v>251</v>
      </c>
      <c r="C287" s="42"/>
      <c r="D287" s="42"/>
      <c r="E287" s="42"/>
      <c r="F287" s="42"/>
      <c r="G287" s="181">
        <v>-6042</v>
      </c>
      <c r="H287" s="1"/>
      <c r="I287" s="181">
        <v>3013</v>
      </c>
      <c r="J287" s="1"/>
      <c r="K287" s="181">
        <v>-2314</v>
      </c>
      <c r="L287" s="1"/>
      <c r="M287" s="181">
        <v>6671</v>
      </c>
    </row>
    <row r="288" spans="1:13" ht="15" customHeight="1">
      <c r="A288" s="51"/>
      <c r="B288" s="42"/>
      <c r="C288" s="42"/>
      <c r="D288" s="42"/>
      <c r="E288" s="42"/>
      <c r="F288" s="42"/>
      <c r="G288" s="1"/>
      <c r="H288" s="1"/>
      <c r="I288" s="1"/>
      <c r="J288" s="1"/>
      <c r="K288" s="1"/>
      <c r="L288" s="1"/>
      <c r="M288" s="1"/>
    </row>
    <row r="289" spans="1:13" ht="15" customHeight="1">
      <c r="A289" s="51"/>
      <c r="B289" s="42" t="s">
        <v>232</v>
      </c>
      <c r="C289" s="42"/>
      <c r="D289" s="42"/>
      <c r="E289" s="42"/>
      <c r="F289" s="42"/>
      <c r="G289" s="1"/>
      <c r="H289" s="1"/>
      <c r="I289" s="1"/>
      <c r="J289" s="1"/>
      <c r="K289" s="1"/>
      <c r="L289" s="1"/>
      <c r="M289" s="1"/>
    </row>
    <row r="290" spans="1:13" ht="15" customHeight="1">
      <c r="A290" s="51"/>
      <c r="B290" s="42" t="s">
        <v>233</v>
      </c>
      <c r="C290" s="42"/>
      <c r="D290" s="42"/>
      <c r="E290" s="42"/>
      <c r="F290" s="42"/>
      <c r="G290" s="181">
        <v>403405</v>
      </c>
      <c r="H290" s="1"/>
      <c r="I290" s="181">
        <v>166004</v>
      </c>
      <c r="J290" s="1"/>
      <c r="K290" s="181">
        <v>245138</v>
      </c>
      <c r="L290" s="1"/>
      <c r="M290" s="181">
        <v>166004</v>
      </c>
    </row>
    <row r="291" spans="1:13" ht="15" customHeight="1">
      <c r="A291" s="51"/>
      <c r="B291" s="42"/>
      <c r="C291" s="42"/>
      <c r="D291" s="42"/>
      <c r="E291" s="42"/>
      <c r="F291" s="42"/>
      <c r="G291" s="1"/>
      <c r="H291" s="1"/>
      <c r="I291" s="1"/>
      <c r="J291" s="1"/>
      <c r="K291" s="1"/>
      <c r="L291" s="1"/>
      <c r="M291" s="1"/>
    </row>
    <row r="292" spans="1:13" ht="15" customHeight="1">
      <c r="A292" s="51"/>
      <c r="B292" s="42" t="s">
        <v>262</v>
      </c>
      <c r="C292" s="42"/>
      <c r="D292" s="42"/>
      <c r="E292" s="42"/>
      <c r="F292" s="42"/>
      <c r="G292" s="186">
        <v>-1.4977503997223633</v>
      </c>
      <c r="H292" s="1"/>
      <c r="I292" s="186">
        <v>1.8150165056263705</v>
      </c>
      <c r="J292" s="1"/>
      <c r="K292" s="186">
        <v>-0.9439580970718534</v>
      </c>
      <c r="L292" s="1"/>
      <c r="M292" s="186">
        <v>4.0185778655936</v>
      </c>
    </row>
    <row r="293" spans="1:13" ht="15" customHeight="1">
      <c r="A293" s="51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</row>
    <row r="294" spans="1:13" ht="15" customHeight="1">
      <c r="A294" s="51"/>
      <c r="B294" s="42" t="s">
        <v>152</v>
      </c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</row>
    <row r="295" spans="1:13" ht="15" customHeight="1">
      <c r="A295" s="51"/>
      <c r="B295" s="42" t="s">
        <v>153</v>
      </c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</row>
    <row r="296" spans="1:13" ht="15" customHeight="1">
      <c r="A296" s="51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</row>
    <row r="297" spans="1:13" ht="15" customHeight="1">
      <c r="A297" s="51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</row>
    <row r="298" spans="1:3" ht="15" customHeight="1">
      <c r="A298" s="124"/>
      <c r="B298" s="42" t="s">
        <v>105</v>
      </c>
      <c r="C298" s="42" t="s">
        <v>106</v>
      </c>
    </row>
    <row r="299" spans="1:13" ht="15" customHeight="1">
      <c r="A299" s="124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</row>
    <row r="300" spans="2:13" ht="15.75"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</row>
    <row r="301" spans="2:13" ht="15.75"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</row>
    <row r="302" spans="2:13" ht="15.75"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</row>
  </sheetData>
  <mergeCells count="20">
    <mergeCell ref="G284:I284"/>
    <mergeCell ref="A113:H113"/>
    <mergeCell ref="A114:H114"/>
    <mergeCell ref="J214:M214"/>
    <mergeCell ref="K284:M284"/>
    <mergeCell ref="A162:H162"/>
    <mergeCell ref="A163:H163"/>
    <mergeCell ref="A268:H268"/>
    <mergeCell ref="A269:H269"/>
    <mergeCell ref="J269:M269"/>
    <mergeCell ref="J4:M4"/>
    <mergeCell ref="J59:M59"/>
    <mergeCell ref="J114:M114"/>
    <mergeCell ref="J163:M163"/>
    <mergeCell ref="A213:H213"/>
    <mergeCell ref="A214:H214"/>
    <mergeCell ref="A3:H3"/>
    <mergeCell ref="A4:H4"/>
    <mergeCell ref="A58:H58"/>
    <mergeCell ref="A59:H59"/>
  </mergeCells>
  <printOptions/>
  <pageMargins left="0.6" right="0.3" top="0.5" bottom="0.5" header="0.5" footer="0.5"/>
  <pageSetup firstPageNumber="5" useFirstPageNumber="1" horizontalDpi="600" verticalDpi="600" orientation="portrait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</dc:creator>
  <cp:keywords/>
  <dc:description/>
  <cp:lastModifiedBy>Berjaya Group Berhad</cp:lastModifiedBy>
  <cp:lastPrinted>2005-03-28T10:29:20Z</cp:lastPrinted>
  <dcterms:created xsi:type="dcterms:W3CDTF">1999-12-03T07:39:59Z</dcterms:created>
  <dcterms:modified xsi:type="dcterms:W3CDTF">2005-03-28T10:30:31Z</dcterms:modified>
  <cp:category/>
  <cp:version/>
  <cp:contentType/>
  <cp:contentStatus/>
</cp:coreProperties>
</file>