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1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'BS'!$A$1:$J$54</definedName>
    <definedName name="_xlnm.Print_Area" localSheetId="0">'Cover'!$A$1:$H$36</definedName>
    <definedName name="_xlnm.Print_Area" localSheetId="4">'Detail CF'!$A$1:$J$56</definedName>
    <definedName name="_xlnm.Print_Area" localSheetId="5">'NOTES'!$A$1:$M$275</definedName>
    <definedName name="_xlnm.Print_Area" localSheetId="2">'P&amp;L'!$A$1:$M$56</definedName>
    <definedName name="_xlnm.Print_Area" localSheetId="3">'SCIE'!$A$1:$K$44</definedName>
  </definedNames>
  <calcPr fullCalcOnLoad="1"/>
</workbook>
</file>

<file path=xl/sharedStrings.xml><?xml version="1.0" encoding="utf-8"?>
<sst xmlns="http://schemas.openxmlformats.org/spreadsheetml/2006/main" count="412" uniqueCount="300">
  <si>
    <t xml:space="preserve"> </t>
  </si>
  <si>
    <t>RM'000</t>
  </si>
  <si>
    <t>Reserves</t>
  </si>
  <si>
    <t>Current year provision</t>
  </si>
  <si>
    <t>NOTES (CONTINUED)</t>
  </si>
  <si>
    <t>check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</si>
  <si>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</si>
  <si>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</si>
  <si>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</si>
  <si>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</si>
  <si>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</si>
  <si>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</si>
  <si>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</si>
  <si>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</si>
  <si>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</si>
  <si>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</si>
  <si>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</si>
  <si>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 xml:space="preserve">Deferred </t>
  </si>
  <si>
    <t>MATRIX INTERNATIONAL BERHAD</t>
  </si>
  <si>
    <t>Gaming</t>
  </si>
  <si>
    <t>Investments</t>
  </si>
  <si>
    <t>Receivables</t>
  </si>
  <si>
    <t>Payables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</si>
  <si>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</si>
  <si>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</si>
  <si>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</si>
  <si>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</si>
  <si>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</si>
  <si>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</si>
  <si>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</si>
  <si>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</si>
  <si>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Distributable</t>
  </si>
  <si>
    <t>RM '000</t>
  </si>
  <si>
    <t>Share</t>
  </si>
  <si>
    <t>capital</t>
  </si>
  <si>
    <t>Total</t>
  </si>
  <si>
    <t>Net cash used in investing activities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</si>
  <si>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</si>
  <si>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</si>
  <si>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</si>
  <si>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</si>
  <si>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</si>
  <si>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</si>
  <si>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</si>
  <si>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</si>
  <si>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</si>
  <si>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</si>
  <si>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</si>
  <si>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</si>
  <si>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</si>
  <si>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</si>
  <si>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</si>
  <si>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</si>
  <si>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</si>
  <si>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</si>
  <si>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</si>
  <si>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</si>
  <si>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</si>
  <si>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</si>
  <si>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</si>
  <si>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</si>
  <si>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</si>
  <si>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</si>
  <si>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</si>
  <si>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</si>
  <si>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</si>
  <si>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</si>
  <si>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</si>
  <si>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</si>
  <si>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</si>
  <si>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</si>
  <si>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</si>
  <si>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</si>
  <si>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</si>
  <si>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</si>
  <si>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</si>
  <si>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</si>
  <si>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</si>
  <si>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</si>
  <si>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</si>
  <si>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</si>
  <si>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</si>
  <si>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</si>
  <si>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</si>
  <si>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</si>
  <si>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</si>
  <si>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</si>
  <si>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</si>
  <si>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</si>
  <si>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</si>
  <si>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</si>
  <si>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UNAUDITED INTERIM FINANCIAL REPORT</t>
  </si>
  <si>
    <t>Basic earnings per share</t>
  </si>
  <si>
    <t>Basic earnings per share (sen)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</si>
  <si>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</si>
  <si>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</si>
  <si>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</si>
  <si>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</si>
  <si>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Profit before taxation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</si>
  <si>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</si>
  <si>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</si>
  <si>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</si>
  <si>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</si>
  <si>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</si>
  <si>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</si>
  <si>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</si>
  <si>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of ordinary shares in issue.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</si>
  <si>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</si>
  <si>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</si>
  <si>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</si>
  <si>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</si>
  <si>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</si>
  <si>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</si>
  <si>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</si>
  <si>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</si>
  <si>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</si>
  <si>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NET CURRENT ASSETS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</si>
  <si>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</si>
  <si>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</si>
  <si>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</si>
  <si>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</si>
  <si>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</si>
  <si>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</si>
  <si>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Deferred taxation</t>
  </si>
  <si>
    <t>Revenue</t>
  </si>
  <si>
    <t>Profit from operations</t>
  </si>
  <si>
    <t>Taxation</t>
  </si>
  <si>
    <t>Profit after taxation</t>
  </si>
  <si>
    <t>Minority interest</t>
  </si>
  <si>
    <t>Profit attributable to shareholders of the company</t>
  </si>
  <si>
    <t>Earnings per share (sen)</t>
  </si>
  <si>
    <t>Dividend per share (sen)</t>
  </si>
  <si>
    <t>Net cash (used in) / generated from financing activities</t>
  </si>
  <si>
    <t>NET DECREASE IN CASH AND CASH EQUIVALENTS</t>
  </si>
  <si>
    <t>On distribution of dividend</t>
  </si>
  <si>
    <t>Dividend paid to shareholders of the Company</t>
  </si>
  <si>
    <t>There were no other unusual items as a result of their nature, size or incidence that had affected</t>
  </si>
  <si>
    <t>On 7 July 2003, the Company paid the second interim gross dividend of 5.0% per share on 166,004,680</t>
  </si>
  <si>
    <t>Net profit after taxation</t>
  </si>
  <si>
    <t>Securities Commission;</t>
  </si>
  <si>
    <t>Interim (Net)</t>
  </si>
  <si>
    <t xml:space="preserve">The earnings per share is calculated by dividing profit after taxation and minority interest by the number </t>
  </si>
  <si>
    <t xml:space="preserve">("the Offer") from the shareholders of Berjaya Times Square Sdn Bhd ("BTSSB") namely, YBhg. </t>
  </si>
  <si>
    <t>any other relevant authorities.</t>
  </si>
  <si>
    <t xml:space="preserve">million new ordinary shares of RM1.00 each in Matrix at an issue price of RM1.40 per ordinary share </t>
  </si>
  <si>
    <t>of Matrix ("Proposed Acquisition").</t>
  </si>
  <si>
    <t>equity interest totaling 100% in BTSSB comprising 320.614 million ordinary shares of RM1.00 each</t>
  </si>
  <si>
    <t>concert namely, DRTYC, RTYS, NTSP, JMP and VHSB in Matrix will increase from 1.7% to</t>
  </si>
  <si>
    <t>Following the completion of the proposals, the direct shareholdings of TSVT and the parties acting in</t>
  </si>
  <si>
    <t>However, as the Proposed Acquisition is conditional upon BR not accepting the MO offer, the approval</t>
  </si>
  <si>
    <t>of RM1.00 each ("Matrix Shares") thereby resulting in BTSSB becoming a wholly-owned subsidiary</t>
  </si>
  <si>
    <t>No diluted earnings per share is presented for the current period as there is no potential ordinary shares</t>
  </si>
  <si>
    <t xml:space="preserve">outstanding. </t>
  </si>
  <si>
    <t>ordinary shares, less 28% income tax, amounting to RM3,585,701 (2.16 sen net per share) as declared</t>
  </si>
  <si>
    <t>Financial</t>
  </si>
  <si>
    <t>period ended</t>
  </si>
  <si>
    <t>Loss on disposal of quoted securities</t>
  </si>
  <si>
    <t>Segmental information for the 9 months period ended 31 January 2004:-</t>
  </si>
  <si>
    <t xml:space="preserve">For the quarter ended 31 January 2004, the Group registered a higher revenue of RM46.6 million and </t>
  </si>
  <si>
    <t xml:space="preserve">and a pre-tax profit of RM13.4 million as compared to RM150.9 million and RM14.4 million in the </t>
  </si>
  <si>
    <t xml:space="preserve">The Directors anticipate that the operating performance of the Group's core business  in the remaining </t>
  </si>
  <si>
    <t>(a)</t>
  </si>
  <si>
    <t>There are no acquisition of quoted securities during the current quarter and financial year-to-date</t>
  </si>
  <si>
    <t>Sales proceeds of quoted shares</t>
  </si>
  <si>
    <t>Loss on disposal of quoted shares</t>
  </si>
  <si>
    <t>Total quoted investment in Malaysia at cost</t>
  </si>
  <si>
    <t>Total quoted investment in Malaysia at book value</t>
  </si>
  <si>
    <t>Total quoted investment in Malaysia at market value</t>
  </si>
  <si>
    <t>(b)</t>
  </si>
  <si>
    <t>Investment in quoted securities as at 31 January 2004 are as follows:</t>
  </si>
  <si>
    <t>There were no group borrowings and debt securities as at 31 January 2004.</t>
  </si>
  <si>
    <t>September 2002 after the disposal of entire equity interest in SFFM by the Group. Furthermore, the</t>
  </si>
  <si>
    <t>As for the 9-month period ended 31 January 2004, the Group recorded a revenue of RM131.0 million</t>
  </si>
  <si>
    <t>As compared to the preceding quarter ended 31 October 2003, the Group's revenue increased to</t>
  </si>
  <si>
    <t xml:space="preserve"> in the second quarter ended 31 October 2003 in respect of the financial year ending 30 April 2004.</t>
  </si>
  <si>
    <t xml:space="preserve">in the preceding year corresponding quarter. The increase of 19% in revenue and 36% in pre-tax profit </t>
  </si>
  <si>
    <t>operates the gaming business in Sarawak due to the seasonal festivities and the lower prize payout in the</t>
  </si>
  <si>
    <t>current quarter under review.</t>
  </si>
  <si>
    <t xml:space="preserve">profit of approximately RM6.2 million as compared to RM4.8 million in the preceding quarter showing </t>
  </si>
  <si>
    <t>RM46.6 million from RM43.1 million showing a growth of about 8%, while the Group achieved a pre-tax</t>
  </si>
  <si>
    <t xml:space="preserve">quarter. The higher increase in pre-tax profit was mainly contributed by the lower prize payout </t>
  </si>
  <si>
    <t>experienced by NASB in the quarter under review.</t>
  </si>
  <si>
    <t>7 - 9</t>
  </si>
  <si>
    <t>Group reported an exceptional gain of RM2.5 million on the disposal of SFFM in the previous 9 months</t>
  </si>
  <si>
    <t>ended 31 January 2003.</t>
  </si>
  <si>
    <t>NASB during Chinese New Year festive season coupled with having one additional draw in the current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</si>
  <si>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</si>
  <si>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 profit for the period (RM'000)</t>
  </si>
  <si>
    <t>(CONTINUED)</t>
  </si>
  <si>
    <t>There were no material events subsequent to the end of this current quarter that have not been reflected</t>
  </si>
  <si>
    <t>in the financial statements for this interim period.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</si>
  <si>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</si>
  <si>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</si>
  <si>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</si>
  <si>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</si>
  <si>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</si>
  <si>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</si>
  <si>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for the gaming business that may be favourably impacted by the festive seasons.</t>
  </si>
  <si>
    <t>There were no material changes in contingent liabilities or contingent assets since the last annual balance</t>
  </si>
  <si>
    <t>sheet date.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</si>
  <si>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</si>
  <si>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</si>
  <si>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</si>
  <si>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</si>
  <si>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</si>
  <si>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30/04/03</t>
  </si>
  <si>
    <t>unquoted investments.</t>
  </si>
  <si>
    <t>At 1 May 2003</t>
  </si>
  <si>
    <t>Sales of property, plant and machinery</t>
  </si>
  <si>
    <t>Acquisition of property, plant and machinery</t>
  </si>
  <si>
    <t>Dividend paid to minority shareholders</t>
  </si>
  <si>
    <t>Company for the year ended 30 April 2003.</t>
  </si>
  <si>
    <t xml:space="preserve">statements for the year ended 30 April 2003 have been applied in the preparation of the interim financial </t>
  </si>
  <si>
    <t>ordinary shares, less 28% income tax, amounting to RM5,976,168 (3.60 sen net per share) in respect</t>
  </si>
  <si>
    <t>of the financial year ended 30 April 2003.</t>
  </si>
  <si>
    <t>restructuring and discontinuing operations.</t>
  </si>
  <si>
    <t>annual report and no revaluation has been carried out since 30 April 2003.</t>
  </si>
  <si>
    <t xml:space="preserve">The valuation of land and building have been brought forward without amendment from the previous </t>
  </si>
  <si>
    <t>report under review.</t>
  </si>
  <si>
    <t xml:space="preserve">Basic </t>
  </si>
  <si>
    <t>Bank borrowing</t>
  </si>
  <si>
    <t xml:space="preserve">  Bank overdraft</t>
  </si>
  <si>
    <t>Sale of investment in subsidiary company</t>
  </si>
  <si>
    <t>Acquisition of investment in subsidiary company</t>
  </si>
  <si>
    <t>Receipts from other investments</t>
  </si>
  <si>
    <t>Payment for other investments</t>
  </si>
  <si>
    <t>Other payments</t>
  </si>
  <si>
    <t>(i)</t>
  </si>
  <si>
    <t>The aforesaid proposals are subject to the following approvals:-</t>
  </si>
  <si>
    <t>(ii)</t>
  </si>
  <si>
    <t>(iii)</t>
  </si>
  <si>
    <t xml:space="preserve">(iv) </t>
  </si>
  <si>
    <t>(v)</t>
  </si>
  <si>
    <t>(vi)</t>
  </si>
  <si>
    <t>to be issued pursuant to the proposals; and</t>
  </si>
  <si>
    <t>Kuala Lumpur Stock Exchange for the listing of and quotation for the new Matrix Shares</t>
  </si>
  <si>
    <t>On 21 November 2003, the Company ("Matrix") announced that it has received letters of offer</t>
  </si>
  <si>
    <t>Number of ordinary shares ('000)</t>
  </si>
  <si>
    <t>At 1 May 2002</t>
  </si>
  <si>
    <t>Bonus issue</t>
  </si>
  <si>
    <t>On disposal of a subsidiary company</t>
  </si>
  <si>
    <t>Vecc-Men Holding Sdn Bhd ("VHSB") and Bakat Rampai Sdn Bhd ("BR") offering to sell their entire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</si>
  <si>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</si>
  <si>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</si>
  <si>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Berjaya Times Square ("BTS") amounting to RM266.661 million by the issuance of 190.472 million</t>
  </si>
  <si>
    <t xml:space="preserve">new ordinary shares of RM1.00 each in Matrix at an issue price of RM1.40 per ordinary share of </t>
  </si>
  <si>
    <t>Acquisition at the same price as the issue price of the new Matrix shares.</t>
  </si>
  <si>
    <t>from the shareholders of Dijaya Corporation Berhad ("Dijaya") will be sought to grant the undertaking</t>
  </si>
  <si>
    <t>to BR not to accept such a MO offer ("Undertaking").</t>
  </si>
  <si>
    <t>as the dominant shareholder of Matrix.</t>
  </si>
  <si>
    <t xml:space="preserve">business into a property investment business resulting in a significant change in business direction as well </t>
  </si>
  <si>
    <t>The shareholders of Matrix and Berjaya Land Berhad at their respective Extraordinary General</t>
  </si>
  <si>
    <t>Meetings ("EGM") to be convened;</t>
  </si>
  <si>
    <t xml:space="preserve">The shareholders of Dijaya at an EGM to be convened for the disposal of the BTSSB shares held </t>
  </si>
  <si>
    <t>by its wholly-owned subsidiary, BR, to Matrix pursuant to the Proposed Acquisition and for the</t>
  </si>
  <si>
    <t>Undertaking pursuant to the MO to be extended to BR upon completion of the Proposed</t>
  </si>
  <si>
    <t>Acquisition;</t>
  </si>
  <si>
    <t>the approvals of LAD Creditors at the Court convened creditors' meeting pursuant to Section 176</t>
  </si>
  <si>
    <t>of the Companies Act, 1965;</t>
  </si>
  <si>
    <t>RM1.00 each to the property purchasers of BTS ("LAD Creditors").</t>
  </si>
  <si>
    <t xml:space="preserve">The Proposed Acquisition will upon completion, transform the business of Matrix from currently a gaming </t>
  </si>
  <si>
    <t>Rayvin Tan Yeong Sheik ("RTYS"), Nerine Tan Sheik Ping ("NTSP"), JMP Holding Sdn Bhd ("JMP"),</t>
  </si>
  <si>
    <t>for a total purchase consideration of RM993.902 million to be satisfied by the issuance of 709.93</t>
  </si>
  <si>
    <t>approximately 59%. Accordingly, TSVT will undertake to extend a mandatory offer ("MO") for the</t>
  </si>
  <si>
    <t>remaining Matrix Shares which are not already held by them upon the completion of the Proposed</t>
  </si>
  <si>
    <t xml:space="preserve">Tan Sri Dato' Seri Vincent Tan Chee Yioun ("TSVT"), YBhg. Dato' Robin Tan Yeong Ching ("DRTYC"), </t>
  </si>
  <si>
    <t>FOR THE PERIOD ENDED 31 JANUARY 2004</t>
  </si>
  <si>
    <t>Quarterly Report 31-01-2004</t>
  </si>
  <si>
    <t>31/01/04</t>
  </si>
  <si>
    <t>31/01/03</t>
  </si>
  <si>
    <t>9 MONTHS ENDED</t>
  </si>
  <si>
    <t>At 31 January 2003</t>
  </si>
  <si>
    <t>At 31 January 2004</t>
  </si>
  <si>
    <t>Net profit for the nine months period</t>
  </si>
  <si>
    <t>Sale of other investment</t>
  </si>
  <si>
    <t>There were no material changes in estimates during the financial period ended 31 January 2004.</t>
  </si>
  <si>
    <t>shares held as treasury shares and resale of treasury shares for the financial period ended 31 January 2004.</t>
  </si>
  <si>
    <t>During the financial period ended 31 January 2004, the Company has paid the following dividend:</t>
  </si>
  <si>
    <t>On 8 January 2004, the Company paid a first interim gross dividend of 3.0% per share on 166,004,680</t>
  </si>
  <si>
    <t>There is no profit forecast or profit guarantee for the financial period ended 31 January 2004.</t>
  </si>
  <si>
    <t>The taxation charge for the period ended 31 January 2004 is detailed as follows:</t>
  </si>
  <si>
    <t xml:space="preserve">For the financial period ended 31 January 2004, there are no gains on disposal of properties and </t>
  </si>
  <si>
    <t>Additional Information Required by the MSEB Listing Requirements</t>
  </si>
  <si>
    <t>ADDITIONAL INFORMATION REQUIRED BY THE MSEB LISTING REQUIREMENTS</t>
  </si>
  <si>
    <t>Net cash generated from operating activities</t>
  </si>
  <si>
    <t>the financial statements for the financial period ended 31 January 2004, other than those listed below:</t>
  </si>
  <si>
    <t>pre-tax profit of RM6.2 million as compared to RM39.0 million and RM4.5 million respectively reported</t>
  </si>
  <si>
    <t xml:space="preserve">was mainly contributed by the principal subsidiary company, Natural Avenue Sdn Bhd ("NASB") that </t>
  </si>
  <si>
    <t xml:space="preserve">same period last year. The decrease in revenue and pre-tax profit were mainly due to the effect of the </t>
  </si>
  <si>
    <t xml:space="preserve">deconsolidation of Sabah Flour and Feed Mills Sdn Bhd  ("SFFM") as a subsidiary company since </t>
  </si>
  <si>
    <t>quarter for the financial year ending 30 April 2004 will be satisfactory.</t>
  </si>
  <si>
    <t>Results from investing activities</t>
  </si>
  <si>
    <t>- Interest income</t>
  </si>
  <si>
    <t>- Others</t>
  </si>
  <si>
    <t>Results arising from investing activities</t>
  </si>
  <si>
    <t>The Board do not recommend any dividend in the current quarter. The total gross dividend distributed</t>
  </si>
  <si>
    <t>tax (previous year corresponding period at 2.0 sen per share less 28% income tax).</t>
  </si>
  <si>
    <t>per share in respect of the financial period ended 31 January 2004 is 3.0 sen per share less 28% income</t>
  </si>
  <si>
    <t>ended 31 January 2004. The disposal of quoted shares are as follows:</t>
  </si>
  <si>
    <t>a growth of about 29%. The growth in Group revenue was mainly from the higher sales recorded by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</si>
</sst>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2" xfId="15" applyNumberFormat="1" applyFont="1" applyBorder="1" applyAlignment="1" applyProtection="1">
      <alignment/>
      <protection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0" fontId="18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176" fontId="9" fillId="0" borderId="2" xfId="0" applyNumberFormat="1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1" fontId="4" fillId="0" borderId="12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80" fontId="9" fillId="0" borderId="11" xfId="15" applyNumberFormat="1" applyFont="1" applyBorder="1" applyAlignment="1" applyProtection="1">
      <alignment horizontal="right"/>
      <protection/>
    </xf>
    <xf numFmtId="176" fontId="4" fillId="0" borderId="3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left"/>
    </xf>
    <xf numFmtId="0" fontId="15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76" fontId="9" fillId="0" borderId="13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7" fontId="9" fillId="0" borderId="11" xfId="0" applyNumberFormat="1" applyFont="1" applyBorder="1" applyAlignment="1">
      <alignment/>
    </xf>
    <xf numFmtId="14" fontId="12" fillId="0" borderId="0" xfId="0" applyNumberFormat="1" applyFont="1" applyAlignment="1">
      <alignment horizontal="center"/>
    </xf>
    <xf numFmtId="41" fontId="9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1">
      <selection activeCell="F15" sqref="F15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4" spans="1:10" ht="15">
      <c r="A4" s="194" t="s">
        <v>18</v>
      </c>
      <c r="B4" s="194"/>
      <c r="C4" s="194"/>
      <c r="D4" s="194"/>
      <c r="E4" s="194"/>
      <c r="F4" s="194"/>
      <c r="G4" s="194"/>
      <c r="H4" s="194"/>
      <c r="I4" s="89" t="s">
        <v>0</v>
      </c>
      <c r="J4" s="1"/>
    </row>
    <row r="5" spans="1:10" ht="15">
      <c r="A5" s="195" t="s">
        <v>86</v>
      </c>
      <c r="B5" s="195"/>
      <c r="C5" s="195"/>
      <c r="D5" s="195"/>
      <c r="E5" s="195"/>
      <c r="F5" s="195"/>
      <c r="G5" s="195"/>
      <c r="H5" s="195"/>
      <c r="I5" s="118" t="s">
        <v>0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6" t="s">
        <v>91</v>
      </c>
      <c r="B9" s="196"/>
      <c r="C9" s="196"/>
      <c r="D9" s="196"/>
      <c r="E9" s="196"/>
      <c r="F9" s="196"/>
      <c r="G9" s="196"/>
      <c r="H9" s="196"/>
      <c r="I9" s="111"/>
      <c r="J9" s="1"/>
    </row>
    <row r="10" spans="1:10" ht="6" customHeight="1">
      <c r="A10" s="196"/>
      <c r="B10" s="196"/>
      <c r="C10" s="196"/>
      <c r="D10" s="196"/>
      <c r="E10" s="196"/>
      <c r="F10" s="196"/>
      <c r="G10" s="196"/>
      <c r="H10" s="196"/>
      <c r="I10" s="111"/>
      <c r="J10" s="1"/>
    </row>
    <row r="11" spans="1:10" ht="15">
      <c r="A11" s="196" t="s">
        <v>266</v>
      </c>
      <c r="B11" s="196"/>
      <c r="C11" s="196"/>
      <c r="D11" s="196"/>
      <c r="E11" s="196"/>
      <c r="F11" s="196"/>
      <c r="G11" s="196"/>
      <c r="H11" s="196"/>
      <c r="I11" s="119"/>
      <c r="J11" s="1"/>
    </row>
    <row r="12" spans="1:10" ht="4.5" customHeight="1">
      <c r="A12" s="196"/>
      <c r="B12" s="196"/>
      <c r="C12" s="196"/>
      <c r="D12" s="196"/>
      <c r="E12" s="196"/>
      <c r="F12" s="196"/>
      <c r="G12" s="196"/>
      <c r="H12" s="196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12" t="s">
        <v>191</v>
      </c>
      <c r="B16" s="1"/>
      <c r="C16" s="1"/>
      <c r="D16" s="1"/>
      <c r="F16" s="1"/>
      <c r="G16" s="1"/>
      <c r="H16" s="113" t="s">
        <v>81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82</v>
      </c>
      <c r="B18" s="1"/>
      <c r="C18" s="1"/>
      <c r="D18" s="1"/>
      <c r="F18" s="1"/>
      <c r="G18" s="1"/>
      <c r="H18" s="113">
        <v>1</v>
      </c>
      <c r="J18" s="1"/>
    </row>
    <row r="19" spans="1:10" ht="15">
      <c r="A19" s="1"/>
      <c r="B19" s="1"/>
      <c r="C19" s="1"/>
      <c r="D19" s="1"/>
      <c r="F19" s="1"/>
      <c r="G19" s="1"/>
      <c r="H19" s="113"/>
      <c r="J19" s="1"/>
    </row>
    <row r="20" spans="1:10" ht="15">
      <c r="A20" s="1" t="s">
        <v>83</v>
      </c>
      <c r="B20" s="1"/>
      <c r="C20" s="1"/>
      <c r="D20" s="1"/>
      <c r="F20" s="1"/>
      <c r="G20" s="1"/>
      <c r="H20" s="113">
        <v>2</v>
      </c>
      <c r="J20" s="1"/>
    </row>
    <row r="21" spans="1:10" ht="15">
      <c r="A21" s="1"/>
      <c r="B21" s="1"/>
      <c r="C21" s="1"/>
      <c r="D21" s="1"/>
      <c r="F21" s="1"/>
      <c r="G21" s="1"/>
      <c r="H21" s="113"/>
      <c r="J21" s="1"/>
    </row>
    <row r="22" spans="1:10" ht="15">
      <c r="A22" s="1" t="s">
        <v>84</v>
      </c>
      <c r="B22" s="1"/>
      <c r="C22" s="1"/>
      <c r="D22" s="1"/>
      <c r="F22" s="1"/>
      <c r="G22" s="1"/>
      <c r="H22" s="113">
        <v>3</v>
      </c>
      <c r="J22" s="1"/>
    </row>
    <row r="23" spans="1:10" ht="15">
      <c r="A23" s="1"/>
      <c r="B23" s="1"/>
      <c r="C23" s="1"/>
      <c r="D23" s="1"/>
      <c r="F23" s="1"/>
      <c r="G23" s="1"/>
      <c r="H23" s="113"/>
      <c r="J23" s="1"/>
    </row>
    <row r="24" spans="1:10" ht="15">
      <c r="A24" s="1" t="s">
        <v>85</v>
      </c>
      <c r="B24" s="1"/>
      <c r="C24" s="1"/>
      <c r="D24" s="1"/>
      <c r="F24" s="1"/>
      <c r="G24" s="1"/>
      <c r="H24" s="113">
        <v>4</v>
      </c>
      <c r="J24" s="1"/>
    </row>
    <row r="25" spans="1:10" ht="15">
      <c r="A25" s="1"/>
      <c r="B25" s="1"/>
      <c r="C25" s="1"/>
      <c r="D25" s="1"/>
      <c r="F25" s="1"/>
      <c r="G25" s="1"/>
      <c r="H25" s="113"/>
      <c r="J25" s="1"/>
    </row>
    <row r="26" spans="1:10" ht="15">
      <c r="A26" s="1" t="s">
        <v>94</v>
      </c>
      <c r="B26" s="1"/>
      <c r="C26" s="1"/>
      <c r="D26" s="1"/>
      <c r="F26" s="1"/>
      <c r="G26" s="1"/>
      <c r="H26" s="114" t="s">
        <v>96</v>
      </c>
      <c r="J26" s="1"/>
    </row>
    <row r="27" spans="1:10" ht="15">
      <c r="A27" s="1"/>
      <c r="B27" s="1"/>
      <c r="C27" s="1"/>
      <c r="D27" s="1"/>
      <c r="F27" s="1"/>
      <c r="G27" s="1"/>
      <c r="H27" s="113"/>
      <c r="J27" s="1"/>
    </row>
    <row r="28" spans="1:10" ht="15">
      <c r="A28" s="1" t="s">
        <v>282</v>
      </c>
      <c r="B28" s="1"/>
      <c r="C28" s="1"/>
      <c r="D28" s="1"/>
      <c r="F28" s="1"/>
      <c r="G28" s="1"/>
      <c r="H28" s="115" t="s">
        <v>182</v>
      </c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33">
      <selection activeCell="G46" sqref="G46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94" t="str">
        <f>+'P&amp;L'!A4</f>
        <v>MATRIX INTERNATIONAL BERHAD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3.5" customHeight="1">
      <c r="A5" s="198" t="str">
        <f>+'P&amp;L'!A5</f>
        <v>(COMPANY NO : 3907-W)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3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3.5" customHeight="1">
      <c r="A7" s="194" t="s">
        <v>77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ht="13.5" customHeight="1">
      <c r="A8" s="194" t="s">
        <v>266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0" ht="13.5" customHeight="1">
      <c r="A9" s="199" t="s">
        <v>78</v>
      </c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13.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ht="13.5" customHeight="1">
      <c r="A11" s="23"/>
      <c r="B11" s="1"/>
      <c r="C11" s="1"/>
      <c r="D11" s="1"/>
      <c r="E11" s="1"/>
      <c r="H11" s="33"/>
      <c r="I11" s="33"/>
      <c r="J11" s="86"/>
    </row>
    <row r="12" spans="1:10" ht="13.5" customHeight="1">
      <c r="A12" s="4"/>
      <c r="B12" s="4"/>
      <c r="C12" s="4"/>
      <c r="D12" s="4"/>
      <c r="E12" s="4"/>
      <c r="F12" s="44"/>
      <c r="G12" s="44"/>
      <c r="H12" s="197" t="s">
        <v>26</v>
      </c>
      <c r="I12" s="197"/>
      <c r="J12" s="197"/>
    </row>
    <row r="13" spans="1:10" ht="13.5" customHeight="1">
      <c r="A13" s="4"/>
      <c r="B13" s="4"/>
      <c r="C13" s="4"/>
      <c r="D13" s="4"/>
      <c r="E13" s="4"/>
      <c r="F13" s="89"/>
      <c r="G13" s="44"/>
      <c r="H13" s="100" t="s">
        <v>268</v>
      </c>
      <c r="I13" s="101"/>
      <c r="J13" s="66" t="s">
        <v>205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1"/>
      <c r="I14" s="101"/>
      <c r="J14" s="102" t="s">
        <v>99</v>
      </c>
    </row>
    <row r="15" spans="1:10" ht="13.5" customHeight="1">
      <c r="A15" s="4"/>
      <c r="B15" s="4"/>
      <c r="C15" s="4"/>
      <c r="D15" s="4"/>
      <c r="E15" s="4"/>
      <c r="F15" s="89" t="s">
        <v>27</v>
      </c>
      <c r="G15" s="44"/>
      <c r="H15" s="66" t="s">
        <v>1</v>
      </c>
      <c r="I15" s="101"/>
      <c r="J15" s="66" t="s">
        <v>1</v>
      </c>
    </row>
    <row r="16" spans="1:5" ht="13.5" customHeight="1">
      <c r="A16" s="4"/>
      <c r="B16" s="181" t="s">
        <v>113</v>
      </c>
      <c r="C16" s="4"/>
      <c r="D16" s="4"/>
      <c r="E16" s="4"/>
    </row>
    <row r="17" spans="1:10" ht="15" customHeight="1">
      <c r="A17" s="10"/>
      <c r="C17" s="179" t="s">
        <v>107</v>
      </c>
      <c r="D17" s="180"/>
      <c r="E17" s="4"/>
      <c r="H17" s="14">
        <v>13917</v>
      </c>
      <c r="I17" s="13"/>
      <c r="J17" s="14">
        <v>14813</v>
      </c>
    </row>
    <row r="18" spans="1:10" ht="15" customHeight="1">
      <c r="A18" s="10"/>
      <c r="C18" s="179" t="s">
        <v>20</v>
      </c>
      <c r="D18" s="1"/>
      <c r="F18" s="17" t="s">
        <v>66</v>
      </c>
      <c r="H18" s="14">
        <v>3116</v>
      </c>
      <c r="I18" s="13"/>
      <c r="J18" s="14">
        <v>3156</v>
      </c>
    </row>
    <row r="19" spans="1:10" ht="15" customHeight="1">
      <c r="A19" s="10"/>
      <c r="C19" s="179" t="s">
        <v>108</v>
      </c>
      <c r="D19" s="1"/>
      <c r="F19" s="17"/>
      <c r="H19" s="14">
        <v>179323</v>
      </c>
      <c r="I19" s="13"/>
      <c r="J19" s="14">
        <v>179323</v>
      </c>
    </row>
    <row r="20" spans="1:10" ht="15" customHeight="1">
      <c r="A20" s="10"/>
      <c r="C20" s="179" t="s">
        <v>109</v>
      </c>
      <c r="D20" s="1"/>
      <c r="H20" s="14">
        <v>6443</v>
      </c>
      <c r="I20" s="13"/>
      <c r="J20" s="14">
        <v>6630</v>
      </c>
    </row>
    <row r="21" spans="1:10" ht="15" customHeight="1">
      <c r="A21" s="10"/>
      <c r="B21" s="8"/>
      <c r="H21" s="14"/>
      <c r="I21" s="13"/>
      <c r="J21" s="14"/>
    </row>
    <row r="22" spans="1:10" ht="15" customHeight="1">
      <c r="A22" s="10"/>
      <c r="B22" s="23" t="s">
        <v>114</v>
      </c>
      <c r="H22" s="25"/>
      <c r="I22" s="13"/>
      <c r="J22" s="25"/>
    </row>
    <row r="23" spans="1:10" ht="15" customHeight="1">
      <c r="A23" s="10"/>
      <c r="B23" s="8"/>
      <c r="C23" s="7" t="s">
        <v>16</v>
      </c>
      <c r="E23" s="92"/>
      <c r="H23" s="28">
        <v>419</v>
      </c>
      <c r="I23" s="13"/>
      <c r="J23" s="28">
        <v>509</v>
      </c>
    </row>
    <row r="24" spans="1:10" ht="15" customHeight="1">
      <c r="A24" s="17"/>
      <c r="C24" s="8" t="s">
        <v>21</v>
      </c>
      <c r="E24" s="92"/>
      <c r="H24" s="29">
        <v>3259</v>
      </c>
      <c r="I24" s="13"/>
      <c r="J24" s="29">
        <v>2653</v>
      </c>
    </row>
    <row r="25" spans="1:10" ht="15" customHeight="1">
      <c r="A25" s="17"/>
      <c r="C25" s="8" t="s">
        <v>110</v>
      </c>
      <c r="E25" s="92"/>
      <c r="H25" s="29">
        <v>9223</v>
      </c>
      <c r="I25" s="13"/>
      <c r="J25" s="29">
        <v>11369</v>
      </c>
    </row>
    <row r="26" spans="1:10" ht="15" customHeight="1">
      <c r="A26" s="17"/>
      <c r="C26" s="8" t="s">
        <v>111</v>
      </c>
      <c r="E26" s="92"/>
      <c r="H26" s="30">
        <v>1096</v>
      </c>
      <c r="I26" s="13"/>
      <c r="J26" s="30">
        <v>3302</v>
      </c>
    </row>
    <row r="27" spans="1:10" ht="18" customHeight="1">
      <c r="A27" s="17"/>
      <c r="E27" s="92"/>
      <c r="H27" s="31">
        <f>SUM(H23:H26)</f>
        <v>13997</v>
      </c>
      <c r="I27" s="13"/>
      <c r="J27" s="31">
        <f>SUM(J23:J26)</f>
        <v>17833</v>
      </c>
    </row>
    <row r="28" spans="1:10" ht="15" customHeight="1">
      <c r="A28" s="10"/>
      <c r="B28" s="23" t="s">
        <v>115</v>
      </c>
      <c r="E28" s="92"/>
      <c r="H28" s="28"/>
      <c r="I28" s="13"/>
      <c r="J28" s="28"/>
    </row>
    <row r="29" spans="1:10" ht="15" customHeight="1">
      <c r="A29" s="17"/>
      <c r="C29" s="8" t="s">
        <v>22</v>
      </c>
      <c r="H29" s="29">
        <v>10359</v>
      </c>
      <c r="I29" s="13"/>
      <c r="J29" s="29">
        <v>12959</v>
      </c>
    </row>
    <row r="30" spans="1:10" ht="15" customHeight="1" hidden="1">
      <c r="A30" s="17"/>
      <c r="C30" s="8" t="s">
        <v>220</v>
      </c>
      <c r="H30" s="29">
        <v>0</v>
      </c>
      <c r="I30" s="13"/>
      <c r="J30" s="177">
        <v>0</v>
      </c>
    </row>
    <row r="31" spans="1:10" ht="15" customHeight="1">
      <c r="A31" s="17"/>
      <c r="C31" s="8" t="s">
        <v>112</v>
      </c>
      <c r="H31" s="29">
        <v>2309</v>
      </c>
      <c r="I31" s="13"/>
      <c r="J31" s="29">
        <v>2605</v>
      </c>
    </row>
    <row r="32" spans="1:10" ht="15" customHeight="1">
      <c r="A32" s="17"/>
      <c r="H32" s="32"/>
      <c r="I32" s="13"/>
      <c r="J32" s="32"/>
    </row>
    <row r="33" spans="1:10" ht="18" customHeight="1">
      <c r="A33" s="17"/>
      <c r="H33" s="31">
        <f>SUM(H29:H32)</f>
        <v>12668</v>
      </c>
      <c r="I33" s="13"/>
      <c r="J33" s="31">
        <f>SUM(J29:J32)</f>
        <v>15564</v>
      </c>
    </row>
    <row r="34" spans="1:10" ht="15" customHeight="1">
      <c r="A34" s="10"/>
      <c r="B34" s="23" t="s">
        <v>116</v>
      </c>
      <c r="H34" s="45">
        <f>H27-H33</f>
        <v>1329</v>
      </c>
      <c r="I34" s="27"/>
      <c r="J34" s="45">
        <f>J27-J33</f>
        <v>2269</v>
      </c>
    </row>
    <row r="35" spans="1:10" ht="14.25" customHeight="1">
      <c r="A35" s="10"/>
      <c r="B35" s="8"/>
      <c r="H35" s="12"/>
      <c r="I35" s="27"/>
      <c r="J35" s="12"/>
    </row>
    <row r="36" spans="1:10" ht="18" customHeight="1" thickBot="1">
      <c r="A36" s="17"/>
      <c r="H36" s="46">
        <f>SUM(H17:H20)+SUM(H34:H35)</f>
        <v>204128</v>
      </c>
      <c r="I36" s="13"/>
      <c r="J36" s="46">
        <f>SUM(J17:J20)+SUM(J34:J35)</f>
        <v>206191</v>
      </c>
    </row>
    <row r="37" spans="1:10" ht="15" customHeight="1" thickTop="1">
      <c r="A37" s="17"/>
      <c r="H37" s="13"/>
      <c r="I37" s="13"/>
      <c r="J37" s="13"/>
    </row>
    <row r="38" spans="1:10" ht="15" customHeight="1">
      <c r="A38" s="17"/>
      <c r="B38" s="44" t="s">
        <v>117</v>
      </c>
      <c r="H38" s="13"/>
      <c r="I38" s="13"/>
      <c r="J38" s="13"/>
    </row>
    <row r="39" spans="1:10" ht="15" customHeight="1">
      <c r="A39" s="17"/>
      <c r="H39" s="13"/>
      <c r="I39" s="13"/>
      <c r="J39" s="13"/>
    </row>
    <row r="40" spans="1:10" ht="15" customHeight="1">
      <c r="A40" s="10"/>
      <c r="C40" s="8" t="s">
        <v>118</v>
      </c>
      <c r="H40" s="14">
        <v>166004</v>
      </c>
      <c r="I40" s="13"/>
      <c r="J40" s="14">
        <v>166004</v>
      </c>
    </row>
    <row r="41" spans="1:10" ht="15" customHeight="1">
      <c r="A41" s="10"/>
      <c r="C41" s="8" t="s">
        <v>119</v>
      </c>
      <c r="H41" s="14">
        <v>17103</v>
      </c>
      <c r="I41" s="13"/>
      <c r="J41" s="14">
        <v>17103</v>
      </c>
    </row>
    <row r="42" spans="1:10" ht="15" customHeight="1">
      <c r="A42" s="17"/>
      <c r="C42" s="8" t="s">
        <v>2</v>
      </c>
      <c r="H42" s="14">
        <v>16596</v>
      </c>
      <c r="I42" s="13"/>
      <c r="J42" s="14">
        <v>19487</v>
      </c>
    </row>
    <row r="43" spans="1:10" ht="15" customHeight="1">
      <c r="A43" s="17"/>
      <c r="C43" s="9" t="s">
        <v>120</v>
      </c>
      <c r="H43" s="45">
        <f>SUM(H40:H42)</f>
        <v>199703</v>
      </c>
      <c r="I43" s="13"/>
      <c r="J43" s="45">
        <f>SUM(J40:J42)</f>
        <v>202594</v>
      </c>
    </row>
    <row r="44" spans="1:10" ht="15" customHeight="1">
      <c r="A44" s="17"/>
      <c r="C44" s="8" t="s">
        <v>121</v>
      </c>
      <c r="H44" s="15">
        <v>3604</v>
      </c>
      <c r="I44" s="13"/>
      <c r="J44" s="15">
        <v>2771</v>
      </c>
    </row>
    <row r="45" spans="1:10" ht="15" customHeight="1">
      <c r="A45" s="17"/>
      <c r="C45" s="8" t="s">
        <v>122</v>
      </c>
      <c r="H45" s="14">
        <f>+H43+H44</f>
        <v>203307</v>
      </c>
      <c r="I45" s="13"/>
      <c r="J45" s="14">
        <f>+J43+J44</f>
        <v>205365</v>
      </c>
    </row>
    <row r="46" spans="1:10" ht="15" customHeight="1">
      <c r="A46" s="16"/>
      <c r="C46" s="8" t="s">
        <v>123</v>
      </c>
      <c r="H46" s="15">
        <v>821</v>
      </c>
      <c r="I46" s="13"/>
      <c r="J46" s="15">
        <v>826</v>
      </c>
    </row>
    <row r="47" spans="1:10" ht="18" customHeight="1" thickBot="1">
      <c r="A47" s="17"/>
      <c r="H47" s="11">
        <f>SUM(H45:H46)</f>
        <v>204128</v>
      </c>
      <c r="I47" s="13"/>
      <c r="J47" s="11">
        <f>SUM(J45:J46)</f>
        <v>206191</v>
      </c>
    </row>
    <row r="48" spans="1:10" ht="15" customHeight="1" thickTop="1">
      <c r="A48" s="17"/>
      <c r="H48" s="12"/>
      <c r="I48" s="13"/>
      <c r="J48" s="12"/>
    </row>
    <row r="49" spans="1:10" ht="15" customHeight="1">
      <c r="A49" s="17"/>
      <c r="B49" s="36" t="s">
        <v>11</v>
      </c>
      <c r="C49" s="36"/>
      <c r="D49" s="36"/>
      <c r="E49" s="36"/>
      <c r="F49" s="36"/>
      <c r="G49" s="36"/>
      <c r="H49" s="39">
        <f>+H43/H40*100</f>
        <v>120.30011325028313</v>
      </c>
      <c r="I49" s="39"/>
      <c r="J49" s="39">
        <f>+J43/J40*100</f>
        <v>122.04163755090238</v>
      </c>
    </row>
    <row r="50" spans="1:10" ht="15" customHeight="1" thickBot="1">
      <c r="A50" s="17"/>
      <c r="B50" s="40" t="s">
        <v>8</v>
      </c>
      <c r="C50" s="36"/>
      <c r="D50" s="36"/>
      <c r="E50" s="36"/>
      <c r="F50" s="36"/>
      <c r="G50" s="36"/>
      <c r="H50" s="41">
        <f>+(H43-H20-H19)/H40*100</f>
        <v>8.395580829377606</v>
      </c>
      <c r="I50" s="42"/>
      <c r="J50" s="41">
        <f>+(J43-J20-J19)/J40*100</f>
        <v>10.024457241994169</v>
      </c>
    </row>
    <row r="51" spans="1:10" ht="15" customHeight="1" thickTop="1">
      <c r="A51" s="17"/>
      <c r="B51" s="40"/>
      <c r="C51" s="36"/>
      <c r="D51" s="36"/>
      <c r="E51" s="36"/>
      <c r="F51" s="36"/>
      <c r="G51" s="36"/>
      <c r="H51" s="90"/>
      <c r="I51" s="42"/>
      <c r="J51" s="90"/>
    </row>
    <row r="52" spans="1:10" ht="13.5" customHeight="1">
      <c r="A52" s="17"/>
      <c r="B52" s="40"/>
      <c r="C52" s="36"/>
      <c r="D52" s="36"/>
      <c r="E52" s="36"/>
      <c r="F52" s="36"/>
      <c r="G52" s="36"/>
      <c r="H52" s="90"/>
      <c r="I52" s="42"/>
      <c r="J52" s="90"/>
    </row>
    <row r="53" spans="1:10" ht="13.5" customHeight="1">
      <c r="A53" s="17"/>
      <c r="B53" s="40"/>
      <c r="C53" s="36"/>
      <c r="D53" s="36"/>
      <c r="E53" s="36"/>
      <c r="F53" s="36"/>
      <c r="G53" s="36"/>
      <c r="H53" s="90"/>
      <c r="I53" s="42"/>
      <c r="J53" s="90"/>
    </row>
    <row r="54" spans="1:10" ht="14.25" customHeight="1">
      <c r="A54" s="16"/>
      <c r="B54" s="7" t="s">
        <v>95</v>
      </c>
      <c r="J54" s="43"/>
    </row>
    <row r="55" spans="1:10" ht="15" customHeight="1">
      <c r="A55" s="16"/>
      <c r="J55" s="43"/>
    </row>
    <row r="57" spans="6:10" ht="15">
      <c r="F57" s="7" t="s">
        <v>5</v>
      </c>
      <c r="H57" s="26">
        <f>+H47-H36</f>
        <v>0</v>
      </c>
      <c r="J57" s="26">
        <f>+J47-J36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4"/>
      <c r="C213" s="4"/>
      <c r="D213" s="4"/>
      <c r="E213" s="4"/>
      <c r="F213" s="4"/>
      <c r="G213" s="4"/>
      <c r="H213" s="4"/>
      <c r="I213" s="4"/>
      <c r="J213" s="4"/>
    </row>
    <row r="214" ht="10.5" customHeight="1"/>
    <row r="217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41">
      <selection activeCell="G2" sqref="G2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68" customWidth="1"/>
    <col min="12" max="12" width="15.5" style="68" customWidth="1"/>
    <col min="13" max="13" width="13.83203125" style="76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1"/>
      <c r="L1" s="67"/>
      <c r="M1" s="75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69"/>
      <c r="L3" s="69"/>
      <c r="M3" s="77"/>
    </row>
    <row r="4" spans="1:12" ht="13.5" customHeight="1">
      <c r="A4" s="203" t="s">
        <v>18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3.5" customHeight="1">
      <c r="A5" s="204" t="s">
        <v>24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3.5" customHeight="1">
      <c r="A6" s="126"/>
      <c r="B6" s="122"/>
      <c r="C6" s="122"/>
      <c r="D6" s="122"/>
      <c r="E6" s="122"/>
      <c r="F6" s="122"/>
      <c r="G6" s="47"/>
      <c r="H6" s="47"/>
      <c r="I6" s="47"/>
      <c r="J6" s="47"/>
      <c r="K6" s="127"/>
      <c r="L6" s="127"/>
    </row>
    <row r="7" spans="1:12" ht="13.5" customHeight="1">
      <c r="A7" s="126"/>
      <c r="B7" s="122"/>
      <c r="C7" s="122"/>
      <c r="D7" s="122"/>
      <c r="E7" s="122"/>
      <c r="F7" s="122"/>
      <c r="G7" s="47"/>
      <c r="H7" s="47"/>
      <c r="I7" s="47"/>
      <c r="J7" s="47"/>
      <c r="K7" s="127"/>
      <c r="L7" s="127"/>
    </row>
    <row r="8" spans="1:14" ht="16.5" customHeight="1">
      <c r="A8" s="47"/>
      <c r="B8" s="200" t="s">
        <v>77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N8" s="7" t="s">
        <v>0</v>
      </c>
    </row>
    <row r="9" spans="1:14" ht="15" customHeight="1">
      <c r="A9" s="47"/>
      <c r="B9" s="200" t="s">
        <v>266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N9" s="7" t="s">
        <v>0</v>
      </c>
    </row>
    <row r="10" spans="1:12" ht="13.5" customHeight="1">
      <c r="A10" s="203" t="s">
        <v>87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28"/>
      <c r="L11" s="128"/>
      <c r="M11" s="78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28"/>
      <c r="L12" s="128"/>
      <c r="M12" s="78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28"/>
      <c r="L13" s="128"/>
      <c r="M13" s="78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28"/>
      <c r="L14" s="128"/>
      <c r="M14" s="78"/>
      <c r="O14" s="92"/>
    </row>
    <row r="15" spans="1:15" ht="19.5" customHeight="1">
      <c r="A15" s="50"/>
      <c r="B15" s="50"/>
      <c r="C15" s="50"/>
      <c r="D15" s="50"/>
      <c r="E15" s="50"/>
      <c r="F15" s="50"/>
      <c r="G15" s="129" t="s">
        <v>25</v>
      </c>
      <c r="H15" s="130"/>
      <c r="I15" s="130"/>
      <c r="J15" s="55"/>
      <c r="K15" s="205" t="s">
        <v>270</v>
      </c>
      <c r="L15" s="205"/>
      <c r="M15" s="79"/>
      <c r="O15" s="92"/>
    </row>
    <row r="16" spans="1:15" ht="19.5" customHeight="1">
      <c r="A16" s="50"/>
      <c r="B16" s="50"/>
      <c r="C16" s="50"/>
      <c r="D16" s="50"/>
      <c r="E16" s="50"/>
      <c r="F16" s="50"/>
      <c r="G16" s="132" t="s">
        <v>268</v>
      </c>
      <c r="H16" s="132" t="s">
        <v>269</v>
      </c>
      <c r="I16" s="133" t="s">
        <v>7</v>
      </c>
      <c r="J16" s="131"/>
      <c r="K16" s="134" t="str">
        <f>G16</f>
        <v>31/01/04</v>
      </c>
      <c r="L16" s="134" t="str">
        <f>H16</f>
        <v>31/01/03</v>
      </c>
      <c r="M16" s="80" t="s">
        <v>7</v>
      </c>
      <c r="O16" s="92"/>
    </row>
    <row r="17" spans="1:15" ht="19.5" customHeight="1">
      <c r="A17" s="50"/>
      <c r="B17" s="50"/>
      <c r="C17" s="50"/>
      <c r="D17" s="50"/>
      <c r="E17" s="50"/>
      <c r="F17" s="131" t="s">
        <v>27</v>
      </c>
      <c r="G17" s="131" t="s">
        <v>1</v>
      </c>
      <c r="H17" s="131" t="s">
        <v>1</v>
      </c>
      <c r="I17" s="133" t="s">
        <v>6</v>
      </c>
      <c r="J17" s="131"/>
      <c r="K17" s="135" t="s">
        <v>1</v>
      </c>
      <c r="L17" s="135" t="s">
        <v>1</v>
      </c>
      <c r="M17" s="80" t="s">
        <v>6</v>
      </c>
      <c r="O17" s="92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27"/>
      <c r="L18" s="127"/>
      <c r="O18" s="92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27"/>
      <c r="L19" s="127"/>
      <c r="O19" s="92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27"/>
      <c r="L20" s="127"/>
      <c r="O20" s="92"/>
    </row>
    <row r="21" spans="1:15" ht="23.25" customHeight="1" thickBot="1">
      <c r="A21" s="49"/>
      <c r="B21" s="49" t="s">
        <v>124</v>
      </c>
      <c r="C21" s="47"/>
      <c r="D21" s="56"/>
      <c r="E21" s="50"/>
      <c r="F21" s="50"/>
      <c r="G21" s="136">
        <v>46593</v>
      </c>
      <c r="H21" s="173">
        <v>39022</v>
      </c>
      <c r="I21" s="137" t="s">
        <v>13</v>
      </c>
      <c r="J21" s="138"/>
      <c r="K21" s="136">
        <v>131010</v>
      </c>
      <c r="L21" s="173">
        <v>150878</v>
      </c>
      <c r="M21" s="81" t="s">
        <v>13</v>
      </c>
      <c r="O21" s="92"/>
    </row>
    <row r="22" spans="1:15" ht="8.25" customHeight="1" thickTop="1">
      <c r="A22" s="50"/>
      <c r="B22" s="50"/>
      <c r="C22" s="50"/>
      <c r="D22" s="50"/>
      <c r="E22" s="50"/>
      <c r="F22" s="50"/>
      <c r="G22" s="139"/>
      <c r="H22" s="139"/>
      <c r="I22" s="140"/>
      <c r="J22" s="139"/>
      <c r="K22" s="139"/>
      <c r="L22" s="139"/>
      <c r="O22" s="92"/>
    </row>
    <row r="23" spans="1:15" ht="23.25" customHeight="1" thickBot="1">
      <c r="A23" s="50"/>
      <c r="B23" s="49" t="s">
        <v>125</v>
      </c>
      <c r="C23" s="49"/>
      <c r="D23" s="50"/>
      <c r="E23" s="50"/>
      <c r="F23" s="50"/>
      <c r="G23" s="142">
        <v>6118</v>
      </c>
      <c r="H23" s="174">
        <v>4585</v>
      </c>
      <c r="I23" s="143"/>
      <c r="J23" s="144"/>
      <c r="K23" s="142">
        <v>13188</v>
      </c>
      <c r="L23" s="174">
        <v>12950</v>
      </c>
      <c r="M23" s="81" t="s">
        <v>13</v>
      </c>
      <c r="O23" s="92"/>
    </row>
    <row r="24" spans="1:15" ht="8.25" customHeight="1" thickTop="1">
      <c r="A24" s="50"/>
      <c r="B24" s="50"/>
      <c r="C24" s="50"/>
      <c r="D24" s="50"/>
      <c r="E24" s="50"/>
      <c r="F24" s="50"/>
      <c r="G24" s="145"/>
      <c r="H24" s="145"/>
      <c r="I24" s="146"/>
      <c r="J24" s="145"/>
      <c r="K24" s="145"/>
      <c r="L24" s="145"/>
      <c r="O24" s="92"/>
    </row>
    <row r="25" spans="1:15" ht="23.25" customHeight="1" thickBot="1">
      <c r="A25" s="50"/>
      <c r="B25" s="49" t="s">
        <v>294</v>
      </c>
      <c r="C25" s="49"/>
      <c r="D25" s="50"/>
      <c r="E25" s="50"/>
      <c r="F25" s="50"/>
      <c r="G25" s="138">
        <v>57</v>
      </c>
      <c r="H25" s="174">
        <v>-54</v>
      </c>
      <c r="I25" s="143"/>
      <c r="J25" s="138"/>
      <c r="K25" s="138">
        <v>192</v>
      </c>
      <c r="L25" s="174">
        <v>1493</v>
      </c>
      <c r="M25" s="81" t="s">
        <v>13</v>
      </c>
      <c r="O25" s="92"/>
    </row>
    <row r="26" spans="1:15" ht="23.25" customHeight="1" thickTop="1">
      <c r="A26" s="50"/>
      <c r="B26" s="49" t="s">
        <v>28</v>
      </c>
      <c r="C26" s="49"/>
      <c r="D26" s="50"/>
      <c r="E26" s="50"/>
      <c r="F26" s="50"/>
      <c r="G26" s="147">
        <v>0</v>
      </c>
      <c r="H26" s="175">
        <v>0</v>
      </c>
      <c r="I26" s="143"/>
      <c r="J26" s="138"/>
      <c r="K26" s="147">
        <v>-1</v>
      </c>
      <c r="L26" s="175">
        <v>-36</v>
      </c>
      <c r="M26" s="82"/>
      <c r="O26" s="92"/>
    </row>
    <row r="27" spans="1:15" ht="7.5" customHeight="1">
      <c r="A27" s="49"/>
      <c r="B27" s="49"/>
      <c r="C27" s="49"/>
      <c r="D27" s="50"/>
      <c r="E27" s="50"/>
      <c r="F27" s="50"/>
      <c r="G27" s="139"/>
      <c r="H27" s="139"/>
      <c r="I27" s="140"/>
      <c r="J27" s="139"/>
      <c r="K27" s="139"/>
      <c r="L27" s="139"/>
      <c r="O27" s="92"/>
    </row>
    <row r="28" spans="1:15" ht="23.25" customHeight="1">
      <c r="A28" s="49"/>
      <c r="B28" s="49" t="s">
        <v>98</v>
      </c>
      <c r="C28" s="49"/>
      <c r="D28" s="50"/>
      <c r="E28" s="50"/>
      <c r="F28" s="50"/>
      <c r="G28" s="141">
        <f>SUM(G23:G26)</f>
        <v>6175</v>
      </c>
      <c r="H28" s="141">
        <f>SUM(H23:H26)</f>
        <v>4531</v>
      </c>
      <c r="I28" s="140"/>
      <c r="J28" s="139"/>
      <c r="K28" s="141">
        <f>SUM(K23:K26)</f>
        <v>13379</v>
      </c>
      <c r="L28" s="141">
        <f>SUM(L23:L26)</f>
        <v>14407</v>
      </c>
      <c r="O28" s="92"/>
    </row>
    <row r="29" spans="1:15" ht="7.5" customHeight="1">
      <c r="A29" s="50"/>
      <c r="B29" s="50"/>
      <c r="C29" s="49"/>
      <c r="D29" s="50"/>
      <c r="E29" s="50"/>
      <c r="F29" s="50"/>
      <c r="G29" s="139"/>
      <c r="H29" s="139"/>
      <c r="I29" s="140"/>
      <c r="J29" s="139"/>
      <c r="K29" s="139"/>
      <c r="L29" s="139"/>
      <c r="O29" s="92"/>
    </row>
    <row r="30" spans="1:15" ht="23.25" customHeight="1">
      <c r="A30" s="50"/>
      <c r="B30" s="56" t="s">
        <v>126</v>
      </c>
      <c r="C30" s="49"/>
      <c r="D30" s="50"/>
      <c r="E30" s="50"/>
      <c r="F30" s="50" t="s">
        <v>64</v>
      </c>
      <c r="G30" s="148">
        <v>-1754</v>
      </c>
      <c r="H30" s="174">
        <v>-1133</v>
      </c>
      <c r="I30" s="140"/>
      <c r="J30" s="139"/>
      <c r="K30" s="148">
        <v>-3736</v>
      </c>
      <c r="L30" s="174">
        <v>-2869</v>
      </c>
      <c r="O30" s="92"/>
    </row>
    <row r="31" spans="1:15" ht="8.25" customHeight="1">
      <c r="A31" s="50"/>
      <c r="B31" s="50"/>
      <c r="C31" s="50"/>
      <c r="D31" s="50"/>
      <c r="E31" s="50"/>
      <c r="F31" s="50"/>
      <c r="G31" s="149"/>
      <c r="H31" s="150"/>
      <c r="I31" s="151"/>
      <c r="J31" s="139"/>
      <c r="K31" s="149"/>
      <c r="L31" s="150"/>
      <c r="O31" s="92"/>
    </row>
    <row r="32" spans="1:15" ht="23.25" customHeight="1">
      <c r="A32" s="50"/>
      <c r="B32" s="49" t="s">
        <v>127</v>
      </c>
      <c r="C32" s="49"/>
      <c r="D32" s="50"/>
      <c r="E32" s="50"/>
      <c r="F32" s="50"/>
      <c r="G32" s="141">
        <f>+G28+G30</f>
        <v>4421</v>
      </c>
      <c r="H32" s="141">
        <f>+H28+H30</f>
        <v>3398</v>
      </c>
      <c r="I32" s="143" t="s">
        <v>13</v>
      </c>
      <c r="J32" s="152"/>
      <c r="K32" s="141">
        <f>+K28+K30</f>
        <v>9643</v>
      </c>
      <c r="L32" s="141">
        <f>+L28+L30</f>
        <v>11538</v>
      </c>
      <c r="M32" s="82" t="s">
        <v>13</v>
      </c>
      <c r="O32" s="92"/>
    </row>
    <row r="33" spans="1:15" ht="8.25" customHeight="1">
      <c r="A33" s="50"/>
      <c r="B33" s="50"/>
      <c r="C33" s="50"/>
      <c r="D33" s="50"/>
      <c r="E33" s="50"/>
      <c r="F33" s="50"/>
      <c r="G33" s="139"/>
      <c r="H33" s="153"/>
      <c r="I33" s="151"/>
      <c r="J33" s="139"/>
      <c r="K33" s="139"/>
      <c r="L33" s="153"/>
      <c r="O33" s="92"/>
    </row>
    <row r="34" spans="1:15" ht="23.25" customHeight="1">
      <c r="A34" s="50"/>
      <c r="B34" s="49" t="s">
        <v>128</v>
      </c>
      <c r="C34" s="49"/>
      <c r="D34" s="50"/>
      <c r="E34" s="50"/>
      <c r="F34" s="50"/>
      <c r="G34" s="147">
        <v>-1408</v>
      </c>
      <c r="H34" s="175">
        <v>-971</v>
      </c>
      <c r="I34" s="143" t="s">
        <v>13</v>
      </c>
      <c r="J34" s="154"/>
      <c r="K34" s="147">
        <v>-2972</v>
      </c>
      <c r="L34" s="175">
        <v>-2651</v>
      </c>
      <c r="M34" s="82" t="s">
        <v>13</v>
      </c>
      <c r="O34" s="92"/>
    </row>
    <row r="35" spans="1:15" ht="8.25" customHeight="1">
      <c r="A35" s="50"/>
      <c r="B35" s="50"/>
      <c r="C35" s="50"/>
      <c r="D35" s="50"/>
      <c r="E35" s="50"/>
      <c r="F35" s="50"/>
      <c r="G35" s="149"/>
      <c r="H35" s="149"/>
      <c r="I35" s="155"/>
      <c r="J35" s="139"/>
      <c r="K35" s="149"/>
      <c r="L35" s="149"/>
      <c r="M35" s="83"/>
      <c r="O35" s="92"/>
    </row>
    <row r="36" spans="1:15" ht="23.25" customHeight="1" thickBot="1">
      <c r="A36" s="50"/>
      <c r="B36" s="56" t="s">
        <v>129</v>
      </c>
      <c r="C36" s="56"/>
      <c r="D36" s="50"/>
      <c r="E36" s="50"/>
      <c r="F36" s="50"/>
      <c r="G36" s="156">
        <f>SUM(G31:G35)</f>
        <v>3013</v>
      </c>
      <c r="H36" s="156">
        <f>SUM(H31:H35)</f>
        <v>2427</v>
      </c>
      <c r="I36" s="143" t="s">
        <v>13</v>
      </c>
      <c r="J36" s="139"/>
      <c r="K36" s="156">
        <f>SUM(K31:K35)</f>
        <v>6671</v>
      </c>
      <c r="L36" s="156">
        <f>SUM(L31:L35)</f>
        <v>8887</v>
      </c>
      <c r="M36" s="82" t="s">
        <v>13</v>
      </c>
      <c r="O36" s="92"/>
    </row>
    <row r="37" spans="1:15" ht="12" customHeight="1" thickTop="1">
      <c r="A37" s="50"/>
      <c r="B37" s="50"/>
      <c r="C37" s="56"/>
      <c r="D37" s="50"/>
      <c r="E37" s="50"/>
      <c r="F37" s="50"/>
      <c r="G37" s="139"/>
      <c r="H37" s="139"/>
      <c r="I37" s="140"/>
      <c r="J37" s="139"/>
      <c r="K37" s="139"/>
      <c r="L37" s="139"/>
      <c r="O37" s="92"/>
    </row>
    <row r="38" spans="1:15" ht="25.5" customHeight="1">
      <c r="A38" s="47"/>
      <c r="B38" s="47" t="s">
        <v>130</v>
      </c>
      <c r="C38" s="61"/>
      <c r="D38" s="47"/>
      <c r="E38" s="47"/>
      <c r="F38" s="47"/>
      <c r="G38" s="47"/>
      <c r="H38" s="117" t="s">
        <v>0</v>
      </c>
      <c r="I38" s="157"/>
      <c r="J38" s="47"/>
      <c r="K38" s="47"/>
      <c r="L38" s="117" t="s">
        <v>0</v>
      </c>
      <c r="O38" s="92"/>
    </row>
    <row r="39" spans="1:15" ht="8.25" customHeight="1">
      <c r="A39" s="47"/>
      <c r="B39" s="47"/>
      <c r="C39" s="47"/>
      <c r="D39" s="47"/>
      <c r="E39" s="47"/>
      <c r="F39" s="47"/>
      <c r="G39" s="47"/>
      <c r="H39" s="117"/>
      <c r="I39" s="157"/>
      <c r="J39" s="47"/>
      <c r="K39" s="47"/>
      <c r="L39" s="117"/>
      <c r="O39" s="92"/>
    </row>
    <row r="40" spans="1:15" ht="16.5" customHeight="1" thickBot="1">
      <c r="A40" s="47"/>
      <c r="B40" s="47"/>
      <c r="C40" s="49" t="s">
        <v>219</v>
      </c>
      <c r="D40" s="47"/>
      <c r="E40" s="47"/>
      <c r="F40" s="53" t="s">
        <v>75</v>
      </c>
      <c r="G40" s="176">
        <v>1.8150165056263705</v>
      </c>
      <c r="H40" s="176">
        <v>1.4620129635430472</v>
      </c>
      <c r="I40" s="143" t="s">
        <v>13</v>
      </c>
      <c r="J40" s="47"/>
      <c r="K40" s="176">
        <v>4.0185778655936</v>
      </c>
      <c r="L40" s="176">
        <v>5.35348545818173</v>
      </c>
      <c r="M40" s="84" t="s">
        <v>13</v>
      </c>
      <c r="O40" s="92"/>
    </row>
    <row r="41" spans="1:15" ht="6.75" customHeight="1" thickTop="1">
      <c r="A41" s="47"/>
      <c r="B41" s="47"/>
      <c r="C41" s="61"/>
      <c r="D41" s="47"/>
      <c r="E41" s="47" t="s">
        <v>0</v>
      </c>
      <c r="F41" s="47"/>
      <c r="G41" s="55"/>
      <c r="H41" s="121"/>
      <c r="I41" s="55"/>
      <c r="J41" s="55"/>
      <c r="K41" s="55"/>
      <c r="L41" s="121"/>
      <c r="O41" s="92"/>
    </row>
    <row r="42" spans="1:15" ht="7.5" customHeight="1" thickBot="1">
      <c r="A42" s="47"/>
      <c r="B42" s="47"/>
      <c r="C42" s="201"/>
      <c r="D42" s="202"/>
      <c r="E42" s="202"/>
      <c r="F42" s="53"/>
      <c r="G42" s="144"/>
      <c r="H42" s="153"/>
      <c r="I42" s="153"/>
      <c r="J42" s="55"/>
      <c r="K42" s="144"/>
      <c r="L42" s="153"/>
      <c r="M42" s="85"/>
      <c r="O42" s="92"/>
    </row>
    <row r="43" spans="1:15" ht="16.5" customHeight="1" thickTop="1">
      <c r="A43" s="47"/>
      <c r="B43" s="47"/>
      <c r="C43" s="160"/>
      <c r="D43" s="47"/>
      <c r="E43" s="47"/>
      <c r="F43" s="47"/>
      <c r="G43" s="47"/>
      <c r="H43" s="117"/>
      <c r="I43" s="47"/>
      <c r="J43" s="47"/>
      <c r="K43" s="47"/>
      <c r="L43" s="117"/>
      <c r="O43" s="92"/>
    </row>
    <row r="44" spans="1:15" ht="16.5" customHeight="1">
      <c r="A44" s="47"/>
      <c r="B44" s="47" t="s">
        <v>131</v>
      </c>
      <c r="C44" s="160"/>
      <c r="D44" s="47"/>
      <c r="E44" s="47"/>
      <c r="F44" s="47"/>
      <c r="G44" s="47"/>
      <c r="H44" s="117"/>
      <c r="I44" s="47"/>
      <c r="J44" s="47"/>
      <c r="K44" s="47"/>
      <c r="L44" s="117"/>
      <c r="O44" s="92"/>
    </row>
    <row r="45" spans="1:15" ht="18.75" customHeight="1" thickBot="1">
      <c r="A45" s="47"/>
      <c r="B45" s="182"/>
      <c r="C45" s="49" t="s">
        <v>140</v>
      </c>
      <c r="D45" s="47"/>
      <c r="E45" s="47"/>
      <c r="F45" s="47"/>
      <c r="G45" s="158">
        <v>0</v>
      </c>
      <c r="H45" s="158">
        <v>0</v>
      </c>
      <c r="I45" s="159" t="s">
        <v>13</v>
      </c>
      <c r="J45" s="55"/>
      <c r="K45" s="158">
        <v>2.16</v>
      </c>
      <c r="L45" s="158">
        <v>1.44</v>
      </c>
      <c r="O45" s="92"/>
    </row>
    <row r="46" spans="2:15" ht="11.25" customHeight="1" thickTop="1">
      <c r="B46" s="47"/>
      <c r="C46" s="160"/>
      <c r="D46" s="47"/>
      <c r="E46" s="47"/>
      <c r="H46" s="26"/>
      <c r="K46" s="7"/>
      <c r="L46" s="26"/>
      <c r="O46" s="92"/>
    </row>
    <row r="47" spans="2:15" ht="11.25" customHeight="1">
      <c r="B47" s="47"/>
      <c r="C47" s="160"/>
      <c r="D47" s="47"/>
      <c r="E47" s="47"/>
      <c r="H47" s="26"/>
      <c r="K47" s="7"/>
      <c r="O47" s="92"/>
    </row>
    <row r="48" spans="2:15" ht="11.25" customHeight="1">
      <c r="B48" s="47"/>
      <c r="C48" s="160"/>
      <c r="D48" s="47"/>
      <c r="E48" s="47"/>
      <c r="H48" s="26"/>
      <c r="K48" s="7"/>
      <c r="O48" s="92"/>
    </row>
    <row r="49" spans="3:15" ht="12" customHeight="1">
      <c r="C49" s="38"/>
      <c r="H49" s="26"/>
      <c r="K49" s="7"/>
      <c r="O49" s="92"/>
    </row>
    <row r="50" spans="3:15" ht="12" customHeight="1">
      <c r="C50" s="38"/>
      <c r="H50" s="26"/>
      <c r="K50" s="7"/>
      <c r="O50" s="92"/>
    </row>
    <row r="51" spans="3:15" ht="12" customHeight="1">
      <c r="C51" s="38"/>
      <c r="H51" s="26"/>
      <c r="K51" s="7"/>
      <c r="O51" s="92"/>
    </row>
    <row r="52" spans="3:15" ht="12" customHeight="1">
      <c r="C52" s="38"/>
      <c r="H52" s="26"/>
      <c r="O52" s="92"/>
    </row>
    <row r="53" spans="3:15" ht="12" customHeight="1">
      <c r="C53" s="38"/>
      <c r="O53" s="92"/>
    </row>
    <row r="54" spans="3:15" ht="12" customHeight="1">
      <c r="C54" s="38"/>
      <c r="O54" s="92"/>
    </row>
    <row r="55" spans="2:15" ht="18.75" customHeight="1">
      <c r="B55" s="7" t="s">
        <v>95</v>
      </c>
      <c r="C55" s="38"/>
      <c r="O55" s="92"/>
    </row>
    <row r="56" spans="3:15" ht="11.25" customHeight="1">
      <c r="C56" s="38"/>
      <c r="O56" s="92"/>
    </row>
    <row r="57" spans="3:15" ht="18.75">
      <c r="C57" s="37"/>
      <c r="O57" s="92"/>
    </row>
    <row r="58" ht="18.75">
      <c r="O58" s="92"/>
    </row>
    <row r="60" ht="15">
      <c r="N60" s="7" t="s">
        <v>0</v>
      </c>
    </row>
    <row r="61" spans="7:12" ht="15">
      <c r="G61" s="13"/>
      <c r="L61" s="72"/>
    </row>
    <row r="62" spans="7:12" ht="15">
      <c r="G62" s="27"/>
      <c r="L62" s="73"/>
    </row>
    <row r="63" spans="7:12" ht="15">
      <c r="G63" s="27"/>
      <c r="H63" s="33"/>
      <c r="I63" s="33"/>
      <c r="J63" s="33"/>
      <c r="K63" s="70"/>
      <c r="L63" s="73"/>
    </row>
    <row r="64" spans="7:12" ht="15">
      <c r="G64" s="33"/>
      <c r="H64" s="33"/>
      <c r="I64" s="33"/>
      <c r="J64" s="33"/>
      <c r="K64" s="70"/>
      <c r="L64" s="70"/>
    </row>
    <row r="65" spans="7:12" ht="15">
      <c r="G65" s="33"/>
      <c r="H65" s="33"/>
      <c r="I65" s="33"/>
      <c r="J65" s="33"/>
      <c r="K65" s="70"/>
      <c r="L65" s="70"/>
    </row>
    <row r="66" spans="7:12" ht="15">
      <c r="G66" s="33"/>
      <c r="H66" s="33"/>
      <c r="I66" s="33"/>
      <c r="J66" s="33"/>
      <c r="K66" s="70"/>
      <c r="L66" s="70"/>
    </row>
    <row r="67" spans="7:12" ht="15">
      <c r="G67" s="33"/>
      <c r="H67" s="33"/>
      <c r="I67" s="33"/>
      <c r="J67" s="33"/>
      <c r="K67" s="70"/>
      <c r="L67" s="70"/>
    </row>
    <row r="68" spans="7:12" ht="15">
      <c r="G68" s="35"/>
      <c r="H68" s="33"/>
      <c r="I68" s="33"/>
      <c r="J68" s="33"/>
      <c r="K68" s="70"/>
      <c r="L68" s="70"/>
    </row>
    <row r="69" spans="7:12" ht="15">
      <c r="G69" s="33"/>
      <c r="H69" s="33"/>
      <c r="I69" s="33"/>
      <c r="J69" s="33"/>
      <c r="K69" s="70"/>
      <c r="L69" s="70"/>
    </row>
    <row r="70" spans="7:12" ht="15">
      <c r="G70" s="33"/>
      <c r="H70" s="33"/>
      <c r="I70" s="33"/>
      <c r="J70" s="33"/>
      <c r="K70" s="70"/>
      <c r="L70" s="70"/>
    </row>
    <row r="71" spans="7:12" ht="15">
      <c r="G71" s="33"/>
      <c r="H71" s="33"/>
      <c r="I71" s="33"/>
      <c r="J71" s="33"/>
      <c r="K71" s="70"/>
      <c r="L71" s="70"/>
    </row>
    <row r="72" spans="7:12" ht="15">
      <c r="G72" s="33"/>
      <c r="H72" s="33"/>
      <c r="I72" s="33"/>
      <c r="J72" s="33"/>
      <c r="K72" s="70"/>
      <c r="L72" s="70"/>
    </row>
    <row r="73" spans="7:12" ht="15">
      <c r="G73" s="33"/>
      <c r="H73" s="33"/>
      <c r="I73" s="33"/>
      <c r="J73" s="33"/>
      <c r="K73" s="70"/>
      <c r="L73" s="70"/>
    </row>
    <row r="74" spans="7:12" ht="15">
      <c r="G74" s="33"/>
      <c r="H74" s="33"/>
      <c r="I74" s="33"/>
      <c r="J74" s="33"/>
      <c r="K74" s="70"/>
      <c r="L74" s="70"/>
    </row>
    <row r="75" spans="7:12" ht="15">
      <c r="G75" s="33"/>
      <c r="H75" s="33"/>
      <c r="I75" s="33"/>
      <c r="J75" s="33"/>
      <c r="K75" s="70"/>
      <c r="L75" s="74"/>
    </row>
  </sheetData>
  <mergeCells count="7">
    <mergeCell ref="B9:L9"/>
    <mergeCell ref="C42:E42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6"/>
  <sheetViews>
    <sheetView workbookViewId="0" topLeftCell="B27">
      <selection activeCell="G32" sqref="G32:J36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03" t="s">
        <v>18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88"/>
      <c r="M4" s="88"/>
      <c r="N4" s="88"/>
      <c r="O4" s="88"/>
    </row>
    <row r="5" spans="1:15" ht="12.75">
      <c r="A5" s="206" t="s">
        <v>24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64"/>
      <c r="M5" s="64"/>
      <c r="N5" s="64"/>
      <c r="O5" s="64"/>
    </row>
    <row r="6" spans="1:15" ht="15">
      <c r="A6" s="65"/>
      <c r="B6" s="95"/>
      <c r="C6" s="95"/>
      <c r="D6" s="95"/>
      <c r="E6" s="95"/>
      <c r="F6" s="95"/>
      <c r="G6" s="95"/>
      <c r="H6" s="95"/>
      <c r="I6" s="95"/>
      <c r="J6" s="96"/>
      <c r="K6" s="96"/>
      <c r="L6" s="96"/>
      <c r="M6" s="96"/>
      <c r="N6" s="97"/>
      <c r="O6" s="98"/>
    </row>
    <row r="7" spans="1:15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/>
    </row>
    <row r="8" spans="1:15" ht="14.25">
      <c r="A8" s="194" t="s">
        <v>77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87"/>
      <c r="M8" s="87"/>
      <c r="N8" s="87"/>
      <c r="O8" s="87"/>
    </row>
    <row r="9" spans="1:15" ht="14.25">
      <c r="A9" s="194" t="s">
        <v>266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87"/>
      <c r="M9" s="87"/>
      <c r="N9" s="87"/>
      <c r="O9" s="87"/>
    </row>
    <row r="10" spans="1:15" ht="14.25">
      <c r="A10" s="199" t="s">
        <v>88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99"/>
      <c r="M10" s="99"/>
      <c r="N10" s="99"/>
      <c r="O10" s="99"/>
    </row>
    <row r="11" spans="1:15" ht="15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O11" s="47"/>
    </row>
    <row r="12" ht="15.75">
      <c r="O12" s="47"/>
    </row>
    <row r="13" spans="9:15" ht="15.75">
      <c r="I13" s="194" t="s">
        <v>2</v>
      </c>
      <c r="J13" s="194"/>
      <c r="O13" s="47"/>
    </row>
    <row r="14" spans="7:15" ht="15.75">
      <c r="G14" s="89" t="s">
        <v>33</v>
      </c>
      <c r="H14" s="89" t="s">
        <v>33</v>
      </c>
      <c r="I14" s="89" t="s">
        <v>89</v>
      </c>
      <c r="O14" s="47"/>
    </row>
    <row r="15" spans="7:15" ht="15.75">
      <c r="G15" s="89" t="s">
        <v>34</v>
      </c>
      <c r="H15" s="89" t="s">
        <v>76</v>
      </c>
      <c r="I15" s="89" t="s">
        <v>30</v>
      </c>
      <c r="J15" s="89" t="s">
        <v>31</v>
      </c>
      <c r="K15" s="89" t="s">
        <v>35</v>
      </c>
      <c r="O15" s="47"/>
    </row>
    <row r="16" spans="7:15" ht="18.75">
      <c r="G16" s="89" t="s">
        <v>32</v>
      </c>
      <c r="H16" s="89" t="s">
        <v>32</v>
      </c>
      <c r="I16" s="89" t="s">
        <v>32</v>
      </c>
      <c r="J16" s="89" t="s">
        <v>1</v>
      </c>
      <c r="K16" s="89" t="s">
        <v>1</v>
      </c>
      <c r="O16" s="92"/>
    </row>
    <row r="17" ht="18.75">
      <c r="O17" s="92"/>
    </row>
    <row r="18" spans="2:15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O18" s="92"/>
    </row>
    <row r="19" spans="2:15" ht="18.75">
      <c r="B19" s="1" t="s">
        <v>238</v>
      </c>
      <c r="C19" s="1"/>
      <c r="D19" s="1"/>
      <c r="E19" s="1"/>
      <c r="F19" s="1"/>
      <c r="G19" s="12">
        <v>41501</v>
      </c>
      <c r="H19" s="12">
        <v>17103</v>
      </c>
      <c r="I19" s="12">
        <v>8500</v>
      </c>
      <c r="J19" s="12">
        <v>135865</v>
      </c>
      <c r="K19" s="12">
        <f>SUM(G19:J19)</f>
        <v>202969</v>
      </c>
      <c r="O19" s="92"/>
    </row>
    <row r="20" spans="2:15" ht="18.75">
      <c r="B20" s="1"/>
      <c r="C20" s="1"/>
      <c r="D20" s="1"/>
      <c r="E20" s="1"/>
      <c r="F20" s="1"/>
      <c r="G20" s="12"/>
      <c r="H20" s="12"/>
      <c r="I20" s="12"/>
      <c r="J20" s="12"/>
      <c r="K20" s="12"/>
      <c r="O20" s="92"/>
    </row>
    <row r="21" spans="2:15" ht="18.75">
      <c r="B21" s="1" t="s">
        <v>239</v>
      </c>
      <c r="C21" s="1"/>
      <c r="D21" s="1"/>
      <c r="E21" s="1"/>
      <c r="F21" s="1"/>
      <c r="G21" s="12">
        <v>124503</v>
      </c>
      <c r="H21" s="12">
        <v>0</v>
      </c>
      <c r="I21" s="12">
        <v>0</v>
      </c>
      <c r="J21" s="12">
        <v>-124503</v>
      </c>
      <c r="K21" s="12">
        <f>SUM(G21:J21)</f>
        <v>0</v>
      </c>
      <c r="O21" s="92"/>
    </row>
    <row r="22" spans="2:15" ht="18.75">
      <c r="B22" s="1"/>
      <c r="C22" s="1"/>
      <c r="D22" s="1"/>
      <c r="E22" s="1"/>
      <c r="F22" s="1"/>
      <c r="G22" s="12"/>
      <c r="H22" s="12"/>
      <c r="I22" s="12"/>
      <c r="J22" s="12"/>
      <c r="K22" s="12"/>
      <c r="O22" s="92"/>
    </row>
    <row r="23" spans="2:15" ht="18.75">
      <c r="B23" s="1" t="s">
        <v>240</v>
      </c>
      <c r="C23" s="1"/>
      <c r="D23" s="1"/>
      <c r="E23" s="1"/>
      <c r="F23" s="1"/>
      <c r="G23" s="12">
        <v>0</v>
      </c>
      <c r="H23" s="12">
        <v>0</v>
      </c>
      <c r="I23" s="12">
        <v>-8500</v>
      </c>
      <c r="J23" s="12">
        <v>0</v>
      </c>
      <c r="K23" s="12">
        <f>SUM(G23:J23)</f>
        <v>-8500</v>
      </c>
      <c r="O23" s="92"/>
    </row>
    <row r="24" spans="2:15" ht="18.75">
      <c r="B24" s="1"/>
      <c r="C24" s="1"/>
      <c r="D24" s="1"/>
      <c r="E24" s="1"/>
      <c r="F24" s="1"/>
      <c r="G24" s="12"/>
      <c r="H24" s="12"/>
      <c r="I24" s="12"/>
      <c r="J24" s="12"/>
      <c r="K24" s="12"/>
      <c r="O24" s="92"/>
    </row>
    <row r="25" spans="2:15" ht="18.75">
      <c r="B25" s="1" t="s">
        <v>273</v>
      </c>
      <c r="C25" s="1"/>
      <c r="D25" s="1"/>
      <c r="E25" s="1"/>
      <c r="F25" s="1"/>
      <c r="G25" s="12">
        <v>0</v>
      </c>
      <c r="H25" s="12">
        <v>0</v>
      </c>
      <c r="I25" s="12">
        <v>0</v>
      </c>
      <c r="J25" s="12">
        <v>8887</v>
      </c>
      <c r="K25" s="12">
        <f>SUM(G25:J25)</f>
        <v>8887</v>
      </c>
      <c r="O25" s="92"/>
    </row>
    <row r="26" spans="2:15" ht="18.75">
      <c r="B26" s="1"/>
      <c r="C26" s="1"/>
      <c r="D26" s="1"/>
      <c r="E26" s="1"/>
      <c r="F26" s="1"/>
      <c r="G26" s="12"/>
      <c r="H26" s="12"/>
      <c r="I26" s="12"/>
      <c r="J26" s="12"/>
      <c r="K26" s="12"/>
      <c r="O26" s="92"/>
    </row>
    <row r="27" spans="2:15" ht="18.75">
      <c r="B27" s="1" t="s">
        <v>134</v>
      </c>
      <c r="C27" s="1"/>
      <c r="D27" s="1"/>
      <c r="E27" s="1"/>
      <c r="F27" s="1"/>
      <c r="G27" s="12">
        <v>0</v>
      </c>
      <c r="H27" s="12">
        <v>0</v>
      </c>
      <c r="I27" s="12">
        <v>0</v>
      </c>
      <c r="J27" s="12">
        <v>-2390</v>
      </c>
      <c r="K27" s="12">
        <f>SUM(G27:J27)</f>
        <v>-2390</v>
      </c>
      <c r="O27" s="92"/>
    </row>
    <row r="28" spans="2:15" ht="18.75">
      <c r="B28" s="1"/>
      <c r="C28" s="1"/>
      <c r="D28" s="1"/>
      <c r="E28" s="1"/>
      <c r="F28" s="1"/>
      <c r="G28" s="12"/>
      <c r="H28" s="12"/>
      <c r="I28" s="12"/>
      <c r="J28" s="12"/>
      <c r="K28" s="12"/>
      <c r="O28" s="92"/>
    </row>
    <row r="29" spans="2:15" ht="19.5" thickBot="1">
      <c r="B29" s="1" t="s">
        <v>271</v>
      </c>
      <c r="C29" s="1"/>
      <c r="D29" s="1"/>
      <c r="E29" s="1"/>
      <c r="F29" s="1"/>
      <c r="G29" s="109">
        <f>SUM(G19:G28)</f>
        <v>166004</v>
      </c>
      <c r="H29" s="109">
        <f>SUM(H19:H28)</f>
        <v>17103</v>
      </c>
      <c r="I29" s="109">
        <f>SUM(I19:I28)</f>
        <v>0</v>
      </c>
      <c r="J29" s="109">
        <f>SUM(J19:J28)</f>
        <v>17859</v>
      </c>
      <c r="K29" s="109">
        <f>SUM(K19:K28)</f>
        <v>200966</v>
      </c>
      <c r="O29" s="92"/>
    </row>
    <row r="30" spans="2:15" ht="19.5" thickTop="1">
      <c r="B30" s="1"/>
      <c r="C30" s="1"/>
      <c r="D30" s="1"/>
      <c r="E30" s="1"/>
      <c r="F30" s="1"/>
      <c r="G30" s="1"/>
      <c r="H30" s="1"/>
      <c r="I30" s="1"/>
      <c r="J30" s="1"/>
      <c r="K30" s="1"/>
      <c r="O30" s="92"/>
    </row>
    <row r="31" spans="2:15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O31" s="92"/>
    </row>
    <row r="32" spans="2:15" ht="18.75">
      <c r="B32" s="1" t="s">
        <v>207</v>
      </c>
      <c r="C32" s="1"/>
      <c r="D32" s="1"/>
      <c r="E32" s="1"/>
      <c r="F32" s="1"/>
      <c r="G32" s="12">
        <v>166004</v>
      </c>
      <c r="H32" s="12">
        <v>17103</v>
      </c>
      <c r="I32" s="12">
        <v>0</v>
      </c>
      <c r="J32" s="12">
        <v>19487</v>
      </c>
      <c r="K32" s="12">
        <f>SUM(G32:J32)</f>
        <v>202594</v>
      </c>
      <c r="O32" s="92"/>
    </row>
    <row r="33" spans="2:15" ht="18.75">
      <c r="B33" s="1"/>
      <c r="C33" s="1"/>
      <c r="D33" s="1"/>
      <c r="E33" s="1"/>
      <c r="F33" s="1"/>
      <c r="G33" s="12"/>
      <c r="H33" s="12"/>
      <c r="I33" s="12"/>
      <c r="J33" s="12"/>
      <c r="K33" s="12"/>
      <c r="O33" s="92"/>
    </row>
    <row r="34" spans="2:15" ht="18.75">
      <c r="B34" s="1" t="s">
        <v>273</v>
      </c>
      <c r="C34" s="1"/>
      <c r="D34" s="1"/>
      <c r="E34" s="1"/>
      <c r="F34" s="1"/>
      <c r="G34" s="12">
        <v>0</v>
      </c>
      <c r="H34" s="12">
        <v>0</v>
      </c>
      <c r="I34" s="12">
        <v>0</v>
      </c>
      <c r="J34" s="12">
        <v>6671</v>
      </c>
      <c r="K34" s="12">
        <f>SUM(G34:J34)</f>
        <v>6671</v>
      </c>
      <c r="O34" s="92"/>
    </row>
    <row r="35" spans="2:15" ht="18.75">
      <c r="B35" s="1"/>
      <c r="C35" s="1"/>
      <c r="D35" s="1"/>
      <c r="E35" s="1"/>
      <c r="F35" s="1"/>
      <c r="G35" s="12"/>
      <c r="H35" s="12"/>
      <c r="I35" s="12"/>
      <c r="J35" s="12"/>
      <c r="K35" s="12"/>
      <c r="O35" s="92"/>
    </row>
    <row r="36" spans="2:15" ht="18.75">
      <c r="B36" s="1" t="s">
        <v>134</v>
      </c>
      <c r="C36" s="1"/>
      <c r="D36" s="1"/>
      <c r="E36" s="1"/>
      <c r="F36" s="1"/>
      <c r="G36" s="12">
        <v>0</v>
      </c>
      <c r="H36" s="12">
        <v>0</v>
      </c>
      <c r="I36" s="12">
        <v>0</v>
      </c>
      <c r="J36" s="12">
        <v>-9562</v>
      </c>
      <c r="K36" s="12">
        <f>SUM(G36:J36)</f>
        <v>-9562</v>
      </c>
      <c r="O36" s="92"/>
    </row>
    <row r="37" spans="2:15" ht="18.75">
      <c r="B37" s="1"/>
      <c r="C37" s="1"/>
      <c r="D37" s="1"/>
      <c r="E37" s="1"/>
      <c r="F37" s="1"/>
      <c r="G37" s="12"/>
      <c r="H37" s="12"/>
      <c r="I37" s="12"/>
      <c r="J37" s="12"/>
      <c r="K37" s="12"/>
      <c r="O37" s="92"/>
    </row>
    <row r="38" spans="2:15" ht="19.5" thickBot="1">
      <c r="B38" s="1" t="s">
        <v>272</v>
      </c>
      <c r="C38" s="1"/>
      <c r="D38" s="1"/>
      <c r="E38" s="1"/>
      <c r="F38" s="1"/>
      <c r="G38" s="109">
        <f>SUM(G32:G37)</f>
        <v>166004</v>
      </c>
      <c r="H38" s="109">
        <f>SUM(H32:H37)</f>
        <v>17103</v>
      </c>
      <c r="I38" s="109">
        <f>SUM(I32:I37)</f>
        <v>0</v>
      </c>
      <c r="J38" s="109">
        <f>SUM(J32:J37)</f>
        <v>16596</v>
      </c>
      <c r="K38" s="109">
        <f>SUM(K32:K37)</f>
        <v>199703</v>
      </c>
      <c r="O38" s="92"/>
    </row>
    <row r="39" spans="2:15" ht="19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O39" s="92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92"/>
    </row>
    <row r="41" spans="2:15" ht="18.75">
      <c r="B41" s="1"/>
      <c r="C41" s="1"/>
      <c r="D41" s="1"/>
      <c r="E41" s="1"/>
      <c r="F41" s="1"/>
      <c r="G41" s="1"/>
      <c r="H41" s="1"/>
      <c r="I41" s="1"/>
      <c r="J41" s="1"/>
      <c r="K41" s="1"/>
      <c r="O41" s="92"/>
    </row>
    <row r="42" spans="2:15" ht="18.75">
      <c r="B42" s="1"/>
      <c r="C42" s="1"/>
      <c r="D42" s="1"/>
      <c r="E42" s="1"/>
      <c r="F42" s="1"/>
      <c r="G42" s="1"/>
      <c r="H42" s="1"/>
      <c r="I42" s="1"/>
      <c r="J42" s="1"/>
      <c r="K42" s="1"/>
      <c r="O42" s="92"/>
    </row>
    <row r="43" spans="3:15" ht="18.75">
      <c r="C43" s="1"/>
      <c r="D43" s="1"/>
      <c r="E43" s="1"/>
      <c r="F43" s="1"/>
      <c r="G43" s="1"/>
      <c r="H43" s="1"/>
      <c r="I43" s="1"/>
      <c r="J43" s="1"/>
      <c r="K43" s="1"/>
      <c r="O43" s="92"/>
    </row>
    <row r="44" spans="2:15" ht="18.75">
      <c r="B44" s="7" t="s">
        <v>95</v>
      </c>
      <c r="C44" s="1"/>
      <c r="D44" s="1"/>
      <c r="E44" s="1"/>
      <c r="F44" s="1"/>
      <c r="G44" s="1"/>
      <c r="H44" s="1"/>
      <c r="I44" s="1"/>
      <c r="J44" s="1"/>
      <c r="K44" s="1"/>
      <c r="O44" s="92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92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92"/>
    </row>
    <row r="47" spans="2:15" ht="18.75">
      <c r="B47" s="1"/>
      <c r="C47" s="1"/>
      <c r="D47" s="1"/>
      <c r="E47" s="1"/>
      <c r="F47" s="1"/>
      <c r="G47" s="1"/>
      <c r="H47" s="1"/>
      <c r="I47" s="1"/>
      <c r="J47" s="1"/>
      <c r="K47" s="1"/>
      <c r="O47" s="92"/>
    </row>
    <row r="48" spans="2:15" ht="18.75">
      <c r="B48" s="1"/>
      <c r="C48" s="1"/>
      <c r="D48" s="1"/>
      <c r="E48" s="1"/>
      <c r="F48" s="1"/>
      <c r="G48" s="1"/>
      <c r="H48" s="1"/>
      <c r="I48" s="1"/>
      <c r="J48" s="1"/>
      <c r="K48" s="1"/>
      <c r="O48" s="92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38">
      <selection activeCell="H50" sqref="H50:J51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03" t="s">
        <v>18</v>
      </c>
      <c r="B2" s="203"/>
      <c r="C2" s="203"/>
      <c r="D2" s="203"/>
      <c r="E2" s="203"/>
      <c r="F2" s="203"/>
      <c r="G2" s="203"/>
      <c r="H2" s="203"/>
    </row>
    <row r="3" spans="1:8" ht="12.75">
      <c r="A3" s="206" t="s">
        <v>24</v>
      </c>
      <c r="B3" s="206"/>
      <c r="C3" s="206"/>
      <c r="D3" s="206"/>
      <c r="E3" s="206"/>
      <c r="F3" s="206"/>
      <c r="G3" s="206"/>
      <c r="H3" s="206"/>
    </row>
    <row r="4" spans="1:8" ht="12.75">
      <c r="A4" s="65"/>
      <c r="B4" s="95"/>
      <c r="C4" s="95"/>
      <c r="D4" s="95"/>
      <c r="E4" s="95"/>
      <c r="F4" s="95"/>
      <c r="G4" s="95"/>
      <c r="H4" s="95"/>
    </row>
    <row r="5" spans="1:8" ht="14.25">
      <c r="A5" s="194" t="s">
        <v>77</v>
      </c>
      <c r="B5" s="194"/>
      <c r="C5" s="194"/>
      <c r="D5" s="194"/>
      <c r="E5" s="194"/>
      <c r="F5" s="194"/>
      <c r="G5" s="194"/>
      <c r="H5" s="194"/>
    </row>
    <row r="6" spans="1:8" ht="14.25">
      <c r="A6" s="194" t="s">
        <v>266</v>
      </c>
      <c r="B6" s="194"/>
      <c r="C6" s="194"/>
      <c r="D6" s="194"/>
      <c r="E6" s="194"/>
      <c r="F6" s="194"/>
      <c r="G6" s="194"/>
      <c r="H6" s="194"/>
    </row>
    <row r="7" spans="1:8" ht="14.25">
      <c r="A7" s="199" t="s">
        <v>90</v>
      </c>
      <c r="B7" s="199"/>
      <c r="C7" s="199"/>
      <c r="D7" s="199"/>
      <c r="E7" s="199"/>
      <c r="F7" s="199"/>
      <c r="G7" s="199"/>
      <c r="H7" s="199"/>
    </row>
    <row r="8" spans="1:8" ht="14.25">
      <c r="A8" s="87"/>
      <c r="B8" s="87"/>
      <c r="C8" s="87"/>
      <c r="D8" s="87"/>
      <c r="E8" s="87"/>
      <c r="F8" s="87"/>
      <c r="G8" s="87"/>
      <c r="H8" s="87"/>
    </row>
    <row r="9" spans="1:10" ht="15">
      <c r="A9" s="1"/>
      <c r="B9" s="1"/>
      <c r="C9" s="1"/>
      <c r="D9" s="1"/>
      <c r="E9" s="1"/>
      <c r="F9" s="1"/>
      <c r="G9" s="1"/>
      <c r="H9" s="207" t="s">
        <v>270</v>
      </c>
      <c r="I9" s="207"/>
      <c r="J9" s="207"/>
    </row>
    <row r="10" spans="1:10" ht="15">
      <c r="A10" s="1"/>
      <c r="B10" s="1"/>
      <c r="C10" s="1"/>
      <c r="D10" s="1"/>
      <c r="E10" s="1"/>
      <c r="F10" s="1"/>
      <c r="G10" s="1"/>
      <c r="H10" s="93" t="s">
        <v>268</v>
      </c>
      <c r="I10" s="1"/>
      <c r="J10" s="93" t="s">
        <v>269</v>
      </c>
    </row>
    <row r="11" spans="1:10" ht="15">
      <c r="A11" s="1"/>
      <c r="B11" s="1"/>
      <c r="C11" s="1"/>
      <c r="D11" s="1"/>
      <c r="E11" s="1"/>
      <c r="F11" s="1"/>
      <c r="G11" s="1"/>
      <c r="H11" s="178" t="s">
        <v>1</v>
      </c>
      <c r="I11" s="1"/>
      <c r="J11" s="178" t="s">
        <v>1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200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201</v>
      </c>
      <c r="D14" s="1"/>
      <c r="E14" s="1"/>
      <c r="F14" s="1"/>
      <c r="G14" s="1"/>
      <c r="H14" s="166">
        <v>130860</v>
      </c>
      <c r="J14" s="166">
        <v>149607</v>
      </c>
    </row>
    <row r="15" spans="1:10" ht="15">
      <c r="A15" s="1"/>
      <c r="B15" s="1"/>
      <c r="C15" s="1" t="s">
        <v>202</v>
      </c>
      <c r="D15" s="1"/>
      <c r="E15" s="1"/>
      <c r="F15" s="1"/>
      <c r="G15" s="1"/>
      <c r="H15" s="166">
        <v>-119778</v>
      </c>
      <c r="J15" s="166">
        <v>-147176</v>
      </c>
    </row>
    <row r="16" spans="1:10" ht="3" customHeight="1">
      <c r="A16" s="1"/>
      <c r="B16" s="1"/>
      <c r="C16" s="1"/>
      <c r="D16" s="1"/>
      <c r="E16" s="1"/>
      <c r="F16" s="1"/>
      <c r="G16" s="1"/>
      <c r="H16" s="166"/>
      <c r="J16" s="166"/>
    </row>
    <row r="17" spans="1:10" ht="3" customHeight="1">
      <c r="A17" s="1"/>
      <c r="B17" s="1"/>
      <c r="C17" s="1"/>
      <c r="D17" s="1"/>
      <c r="E17" s="1"/>
      <c r="F17" s="1"/>
      <c r="G17" s="1"/>
      <c r="H17" s="169"/>
      <c r="J17" s="169"/>
    </row>
    <row r="18" spans="1:10" ht="15">
      <c r="A18" s="1"/>
      <c r="B18" s="1" t="s">
        <v>284</v>
      </c>
      <c r="C18" s="1"/>
      <c r="D18" s="1"/>
      <c r="E18" s="1"/>
      <c r="F18" s="1"/>
      <c r="G18" s="1"/>
      <c r="H18" s="172">
        <f>SUM(H14:H15)</f>
        <v>11082</v>
      </c>
      <c r="J18" s="172">
        <f>SUM(J14:J15)</f>
        <v>2431</v>
      </c>
    </row>
    <row r="19" spans="1:10" ht="15">
      <c r="A19" s="1"/>
      <c r="B19" s="1"/>
      <c r="C19" s="1"/>
      <c r="D19" s="1"/>
      <c r="E19" s="1"/>
      <c r="F19" s="1"/>
      <c r="G19" s="1"/>
      <c r="H19" s="167"/>
      <c r="J19" s="167"/>
    </row>
    <row r="20" spans="1:10" ht="15">
      <c r="A20" s="1"/>
      <c r="B20" s="1" t="s">
        <v>203</v>
      </c>
      <c r="C20" s="1"/>
      <c r="D20" s="1"/>
      <c r="E20" s="1"/>
      <c r="F20" s="1"/>
      <c r="G20" s="1"/>
      <c r="H20" s="167"/>
      <c r="J20" s="167"/>
    </row>
    <row r="21" spans="1:10" ht="15">
      <c r="A21" s="1"/>
      <c r="B21" s="1"/>
      <c r="C21" s="1" t="s">
        <v>222</v>
      </c>
      <c r="D21" s="1"/>
      <c r="E21" s="1"/>
      <c r="F21" s="1"/>
      <c r="G21" s="1"/>
      <c r="H21" s="167">
        <v>0</v>
      </c>
      <c r="J21" s="167">
        <v>25805</v>
      </c>
    </row>
    <row r="22" spans="1:10" ht="15">
      <c r="A22" s="1"/>
      <c r="B22" s="1"/>
      <c r="C22" s="1" t="s">
        <v>223</v>
      </c>
      <c r="D22" s="1"/>
      <c r="E22" s="1"/>
      <c r="F22" s="1"/>
      <c r="G22" s="1"/>
      <c r="H22" s="167">
        <v>0</v>
      </c>
      <c r="J22" s="167">
        <v>-28068</v>
      </c>
    </row>
    <row r="23" spans="1:10" ht="15">
      <c r="A23" s="1"/>
      <c r="B23" s="1"/>
      <c r="C23" s="1" t="s">
        <v>274</v>
      </c>
      <c r="D23" s="1"/>
      <c r="E23" s="1"/>
      <c r="F23" s="1"/>
      <c r="G23" s="1"/>
      <c r="H23" s="167">
        <v>27</v>
      </c>
      <c r="J23" s="167">
        <v>0</v>
      </c>
    </row>
    <row r="24" spans="1:10" ht="15">
      <c r="A24" s="1"/>
      <c r="B24" s="1"/>
      <c r="C24" s="1" t="s">
        <v>208</v>
      </c>
      <c r="D24" s="1"/>
      <c r="E24" s="1"/>
      <c r="F24" s="1"/>
      <c r="G24" s="1"/>
      <c r="H24" s="167">
        <v>47</v>
      </c>
      <c r="J24" s="167">
        <v>4</v>
      </c>
    </row>
    <row r="25" spans="1:10" ht="15">
      <c r="A25" s="1"/>
      <c r="B25" s="1"/>
      <c r="C25" s="1" t="s">
        <v>209</v>
      </c>
      <c r="D25" s="1"/>
      <c r="E25" s="1"/>
      <c r="F25" s="1"/>
      <c r="G25" s="1"/>
      <c r="H25" s="167">
        <v>-350</v>
      </c>
      <c r="J25" s="167">
        <v>-4546</v>
      </c>
    </row>
    <row r="26" spans="1:10" ht="15">
      <c r="A26" s="1"/>
      <c r="B26" s="1"/>
      <c r="C26" s="1" t="s">
        <v>224</v>
      </c>
      <c r="D26" s="1"/>
      <c r="E26" s="1"/>
      <c r="F26" s="1"/>
      <c r="G26" s="1"/>
      <c r="H26" s="167">
        <v>221</v>
      </c>
      <c r="J26" s="167">
        <v>268</v>
      </c>
    </row>
    <row r="27" spans="1:10" ht="15">
      <c r="A27" s="1"/>
      <c r="B27" s="1"/>
      <c r="C27" s="1" t="s">
        <v>225</v>
      </c>
      <c r="D27" s="1"/>
      <c r="E27" s="1"/>
      <c r="F27" s="1"/>
      <c r="G27" s="1"/>
      <c r="H27" s="167">
        <v>0</v>
      </c>
      <c r="J27" s="167">
        <v>-2156</v>
      </c>
    </row>
    <row r="28" spans="1:10" ht="1.5" customHeight="1">
      <c r="A28" s="1"/>
      <c r="B28" s="1"/>
      <c r="C28" s="1"/>
      <c r="D28" s="1"/>
      <c r="E28" s="1"/>
      <c r="F28" s="1"/>
      <c r="G28" s="1"/>
      <c r="H28" s="167"/>
      <c r="J28" s="167"/>
    </row>
    <row r="29" spans="1:10" ht="2.25" customHeight="1">
      <c r="A29" s="1"/>
      <c r="B29" s="1"/>
      <c r="C29" s="1"/>
      <c r="D29" s="1"/>
      <c r="E29" s="1"/>
      <c r="F29" s="1"/>
      <c r="G29" s="1"/>
      <c r="H29" s="165"/>
      <c r="J29" s="165"/>
    </row>
    <row r="30" spans="1:10" ht="15">
      <c r="A30" s="1"/>
      <c r="B30" s="1" t="s">
        <v>36</v>
      </c>
      <c r="C30" s="1"/>
      <c r="D30" s="1"/>
      <c r="E30" s="1"/>
      <c r="F30" s="1"/>
      <c r="G30" s="1"/>
      <c r="H30" s="172">
        <f>SUM(H21:H27)</f>
        <v>-55</v>
      </c>
      <c r="J30" s="172">
        <f>SUM(J21:J27)</f>
        <v>-8693</v>
      </c>
    </row>
    <row r="31" spans="1:10" ht="15">
      <c r="A31" s="1"/>
      <c r="B31" s="1"/>
      <c r="C31" s="1"/>
      <c r="D31" s="1"/>
      <c r="E31" s="1"/>
      <c r="F31" s="1"/>
      <c r="G31" s="1"/>
      <c r="H31" s="167"/>
      <c r="J31" s="167"/>
    </row>
    <row r="32" spans="1:10" ht="15">
      <c r="A32" s="1"/>
      <c r="B32" s="1" t="s">
        <v>204</v>
      </c>
      <c r="C32" s="1"/>
      <c r="D32" s="1"/>
      <c r="E32" s="1"/>
      <c r="F32" s="1"/>
      <c r="G32" s="1"/>
      <c r="H32" s="167"/>
      <c r="J32" s="167"/>
    </row>
    <row r="33" spans="1:10" ht="15">
      <c r="A33" s="1"/>
      <c r="B33" s="1"/>
      <c r="C33" s="1" t="s">
        <v>135</v>
      </c>
      <c r="D33" s="1"/>
      <c r="E33" s="1"/>
      <c r="F33" s="1"/>
      <c r="G33" s="1"/>
      <c r="H33" s="167">
        <v>-9562</v>
      </c>
      <c r="J33" s="167">
        <v>-3286</v>
      </c>
    </row>
    <row r="34" spans="1:10" ht="15">
      <c r="A34" s="1"/>
      <c r="B34" s="1"/>
      <c r="C34" s="1" t="s">
        <v>210</v>
      </c>
      <c r="D34" s="1"/>
      <c r="E34" s="1"/>
      <c r="F34" s="1"/>
      <c r="G34" s="1"/>
      <c r="H34" s="167">
        <v>-5811</v>
      </c>
      <c r="J34" s="167">
        <v>0</v>
      </c>
    </row>
    <row r="35" spans="1:10" ht="15">
      <c r="A35" s="1"/>
      <c r="B35" s="1"/>
      <c r="C35" s="1" t="s">
        <v>220</v>
      </c>
      <c r="D35" s="1"/>
      <c r="E35" s="1"/>
      <c r="F35" s="1"/>
      <c r="G35" s="1"/>
      <c r="H35" s="167">
        <v>0</v>
      </c>
      <c r="J35" s="167">
        <v>5280</v>
      </c>
    </row>
    <row r="36" spans="1:10" ht="15">
      <c r="A36" s="1"/>
      <c r="B36" s="1"/>
      <c r="C36" s="1" t="s">
        <v>226</v>
      </c>
      <c r="D36" s="1"/>
      <c r="E36" s="1"/>
      <c r="F36" s="1"/>
      <c r="G36" s="1"/>
      <c r="H36" s="167">
        <v>-6</v>
      </c>
      <c r="J36" s="167">
        <v>-203</v>
      </c>
    </row>
    <row r="37" spans="1:10" ht="5.25" customHeight="1">
      <c r="A37" s="1"/>
      <c r="B37" s="1"/>
      <c r="C37" s="1"/>
      <c r="D37" s="1"/>
      <c r="E37" s="1"/>
      <c r="F37" s="1"/>
      <c r="G37" s="1"/>
      <c r="H37" s="167"/>
      <c r="J37" s="167"/>
    </row>
    <row r="38" spans="1:10" ht="15">
      <c r="A38" s="1"/>
      <c r="B38" s="1" t="s">
        <v>132</v>
      </c>
      <c r="C38" s="1"/>
      <c r="D38" s="1"/>
      <c r="E38" s="1"/>
      <c r="F38" s="1"/>
      <c r="G38" s="1"/>
      <c r="H38" s="165">
        <f>SUM(H33:H37)</f>
        <v>-15379</v>
      </c>
      <c r="J38" s="165">
        <f>SUM(J33:J37)</f>
        <v>1791</v>
      </c>
    </row>
    <row r="39" spans="1:10" ht="3.75" customHeight="1">
      <c r="A39" s="1"/>
      <c r="B39" s="1"/>
      <c r="C39" s="1"/>
      <c r="D39" s="1"/>
      <c r="E39" s="1"/>
      <c r="F39" s="1"/>
      <c r="G39" s="1"/>
      <c r="H39" s="168"/>
      <c r="J39" s="168"/>
    </row>
    <row r="40" spans="1:10" ht="6.75" customHeight="1">
      <c r="A40" s="1"/>
      <c r="B40" s="1"/>
      <c r="C40" s="1"/>
      <c r="D40" s="1"/>
      <c r="E40" s="1"/>
      <c r="F40" s="1"/>
      <c r="G40" s="1"/>
      <c r="H40" s="166"/>
      <c r="J40" s="166"/>
    </row>
    <row r="41" spans="1:10" ht="15">
      <c r="A41" s="1"/>
      <c r="B41" s="1" t="s">
        <v>133</v>
      </c>
      <c r="C41" s="1"/>
      <c r="D41" s="1"/>
      <c r="E41" s="1"/>
      <c r="F41" s="1"/>
      <c r="G41" s="1"/>
      <c r="H41" s="167">
        <f>+H38+H30+H18</f>
        <v>-4352</v>
      </c>
      <c r="J41" s="167">
        <f>+J38+J30+J18</f>
        <v>-4471</v>
      </c>
    </row>
    <row r="42" spans="1:10" ht="15">
      <c r="A42" s="1"/>
      <c r="B42" s="1"/>
      <c r="C42" s="1"/>
      <c r="D42" s="1"/>
      <c r="E42" s="1"/>
      <c r="F42" s="1"/>
      <c r="G42" s="1"/>
      <c r="H42" s="166"/>
      <c r="J42" s="166"/>
    </row>
    <row r="43" spans="1:10" ht="15">
      <c r="A43" s="1"/>
      <c r="B43" s="1" t="s">
        <v>37</v>
      </c>
      <c r="C43" s="1"/>
      <c r="D43" s="1"/>
      <c r="E43" s="1"/>
      <c r="F43" s="1"/>
      <c r="G43" s="1"/>
      <c r="H43" s="167">
        <v>14671</v>
      </c>
      <c r="J43" s="167">
        <v>14724</v>
      </c>
    </row>
    <row r="44" spans="1:10" ht="3.75" customHeight="1">
      <c r="A44" s="1"/>
      <c r="B44" s="1"/>
      <c r="C44" s="1"/>
      <c r="D44" s="1"/>
      <c r="E44" s="1"/>
      <c r="F44" s="1"/>
      <c r="G44" s="1"/>
      <c r="H44" s="166"/>
      <c r="J44" s="166"/>
    </row>
    <row r="45" spans="1:10" ht="3" customHeight="1">
      <c r="A45" s="1"/>
      <c r="B45" s="1"/>
      <c r="C45" s="1"/>
      <c r="D45" s="1"/>
      <c r="E45" s="1"/>
      <c r="F45" s="1"/>
      <c r="G45" s="1"/>
      <c r="H45" s="169"/>
      <c r="J45" s="169"/>
    </row>
    <row r="46" spans="1:10" ht="15">
      <c r="A46" s="1"/>
      <c r="B46" s="1" t="s">
        <v>38</v>
      </c>
      <c r="C46" s="1"/>
      <c r="D46" s="1"/>
      <c r="E46" s="1"/>
      <c r="F46" s="1"/>
      <c r="G46" s="1"/>
      <c r="H46" s="167">
        <f>+H41+H43</f>
        <v>10319</v>
      </c>
      <c r="J46" s="167">
        <f>+J41+J43</f>
        <v>10253</v>
      </c>
    </row>
    <row r="47" spans="1:10" ht="5.25" customHeight="1" thickBot="1">
      <c r="A47" s="1"/>
      <c r="B47" s="1"/>
      <c r="C47" s="1"/>
      <c r="D47" s="1"/>
      <c r="E47" s="1"/>
      <c r="F47" s="1"/>
      <c r="G47" s="1"/>
      <c r="H47" s="170"/>
      <c r="J47" s="170"/>
    </row>
    <row r="48" spans="1:10" ht="15.75" thickTop="1">
      <c r="A48" s="1"/>
      <c r="B48" s="1"/>
      <c r="C48" s="1"/>
      <c r="D48" s="1"/>
      <c r="E48" s="1"/>
      <c r="F48" s="1"/>
      <c r="G48" s="1"/>
      <c r="H48" s="166"/>
      <c r="J48" s="166"/>
    </row>
    <row r="49" spans="1:10" ht="15">
      <c r="A49" s="1"/>
      <c r="B49" s="1" t="s">
        <v>192</v>
      </c>
      <c r="C49" s="1"/>
      <c r="D49" s="1"/>
      <c r="E49" s="1"/>
      <c r="F49" s="1"/>
      <c r="G49" s="1"/>
      <c r="H49" s="166"/>
      <c r="J49" s="166"/>
    </row>
    <row r="50" spans="1:10" ht="15">
      <c r="A50" s="1"/>
      <c r="B50" s="110" t="s">
        <v>193</v>
      </c>
      <c r="C50" s="1"/>
      <c r="D50" s="1"/>
      <c r="E50" s="1"/>
      <c r="F50" s="1"/>
      <c r="G50" s="1"/>
      <c r="H50" s="166">
        <v>9223</v>
      </c>
      <c r="J50" s="166">
        <v>8820</v>
      </c>
    </row>
    <row r="51" spans="1:10" ht="15">
      <c r="A51" s="1"/>
      <c r="B51" s="110" t="s">
        <v>194</v>
      </c>
      <c r="C51" s="1"/>
      <c r="D51" s="1"/>
      <c r="E51" s="1"/>
      <c r="F51" s="1"/>
      <c r="G51" s="1"/>
      <c r="H51" s="166">
        <v>1096</v>
      </c>
      <c r="J51" s="166">
        <v>1433</v>
      </c>
    </row>
    <row r="52" spans="1:10" ht="15" hidden="1">
      <c r="A52" s="1"/>
      <c r="B52" s="110" t="s">
        <v>221</v>
      </c>
      <c r="C52" s="1"/>
      <c r="D52" s="1"/>
      <c r="E52" s="1"/>
      <c r="F52" s="1"/>
      <c r="G52" s="1"/>
      <c r="H52" s="166">
        <v>0</v>
      </c>
      <c r="J52" s="166">
        <v>0</v>
      </c>
    </row>
    <row r="53" spans="1:10" ht="19.5" customHeight="1" thickBot="1">
      <c r="A53" s="1"/>
      <c r="B53" s="110"/>
      <c r="C53" s="1"/>
      <c r="D53" s="1"/>
      <c r="E53" s="1"/>
      <c r="F53" s="1"/>
      <c r="G53" s="1"/>
      <c r="H53" s="171">
        <f>+H50+H51+H52</f>
        <v>10319</v>
      </c>
      <c r="J53" s="171">
        <f>+J50+J51+J52</f>
        <v>10253</v>
      </c>
    </row>
    <row r="54" spans="1:10" ht="15.75" thickTop="1">
      <c r="A54" s="1"/>
      <c r="B54" s="1"/>
      <c r="C54" s="1"/>
      <c r="D54" s="1"/>
      <c r="E54" s="1"/>
      <c r="F54" s="1"/>
      <c r="G54" s="1"/>
      <c r="H54" s="166"/>
      <c r="J54" s="166"/>
    </row>
    <row r="55" spans="1:10" ht="15">
      <c r="A55" s="1"/>
      <c r="B55" s="1"/>
      <c r="C55" s="1"/>
      <c r="D55" s="1"/>
      <c r="E55" s="1"/>
      <c r="F55" s="1"/>
      <c r="G55" s="1"/>
      <c r="H55" s="107"/>
      <c r="J55" s="107"/>
    </row>
    <row r="56" spans="1:10" ht="15">
      <c r="A56" s="1"/>
      <c r="B56" s="7" t="s">
        <v>95</v>
      </c>
      <c r="C56" s="1"/>
      <c r="D56" s="1"/>
      <c r="E56" s="1"/>
      <c r="F56" s="1"/>
      <c r="G56" s="1"/>
      <c r="H56" s="107"/>
      <c r="J56" s="107"/>
    </row>
    <row r="57" spans="1:10" ht="15">
      <c r="A57" s="1"/>
      <c r="B57" s="1"/>
      <c r="C57" s="1"/>
      <c r="D57" s="1"/>
      <c r="E57" s="1"/>
      <c r="F57" s="1"/>
      <c r="G57" s="1"/>
      <c r="H57" s="107"/>
      <c r="J57" s="107"/>
    </row>
    <row r="58" spans="1:10" ht="15">
      <c r="A58" s="1"/>
      <c r="H58" s="108"/>
      <c r="J58" s="108"/>
    </row>
    <row r="59" ht="15">
      <c r="A59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9"/>
  <sheetViews>
    <sheetView workbookViewId="0" topLeftCell="A257">
      <selection activeCell="B276" sqref="B276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208" t="s">
        <v>18</v>
      </c>
      <c r="B3" s="208"/>
      <c r="C3" s="208"/>
      <c r="D3" s="208"/>
      <c r="E3" s="208"/>
      <c r="F3" s="208"/>
      <c r="G3" s="208"/>
      <c r="H3" s="208"/>
      <c r="I3" s="47"/>
      <c r="J3" s="47"/>
      <c r="K3" s="47"/>
      <c r="L3" s="47"/>
      <c r="M3" s="47"/>
    </row>
    <row r="4" spans="1:13" ht="12.75" customHeight="1">
      <c r="A4" s="209" t="s">
        <v>24</v>
      </c>
      <c r="B4" s="209"/>
      <c r="C4" s="209"/>
      <c r="D4" s="209"/>
      <c r="E4" s="209"/>
      <c r="F4" s="209"/>
      <c r="G4" s="209"/>
      <c r="H4" s="209"/>
      <c r="I4" s="47" t="s">
        <v>0</v>
      </c>
      <c r="J4" s="210" t="s">
        <v>267</v>
      </c>
      <c r="K4" s="211"/>
      <c r="L4" s="211"/>
      <c r="M4" s="211"/>
    </row>
    <row r="5" spans="1:13" ht="15" customHeight="1">
      <c r="A5" s="164"/>
      <c r="B5" s="104"/>
      <c r="C5" s="104"/>
      <c r="D5" s="104"/>
      <c r="E5" s="104"/>
      <c r="F5" s="104"/>
      <c r="G5" s="104"/>
      <c r="H5" s="104"/>
      <c r="I5" s="105"/>
      <c r="J5" s="105"/>
      <c r="K5" s="105"/>
      <c r="L5" s="105"/>
      <c r="M5" s="105"/>
    </row>
    <row r="6" spans="1:13" ht="12.75" customHeight="1">
      <c r="A6" s="65"/>
      <c r="B6" s="65"/>
      <c r="C6" s="65"/>
      <c r="D6" s="65"/>
      <c r="E6" s="65"/>
      <c r="F6" s="65"/>
      <c r="G6" s="65"/>
      <c r="H6" s="65"/>
      <c r="I6" s="47"/>
      <c r="J6" s="47"/>
      <c r="K6" s="47"/>
      <c r="L6" s="47"/>
      <c r="M6" s="47"/>
    </row>
    <row r="7" spans="1:13" ht="15.75">
      <c r="A7" s="48" t="s">
        <v>39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43</v>
      </c>
      <c r="B9" s="49" t="s">
        <v>40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41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97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211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6"/>
      <c r="B15" s="49" t="s">
        <v>195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6"/>
      <c r="B16" s="49" t="s">
        <v>212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6"/>
      <c r="B17" s="49" t="s">
        <v>218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6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5.25" customHeight="1">
      <c r="A19" s="56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49" t="s">
        <v>44</v>
      </c>
      <c r="B20" s="51" t="s">
        <v>196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.75">
      <c r="A21" s="49"/>
      <c r="B21" s="51" t="s">
        <v>42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5.25" customHeight="1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 t="s">
        <v>45</v>
      </c>
      <c r="B24" s="49" t="s">
        <v>12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56"/>
      <c r="B25" s="49" t="s">
        <v>197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9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6.75" customHeight="1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 t="s">
        <v>102</v>
      </c>
      <c r="B28" s="47" t="s">
        <v>103</v>
      </c>
      <c r="C28" s="49" t="s">
        <v>136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/>
      <c r="C29" s="49" t="s">
        <v>285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9"/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4" ht="15.75">
      <c r="A31" s="49"/>
      <c r="C31" s="8"/>
      <c r="D31" s="7"/>
      <c r="E31" s="7"/>
      <c r="F31" s="7"/>
      <c r="G31" s="7"/>
      <c r="H31" s="7"/>
      <c r="I31" s="53" t="s">
        <v>23</v>
      </c>
      <c r="J31" s="47"/>
      <c r="K31" s="53" t="s">
        <v>154</v>
      </c>
      <c r="L31" s="21"/>
      <c r="M31" s="17" t="s">
        <v>0</v>
      </c>
      <c r="N31" s="21"/>
    </row>
    <row r="32" spans="1:14" ht="15.75">
      <c r="A32" s="49"/>
      <c r="C32" s="8"/>
      <c r="D32" s="7"/>
      <c r="E32" s="7"/>
      <c r="F32" s="7"/>
      <c r="G32" s="7"/>
      <c r="H32" s="7"/>
      <c r="I32" s="53" t="s">
        <v>9</v>
      </c>
      <c r="J32" s="47"/>
      <c r="K32" s="53" t="s">
        <v>155</v>
      </c>
      <c r="L32" s="184"/>
      <c r="M32" s="17"/>
      <c r="N32" s="21"/>
    </row>
    <row r="33" spans="1:14" ht="15.75">
      <c r="A33" s="49"/>
      <c r="C33" s="8"/>
      <c r="D33" s="7"/>
      <c r="E33" s="7"/>
      <c r="F33" s="7"/>
      <c r="G33" s="7"/>
      <c r="H33" s="7"/>
      <c r="I33" s="190" t="s">
        <v>268</v>
      </c>
      <c r="J33" s="47"/>
      <c r="K33" s="190" t="s">
        <v>268</v>
      </c>
      <c r="L33" s="184"/>
      <c r="M33" s="185"/>
      <c r="N33" s="21"/>
    </row>
    <row r="34" spans="1:14" ht="15.75">
      <c r="A34" s="49"/>
      <c r="C34" s="8"/>
      <c r="D34" s="7"/>
      <c r="E34" s="7"/>
      <c r="F34" s="7"/>
      <c r="G34" s="7"/>
      <c r="H34" s="7"/>
      <c r="I34" s="53" t="s">
        <v>1</v>
      </c>
      <c r="J34" s="47"/>
      <c r="K34" s="53" t="s">
        <v>1</v>
      </c>
      <c r="L34" s="184"/>
      <c r="M34" s="17"/>
      <c r="N34" s="21"/>
    </row>
    <row r="35" spans="1:14" ht="8.25" customHeight="1">
      <c r="A35" s="49"/>
      <c r="C35" s="8"/>
      <c r="D35" s="7"/>
      <c r="E35" s="7"/>
      <c r="F35" s="7"/>
      <c r="G35" s="7"/>
      <c r="H35" s="7"/>
      <c r="I35" s="47"/>
      <c r="J35" s="47"/>
      <c r="K35" s="47"/>
      <c r="L35" s="7"/>
      <c r="M35" s="7"/>
      <c r="N35" s="7"/>
    </row>
    <row r="36" spans="1:14" ht="16.5" thickBot="1">
      <c r="A36" s="49"/>
      <c r="B36" s="49"/>
      <c r="C36" s="49" t="s">
        <v>156</v>
      </c>
      <c r="D36" s="7"/>
      <c r="E36" s="7"/>
      <c r="F36" s="7"/>
      <c r="G36" s="7"/>
      <c r="H36" s="7"/>
      <c r="I36" s="191">
        <v>-13</v>
      </c>
      <c r="J36" s="47"/>
      <c r="K36" s="191">
        <v>-13</v>
      </c>
      <c r="L36" s="7"/>
      <c r="M36" s="186"/>
      <c r="N36" s="7"/>
    </row>
    <row r="37" spans="1:14" ht="16.5" thickTop="1">
      <c r="A37" s="49"/>
      <c r="B37" s="49"/>
      <c r="C37" s="8"/>
      <c r="D37" s="7"/>
      <c r="E37" s="7"/>
      <c r="F37" s="7"/>
      <c r="G37" s="7"/>
      <c r="H37" s="7"/>
      <c r="I37" s="186"/>
      <c r="J37" s="7"/>
      <c r="K37" s="186"/>
      <c r="L37" s="7"/>
      <c r="M37" s="186"/>
      <c r="N37" s="7"/>
    </row>
    <row r="38" spans="1:13" ht="15.75">
      <c r="A38" s="49"/>
      <c r="B38" s="49" t="s">
        <v>104</v>
      </c>
      <c r="C38" s="47" t="s">
        <v>275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5.75">
      <c r="A39" s="49"/>
      <c r="B39" s="49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8.25" customHeight="1">
      <c r="A40" s="56"/>
      <c r="B40" s="49"/>
      <c r="C40" s="50"/>
      <c r="D40" s="50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56" t="s">
        <v>46</v>
      </c>
      <c r="B41" s="49" t="s">
        <v>68</v>
      </c>
      <c r="C41" s="50"/>
      <c r="D41" s="47"/>
      <c r="E41" s="47"/>
      <c r="F41" s="47"/>
      <c r="G41" s="47"/>
      <c r="H41" s="50"/>
      <c r="I41" s="47"/>
      <c r="J41" s="47"/>
      <c r="L41" s="53"/>
      <c r="M41" s="47"/>
    </row>
    <row r="42" spans="1:13" ht="15.75">
      <c r="A42" s="56"/>
      <c r="B42" s="49" t="s">
        <v>276</v>
      </c>
      <c r="C42" s="50"/>
      <c r="D42" s="47"/>
      <c r="E42" s="47"/>
      <c r="F42" s="47"/>
      <c r="G42" s="47"/>
      <c r="H42" s="50"/>
      <c r="I42" s="47"/>
      <c r="J42" s="47"/>
      <c r="L42" s="53"/>
      <c r="M42" s="47"/>
    </row>
    <row r="43" spans="1:13" ht="15.75">
      <c r="A43" s="56"/>
      <c r="B43" s="49"/>
      <c r="C43" s="50"/>
      <c r="D43" s="47"/>
      <c r="E43" s="47"/>
      <c r="F43" s="47"/>
      <c r="G43" s="47"/>
      <c r="H43" s="50"/>
      <c r="I43" s="47"/>
      <c r="J43" s="47"/>
      <c r="L43" s="53"/>
      <c r="M43" s="47"/>
    </row>
    <row r="44" spans="1:13" ht="6" customHeight="1">
      <c r="A44" s="161"/>
      <c r="B44" s="49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.75">
      <c r="A45" s="49" t="s">
        <v>47</v>
      </c>
      <c r="B45" s="47" t="s">
        <v>277</v>
      </c>
      <c r="C45" s="47"/>
      <c r="D45" s="47"/>
      <c r="E45" s="47"/>
      <c r="F45" s="47"/>
      <c r="G45" s="47"/>
      <c r="H45" s="55"/>
      <c r="I45" s="47"/>
      <c r="J45" s="47"/>
      <c r="K45" s="47"/>
      <c r="L45" s="47"/>
      <c r="M45" s="47"/>
    </row>
    <row r="46" spans="1:13" ht="15.75">
      <c r="A46" s="56"/>
      <c r="B46" s="47"/>
      <c r="C46" s="47"/>
      <c r="D46" s="47"/>
      <c r="E46" s="47"/>
      <c r="F46" s="47"/>
      <c r="G46" s="47"/>
      <c r="H46" s="55"/>
      <c r="I46" s="47"/>
      <c r="J46" s="47"/>
      <c r="K46" s="47"/>
      <c r="L46" s="47"/>
      <c r="M46" s="47"/>
    </row>
    <row r="47" spans="1:13" ht="15.75">
      <c r="A47" s="49"/>
      <c r="B47" s="49" t="s">
        <v>137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5.75">
      <c r="A48" s="49"/>
      <c r="B48" s="49" t="s">
        <v>213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5.75">
      <c r="A49" s="49"/>
      <c r="B49" s="49" t="s">
        <v>214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5.75">
      <c r="A50" s="49"/>
      <c r="B50" s="49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2:13" ht="15.75">
      <c r="B51" s="49" t="s">
        <v>278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5.75">
      <c r="B52" s="49" t="s">
        <v>153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5.75">
      <c r="B53" s="49" t="s">
        <v>174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5.75"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49"/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5.75">
      <c r="A56" s="49"/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49"/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49"/>
      <c r="B58" s="49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49"/>
      <c r="B59" s="4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5.75">
      <c r="A60" s="49"/>
      <c r="B60" s="49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208" t="s">
        <v>18</v>
      </c>
      <c r="B61" s="208"/>
      <c r="C61" s="208"/>
      <c r="D61" s="208"/>
      <c r="E61" s="208"/>
      <c r="F61" s="208"/>
      <c r="G61" s="208"/>
      <c r="H61" s="208"/>
      <c r="I61" s="47"/>
      <c r="J61" s="47"/>
      <c r="L61" s="53"/>
      <c r="M61" s="47"/>
    </row>
    <row r="62" spans="1:13" ht="15.75">
      <c r="A62" s="209" t="s">
        <v>24</v>
      </c>
      <c r="B62" s="209"/>
      <c r="C62" s="209"/>
      <c r="D62" s="209"/>
      <c r="E62" s="209"/>
      <c r="F62" s="209"/>
      <c r="G62" s="209"/>
      <c r="H62" s="209"/>
      <c r="I62" s="47"/>
      <c r="J62" s="210" t="str">
        <f>J4</f>
        <v>Quarterly Report 31-01-2004</v>
      </c>
      <c r="K62" s="211"/>
      <c r="L62" s="211"/>
      <c r="M62" s="211"/>
    </row>
    <row r="63" spans="1:13" ht="15.75">
      <c r="A63" s="104"/>
      <c r="B63" s="104"/>
      <c r="C63" s="104"/>
      <c r="D63" s="104"/>
      <c r="E63" s="104"/>
      <c r="F63" s="104"/>
      <c r="G63" s="104"/>
      <c r="H63" s="104"/>
      <c r="I63" s="105"/>
      <c r="J63" s="105"/>
      <c r="K63" s="124"/>
      <c r="L63" s="125"/>
      <c r="M63" s="105"/>
    </row>
    <row r="64" spans="1:13" ht="15.75">
      <c r="A64" s="54"/>
      <c r="B64" s="49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5.75">
      <c r="A65" s="48" t="s">
        <v>4</v>
      </c>
      <c r="B65" s="8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5.75">
      <c r="A66" s="49"/>
      <c r="B66" s="49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9" t="s">
        <v>48</v>
      </c>
      <c r="B67" s="49" t="s">
        <v>157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5.75">
      <c r="A68" s="49"/>
      <c r="B68" s="49"/>
      <c r="C68" s="47"/>
      <c r="D68" s="47"/>
      <c r="E68" s="47"/>
      <c r="F68" s="47"/>
      <c r="G68" s="47"/>
      <c r="H68" s="47"/>
      <c r="I68" s="47"/>
      <c r="J68" s="47"/>
      <c r="K68" s="53" t="s">
        <v>50</v>
      </c>
      <c r="L68" s="47"/>
      <c r="M68" s="47"/>
    </row>
    <row r="69" spans="1:13" ht="15.75">
      <c r="A69" s="49"/>
      <c r="C69" s="47"/>
      <c r="D69" s="47"/>
      <c r="E69" s="47"/>
      <c r="F69" s="47"/>
      <c r="G69" s="47"/>
      <c r="H69" s="47"/>
      <c r="I69" s="53" t="s">
        <v>49</v>
      </c>
      <c r="J69" s="47"/>
      <c r="K69" s="53" t="s">
        <v>51</v>
      </c>
      <c r="L69" s="47"/>
      <c r="M69" s="53" t="s">
        <v>35</v>
      </c>
    </row>
    <row r="70" spans="1:13" ht="15.75">
      <c r="A70" s="49"/>
      <c r="B70" s="106" t="s">
        <v>29</v>
      </c>
      <c r="C70" s="47"/>
      <c r="D70" s="47"/>
      <c r="E70" s="47"/>
      <c r="F70" s="47"/>
      <c r="G70" s="47"/>
      <c r="H70" s="47"/>
      <c r="I70" s="53" t="s">
        <v>32</v>
      </c>
      <c r="J70" s="47"/>
      <c r="K70" s="53" t="s">
        <v>32</v>
      </c>
      <c r="L70" s="47"/>
      <c r="M70" s="53" t="s">
        <v>32</v>
      </c>
    </row>
    <row r="71" spans="1:13" ht="15.75">
      <c r="A71" s="49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53"/>
    </row>
    <row r="72" spans="1:13" ht="15.75">
      <c r="A72" s="49"/>
      <c r="B72" s="49" t="s">
        <v>19</v>
      </c>
      <c r="C72" s="47"/>
      <c r="D72" s="47"/>
      <c r="E72" s="47"/>
      <c r="F72" s="47"/>
      <c r="G72" s="47"/>
      <c r="H72" s="47"/>
      <c r="I72" s="117">
        <v>131010</v>
      </c>
      <c r="J72" s="117"/>
      <c r="K72" s="117">
        <v>2290</v>
      </c>
      <c r="L72" s="117"/>
      <c r="M72" s="117">
        <f>SUM(I72:K72)</f>
        <v>133300</v>
      </c>
    </row>
    <row r="73" spans="1:13" ht="17.25" customHeight="1">
      <c r="A73" s="49"/>
      <c r="B73" s="49" t="s">
        <v>100</v>
      </c>
      <c r="C73" s="47"/>
      <c r="D73" s="47"/>
      <c r="E73" s="47"/>
      <c r="F73" s="47"/>
      <c r="G73" s="47"/>
      <c r="H73" s="47"/>
      <c r="I73" s="117">
        <v>0</v>
      </c>
      <c r="J73" s="117"/>
      <c r="K73" s="117">
        <v>-2290</v>
      </c>
      <c r="L73" s="117"/>
      <c r="M73" s="117">
        <f>SUM(I73:K73)</f>
        <v>-2290</v>
      </c>
    </row>
    <row r="74" spans="1:13" ht="17.25" customHeight="1" thickBot="1">
      <c r="A74" s="49"/>
      <c r="B74" s="49" t="s">
        <v>52</v>
      </c>
      <c r="C74" s="47"/>
      <c r="D74" s="47"/>
      <c r="E74" s="47"/>
      <c r="F74" s="47"/>
      <c r="G74" s="47"/>
      <c r="H74" s="47"/>
      <c r="I74" s="116">
        <f>SUM(I72:I73)</f>
        <v>131010</v>
      </c>
      <c r="J74" s="117"/>
      <c r="K74" s="116">
        <f>SUM(K72:K73)</f>
        <v>0</v>
      </c>
      <c r="L74" s="117"/>
      <c r="M74" s="116">
        <f>SUM(M72:M73)</f>
        <v>131010</v>
      </c>
    </row>
    <row r="75" spans="1:13" ht="16.5" thickTop="1">
      <c r="A75" s="49"/>
      <c r="B75" s="49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5.75">
      <c r="A76" s="49"/>
      <c r="B76" s="49"/>
      <c r="C76" s="47"/>
      <c r="D76" s="47"/>
      <c r="E76" s="47"/>
      <c r="F76" s="47"/>
      <c r="G76" s="47"/>
      <c r="H76" s="47"/>
      <c r="I76" s="53"/>
      <c r="J76" s="47"/>
      <c r="L76" s="47"/>
      <c r="M76" s="53" t="s">
        <v>35</v>
      </c>
    </row>
    <row r="77" spans="1:13" ht="15.75">
      <c r="A77" s="49"/>
      <c r="B77" s="106" t="s">
        <v>105</v>
      </c>
      <c r="C77" s="47"/>
      <c r="D77" s="47"/>
      <c r="E77" s="47"/>
      <c r="F77" s="47"/>
      <c r="G77" s="47"/>
      <c r="H77" s="47"/>
      <c r="I77" s="53"/>
      <c r="J77" s="47"/>
      <c r="L77" s="47"/>
      <c r="M77" s="53" t="s">
        <v>32</v>
      </c>
    </row>
    <row r="78" spans="1:12" ht="15.75">
      <c r="A78" s="49"/>
      <c r="B78" s="106"/>
      <c r="C78" s="47"/>
      <c r="D78" s="47"/>
      <c r="E78" s="47"/>
      <c r="F78" s="47"/>
      <c r="G78" s="47"/>
      <c r="H78" s="47"/>
      <c r="I78" s="53"/>
      <c r="J78" s="47"/>
      <c r="L78" s="47"/>
    </row>
    <row r="79" spans="1:13" ht="15.75">
      <c r="A79" s="49"/>
      <c r="B79" s="49" t="s">
        <v>19</v>
      </c>
      <c r="G79" s="47"/>
      <c r="H79" s="47"/>
      <c r="I79" s="55"/>
      <c r="J79" s="55"/>
      <c r="L79" s="47"/>
      <c r="M79" s="121">
        <v>13473</v>
      </c>
    </row>
    <row r="80" spans="1:13" ht="15.75">
      <c r="A80" s="49"/>
      <c r="B80" s="49" t="s">
        <v>53</v>
      </c>
      <c r="C80" s="47"/>
      <c r="D80" s="47"/>
      <c r="E80" s="47"/>
      <c r="F80" s="47"/>
      <c r="G80" s="47"/>
      <c r="H80" s="47"/>
      <c r="I80" s="55"/>
      <c r="J80" s="47"/>
      <c r="L80" s="47"/>
      <c r="M80" s="121">
        <v>-285</v>
      </c>
    </row>
    <row r="81" spans="1:13" ht="15.75">
      <c r="A81" s="49"/>
      <c r="B81" s="49" t="s">
        <v>54</v>
      </c>
      <c r="C81" s="47"/>
      <c r="D81" s="47"/>
      <c r="E81" s="47"/>
      <c r="F81" s="47"/>
      <c r="G81" s="47"/>
      <c r="H81" s="47"/>
      <c r="I81" s="55"/>
      <c r="J81" s="47"/>
      <c r="L81" s="47"/>
      <c r="M81" s="120">
        <f>+M79+M80</f>
        <v>13188</v>
      </c>
    </row>
    <row r="82" spans="1:13" ht="15.75">
      <c r="A82" s="49"/>
      <c r="B82" s="49" t="s">
        <v>28</v>
      </c>
      <c r="C82" s="47"/>
      <c r="D82" s="47"/>
      <c r="E82" s="47"/>
      <c r="F82" s="47"/>
      <c r="G82" s="47"/>
      <c r="H82" s="47"/>
      <c r="I82" s="55"/>
      <c r="J82" s="47"/>
      <c r="L82" s="47"/>
      <c r="M82" s="121">
        <v>-1</v>
      </c>
    </row>
    <row r="83" spans="1:13" ht="15.75">
      <c r="A83" s="49"/>
      <c r="B83" s="47" t="s">
        <v>291</v>
      </c>
      <c r="C83" s="47"/>
      <c r="D83" s="47"/>
      <c r="E83" s="1"/>
      <c r="G83" s="47"/>
      <c r="H83" s="47"/>
      <c r="I83" s="55"/>
      <c r="J83" s="47"/>
      <c r="L83" s="47"/>
      <c r="M83" s="121"/>
    </row>
    <row r="84" spans="1:13" ht="15.75">
      <c r="A84" s="49"/>
      <c r="B84" s="182" t="s">
        <v>292</v>
      </c>
      <c r="C84" s="47"/>
      <c r="D84" s="47"/>
      <c r="E84" s="1"/>
      <c r="G84" s="47"/>
      <c r="H84" s="47"/>
      <c r="I84" s="55"/>
      <c r="J84" s="47"/>
      <c r="L84" s="47"/>
      <c r="M84" s="188">
        <v>205</v>
      </c>
    </row>
    <row r="85" spans="1:13" ht="15.75">
      <c r="A85" s="49"/>
      <c r="B85" s="182" t="s">
        <v>293</v>
      </c>
      <c r="C85" s="47"/>
      <c r="D85" s="47"/>
      <c r="E85" s="1"/>
      <c r="G85" s="47"/>
      <c r="H85" s="47"/>
      <c r="I85" s="55"/>
      <c r="J85" s="47"/>
      <c r="L85" s="47"/>
      <c r="M85" s="189">
        <v>-13</v>
      </c>
    </row>
    <row r="86" spans="1:13" ht="15.75">
      <c r="A86" s="49"/>
      <c r="B86" s="182"/>
      <c r="C86" s="47"/>
      <c r="D86" s="47"/>
      <c r="E86" s="1"/>
      <c r="G86" s="47"/>
      <c r="H86" s="47"/>
      <c r="I86" s="55"/>
      <c r="J86" s="47"/>
      <c r="L86" s="47"/>
      <c r="M86" s="163">
        <f>+M84+M85</f>
        <v>192</v>
      </c>
    </row>
    <row r="87" spans="1:13" ht="15.75">
      <c r="A87" s="49"/>
      <c r="B87" s="49" t="s">
        <v>98</v>
      </c>
      <c r="C87" s="47"/>
      <c r="D87" s="47"/>
      <c r="E87" s="47"/>
      <c r="F87" s="47"/>
      <c r="G87" s="47"/>
      <c r="H87" s="47"/>
      <c r="I87" s="55"/>
      <c r="J87" s="47"/>
      <c r="L87" s="47"/>
      <c r="M87" s="121">
        <f>+M81+M82+M86</f>
        <v>13379</v>
      </c>
    </row>
    <row r="88" spans="1:13" ht="15.75">
      <c r="A88" s="49"/>
      <c r="B88" s="49" t="s">
        <v>55</v>
      </c>
      <c r="C88" s="47"/>
      <c r="D88" s="47"/>
      <c r="E88" s="47"/>
      <c r="F88" s="47"/>
      <c r="G88" s="47"/>
      <c r="H88" s="47"/>
      <c r="I88" s="55"/>
      <c r="J88" s="47"/>
      <c r="L88" s="47"/>
      <c r="M88" s="121">
        <v>-3736</v>
      </c>
    </row>
    <row r="89" spans="1:13" ht="16.5" thickBot="1">
      <c r="A89" s="49"/>
      <c r="B89" s="49" t="s">
        <v>138</v>
      </c>
      <c r="C89" s="47"/>
      <c r="D89" s="47"/>
      <c r="E89" s="47"/>
      <c r="F89" s="47"/>
      <c r="G89" s="47"/>
      <c r="H89" s="47"/>
      <c r="I89" s="55"/>
      <c r="J89" s="47"/>
      <c r="L89" s="47"/>
      <c r="M89" s="116">
        <f>+M87+M88</f>
        <v>9643</v>
      </c>
    </row>
    <row r="90" spans="1:12" ht="16.5" thickTop="1">
      <c r="A90" s="49"/>
      <c r="B90" s="49"/>
      <c r="C90" s="47"/>
      <c r="D90" s="47"/>
      <c r="E90" s="47"/>
      <c r="F90" s="47"/>
      <c r="G90" s="47"/>
      <c r="H90" s="47"/>
      <c r="I90" s="55"/>
      <c r="J90" s="47"/>
      <c r="K90" s="121"/>
      <c r="L90" s="47"/>
    </row>
    <row r="91" spans="1:12" ht="9.75" customHeight="1">
      <c r="A91" s="49"/>
      <c r="B91" s="49"/>
      <c r="C91" s="47"/>
      <c r="D91" s="47"/>
      <c r="E91" s="47"/>
      <c r="F91" s="47"/>
      <c r="G91" s="47"/>
      <c r="H91" s="47"/>
      <c r="I91" s="55"/>
      <c r="J91" s="47"/>
      <c r="K91" s="121"/>
      <c r="L91" s="47"/>
    </row>
    <row r="92" spans="1:13" ht="15.75">
      <c r="A92" s="49" t="s">
        <v>56</v>
      </c>
      <c r="B92" s="49" t="s">
        <v>217</v>
      </c>
      <c r="C92" s="47"/>
      <c r="D92" s="47"/>
      <c r="E92" s="47"/>
      <c r="F92" s="47"/>
      <c r="G92" s="47"/>
      <c r="H92" s="47"/>
      <c r="I92" s="55"/>
      <c r="J92" s="47"/>
      <c r="K92" s="55"/>
      <c r="L92" s="47"/>
      <c r="M92" s="55"/>
    </row>
    <row r="93" spans="1:13" ht="15.75">
      <c r="A93" s="49"/>
      <c r="B93" s="49" t="s">
        <v>216</v>
      </c>
      <c r="C93" s="47"/>
      <c r="D93" s="47"/>
      <c r="E93" s="47"/>
      <c r="F93" s="47"/>
      <c r="G93" s="47"/>
      <c r="H93" s="47"/>
      <c r="I93" s="55"/>
      <c r="J93" s="47"/>
      <c r="K93" s="55"/>
      <c r="L93" s="47"/>
      <c r="M93" s="55"/>
    </row>
    <row r="94" spans="1:13" ht="15.75">
      <c r="A94" s="49"/>
      <c r="B94" s="49"/>
      <c r="C94" s="47"/>
      <c r="D94" s="47"/>
      <c r="E94" s="47"/>
      <c r="F94" s="47"/>
      <c r="G94" s="47"/>
      <c r="H94" s="47"/>
      <c r="I94" s="55"/>
      <c r="J94" s="47"/>
      <c r="K94" s="55"/>
      <c r="L94" s="47"/>
      <c r="M94" s="55"/>
    </row>
    <row r="95" spans="1:13" ht="6.75" customHeight="1">
      <c r="A95" s="49"/>
      <c r="B95" s="49"/>
      <c r="C95" s="47"/>
      <c r="D95" s="47"/>
      <c r="E95" s="47"/>
      <c r="F95" s="47"/>
      <c r="G95" s="47"/>
      <c r="H95" s="47"/>
      <c r="I95" s="55"/>
      <c r="J95" s="47"/>
      <c r="K95" s="55"/>
      <c r="L95" s="47"/>
      <c r="M95" s="55"/>
    </row>
    <row r="96" spans="1:2" ht="15.75">
      <c r="A96" s="49" t="s">
        <v>57</v>
      </c>
      <c r="B96" s="49" t="s">
        <v>189</v>
      </c>
    </row>
    <row r="97" spans="1:13" ht="15.75">
      <c r="A97" s="49"/>
      <c r="B97" s="49" t="s">
        <v>190</v>
      </c>
      <c r="C97" s="47"/>
      <c r="D97" s="47"/>
      <c r="E97" s="47"/>
      <c r="F97" s="47"/>
      <c r="G97" s="47"/>
      <c r="H97" s="47"/>
      <c r="I97" s="55"/>
      <c r="J97" s="47"/>
      <c r="K97" s="55"/>
      <c r="L97" s="47"/>
      <c r="M97" s="55"/>
    </row>
    <row r="98" spans="1:13" ht="15.75">
      <c r="A98" s="49"/>
      <c r="B98" s="49"/>
      <c r="C98" s="47"/>
      <c r="D98" s="47"/>
      <c r="E98" s="47"/>
      <c r="F98" s="47"/>
      <c r="G98" s="47"/>
      <c r="H98" s="47"/>
      <c r="I98" s="55"/>
      <c r="J98" s="47"/>
      <c r="K98" s="55"/>
      <c r="L98" s="47"/>
      <c r="M98" s="55"/>
    </row>
    <row r="99" spans="1:13" ht="5.25" customHeight="1">
      <c r="A99" s="49"/>
      <c r="B99" s="49"/>
      <c r="C99" s="47"/>
      <c r="D99" s="47"/>
      <c r="E99" s="47"/>
      <c r="F99" s="47"/>
      <c r="G99" s="47"/>
      <c r="H99" s="47"/>
      <c r="I99" s="55"/>
      <c r="J99" s="47"/>
      <c r="K99" s="55"/>
      <c r="L99" s="47"/>
      <c r="M99" s="55"/>
    </row>
    <row r="100" spans="1:13" ht="15.75">
      <c r="A100" s="56" t="s">
        <v>58</v>
      </c>
      <c r="B100" s="49" t="s">
        <v>14</v>
      </c>
      <c r="C100" s="47"/>
      <c r="D100" s="47"/>
      <c r="E100" s="47"/>
      <c r="F100" s="47"/>
      <c r="G100" s="47"/>
      <c r="H100" s="47"/>
      <c r="I100" s="55"/>
      <c r="J100" s="47"/>
      <c r="K100" s="55"/>
      <c r="L100" s="47"/>
      <c r="M100" s="55"/>
    </row>
    <row r="101" spans="1:13" ht="15.75">
      <c r="A101" s="49"/>
      <c r="B101" s="49" t="s">
        <v>15</v>
      </c>
      <c r="C101" s="47"/>
      <c r="D101" s="47"/>
      <c r="E101" s="47"/>
      <c r="F101" s="47"/>
      <c r="G101" s="47"/>
      <c r="H101" s="47"/>
      <c r="I101" s="55"/>
      <c r="J101" s="47"/>
      <c r="K101" s="55"/>
      <c r="L101" s="47"/>
      <c r="M101" s="55"/>
    </row>
    <row r="102" spans="1:13" ht="15.75">
      <c r="A102" s="49"/>
      <c r="B102" s="49" t="s">
        <v>215</v>
      </c>
      <c r="D102" s="47"/>
      <c r="E102" s="47"/>
      <c r="F102" s="47"/>
      <c r="G102" s="47"/>
      <c r="H102" s="47"/>
      <c r="I102" s="55"/>
      <c r="J102" s="47"/>
      <c r="K102" s="55"/>
      <c r="L102" s="47"/>
      <c r="M102" s="55"/>
    </row>
    <row r="103" spans="1:13" ht="15.75">
      <c r="A103" s="49"/>
      <c r="B103" s="49"/>
      <c r="C103" s="47"/>
      <c r="D103" s="47"/>
      <c r="E103" s="47"/>
      <c r="F103" s="47"/>
      <c r="G103" s="47"/>
      <c r="H103" s="47"/>
      <c r="I103" s="55"/>
      <c r="J103" s="47"/>
      <c r="K103" s="55"/>
      <c r="L103" s="47"/>
      <c r="M103" s="55"/>
    </row>
    <row r="104" spans="1:13" ht="9" customHeight="1">
      <c r="A104" s="49"/>
      <c r="B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 customHeight="1">
      <c r="A105" s="56" t="s">
        <v>59</v>
      </c>
      <c r="B105" s="47" t="s">
        <v>198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56"/>
      <c r="B106" s="47" t="s">
        <v>199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5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 customHeight="1">
      <c r="A108" s="5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 customHeight="1">
      <c r="A109" s="5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 customHeight="1">
      <c r="A110" s="5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" customHeight="1">
      <c r="A111" s="5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5" customHeight="1">
      <c r="A112" s="5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5" customHeight="1">
      <c r="A113" s="5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5" customHeight="1">
      <c r="A114" s="5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" customHeight="1">
      <c r="A115" s="48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5" customHeight="1">
      <c r="A116" s="48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7.25" customHeight="1">
      <c r="A117" s="208" t="s">
        <v>18</v>
      </c>
      <c r="B117" s="208"/>
      <c r="C117" s="208"/>
      <c r="D117" s="208"/>
      <c r="E117" s="208"/>
      <c r="F117" s="208"/>
      <c r="G117" s="208"/>
      <c r="H117" s="208"/>
      <c r="I117" s="47"/>
      <c r="J117" s="47"/>
      <c r="L117" s="53"/>
      <c r="M117" s="47"/>
    </row>
    <row r="118" spans="1:13" ht="17.25" customHeight="1">
      <c r="A118" s="209" t="s">
        <v>24</v>
      </c>
      <c r="B118" s="209"/>
      <c r="C118" s="209"/>
      <c r="D118" s="209"/>
      <c r="E118" s="209"/>
      <c r="F118" s="209"/>
      <c r="G118" s="209"/>
      <c r="H118" s="209"/>
      <c r="I118" s="47"/>
      <c r="J118" s="210" t="str">
        <f>J4</f>
        <v>Quarterly Report 31-01-2004</v>
      </c>
      <c r="K118" s="211"/>
      <c r="L118" s="211"/>
      <c r="M118" s="211"/>
    </row>
    <row r="119" spans="1:13" ht="17.25" customHeight="1">
      <c r="A119" s="104"/>
      <c r="B119" s="104"/>
      <c r="C119" s="104"/>
      <c r="D119" s="104"/>
      <c r="E119" s="104"/>
      <c r="F119" s="104"/>
      <c r="G119" s="104"/>
      <c r="H119" s="104"/>
      <c r="I119" s="105"/>
      <c r="J119" s="105"/>
      <c r="K119" s="124"/>
      <c r="L119" s="125"/>
      <c r="M119" s="105"/>
    </row>
    <row r="120" spans="1:13" ht="17.25" customHeight="1">
      <c r="A120" s="65"/>
      <c r="B120" s="65"/>
      <c r="C120" s="65"/>
      <c r="D120" s="65"/>
      <c r="E120" s="65"/>
      <c r="F120" s="65"/>
      <c r="G120" s="65"/>
      <c r="H120" s="65"/>
      <c r="I120" s="47"/>
      <c r="J120" s="47"/>
      <c r="L120" s="53"/>
      <c r="M120" s="47"/>
    </row>
    <row r="121" spans="1:13" ht="17.25" customHeight="1">
      <c r="A121" s="48" t="s">
        <v>283</v>
      </c>
      <c r="B121" s="49"/>
      <c r="C121" s="47"/>
      <c r="D121" s="50"/>
      <c r="E121" s="47"/>
      <c r="F121" s="47"/>
      <c r="G121" s="47"/>
      <c r="H121" s="50"/>
      <c r="I121" s="47"/>
      <c r="J121" s="47"/>
      <c r="L121" s="53"/>
      <c r="M121" s="47"/>
    </row>
    <row r="122" spans="1:13" ht="17.25" customHeight="1">
      <c r="A122" s="48"/>
      <c r="B122" s="49"/>
      <c r="C122" s="47"/>
      <c r="D122" s="50"/>
      <c r="E122" s="47"/>
      <c r="F122" s="47"/>
      <c r="G122" s="47"/>
      <c r="H122" s="50"/>
      <c r="I122" s="47"/>
      <c r="J122" s="47"/>
      <c r="L122" s="53"/>
      <c r="M122" s="47"/>
    </row>
    <row r="123" spans="1:13" ht="17.25" customHeight="1">
      <c r="A123" s="49" t="s">
        <v>60</v>
      </c>
      <c r="B123" s="49" t="s">
        <v>158</v>
      </c>
      <c r="C123" s="47"/>
      <c r="D123" s="50"/>
      <c r="E123" s="47"/>
      <c r="F123" s="47"/>
      <c r="G123" s="47"/>
      <c r="H123" s="50"/>
      <c r="I123" s="47"/>
      <c r="J123" s="47"/>
      <c r="L123" s="53"/>
      <c r="M123" s="47"/>
    </row>
    <row r="124" spans="1:13" ht="17.25" customHeight="1">
      <c r="A124" s="48"/>
      <c r="B124" s="49" t="s">
        <v>286</v>
      </c>
      <c r="C124" s="47"/>
      <c r="D124" s="50"/>
      <c r="E124" s="47"/>
      <c r="F124" s="47"/>
      <c r="G124" s="47"/>
      <c r="H124" s="50"/>
      <c r="I124" s="47"/>
      <c r="J124" s="47"/>
      <c r="L124" s="53"/>
      <c r="M124" s="47"/>
    </row>
    <row r="125" spans="1:13" ht="17.25" customHeight="1">
      <c r="A125" s="48"/>
      <c r="B125" s="47" t="s">
        <v>175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7.25" customHeight="1">
      <c r="A126" s="48"/>
      <c r="B126" s="47" t="s">
        <v>287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7.25" customHeight="1">
      <c r="A127" s="48"/>
      <c r="B127" s="47" t="s">
        <v>176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7.25" customHeight="1">
      <c r="A128" s="48"/>
      <c r="B128" s="47" t="s">
        <v>177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7.25" customHeight="1">
      <c r="A129" s="4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7.25" customHeight="1">
      <c r="A130" s="48"/>
      <c r="B130" s="47" t="s">
        <v>172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7.25" customHeight="1">
      <c r="A131" s="48"/>
      <c r="B131" s="47" t="s">
        <v>159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2:13" ht="17.25" customHeight="1">
      <c r="B132" s="47" t="s">
        <v>288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7.25" customHeight="1">
      <c r="A133" s="48"/>
      <c r="B133" s="47" t="s">
        <v>289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7.25" customHeight="1">
      <c r="A134" s="48"/>
      <c r="B134" s="47" t="s">
        <v>171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7.25" customHeight="1">
      <c r="A135" s="48"/>
      <c r="B135" s="47" t="s">
        <v>183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7.25" customHeight="1">
      <c r="A136" s="48"/>
      <c r="B136" s="47" t="s">
        <v>184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7.25" customHeight="1">
      <c r="A137" s="48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7.25" customHeight="1">
      <c r="A138" s="49" t="s">
        <v>61</v>
      </c>
      <c r="B138" s="47" t="s">
        <v>173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7.25" customHeight="1">
      <c r="A139" s="49"/>
      <c r="B139" s="47" t="s">
        <v>179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7.25" customHeight="1">
      <c r="A140" s="49"/>
      <c r="B140" s="47" t="s">
        <v>178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7.25" customHeight="1">
      <c r="A141" s="49"/>
      <c r="B141" s="47" t="s">
        <v>299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7.25" customHeight="1">
      <c r="A142" s="49"/>
      <c r="B142" s="47" t="s">
        <v>185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7.25" customHeight="1">
      <c r="A143" s="49"/>
      <c r="B143" s="47" t="s">
        <v>180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7.25" customHeight="1">
      <c r="A144" s="49"/>
      <c r="B144" s="47" t="s">
        <v>181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7.25" customHeight="1">
      <c r="A145" s="49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7.25" customHeight="1">
      <c r="A146" s="49" t="s">
        <v>62</v>
      </c>
      <c r="B146" s="47" t="s">
        <v>160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7.25" customHeight="1">
      <c r="A147" s="161"/>
      <c r="B147" s="47" t="s">
        <v>290</v>
      </c>
      <c r="C147" s="47"/>
      <c r="D147" s="47"/>
      <c r="E147" s="47"/>
      <c r="F147" s="47"/>
      <c r="G147" s="47"/>
      <c r="H147" s="50"/>
      <c r="I147" s="47"/>
      <c r="J147" s="47"/>
      <c r="L147" s="53"/>
      <c r="M147" s="47"/>
    </row>
    <row r="148" spans="1:13" ht="17.25" customHeight="1">
      <c r="A148" s="161"/>
      <c r="B148" s="47"/>
      <c r="C148" s="47"/>
      <c r="D148" s="47"/>
      <c r="E148" s="47"/>
      <c r="F148" s="47"/>
      <c r="G148" s="47"/>
      <c r="H148" s="50"/>
      <c r="I148" s="47"/>
      <c r="J148" s="47"/>
      <c r="L148" s="53"/>
      <c r="M148" s="47"/>
    </row>
    <row r="149" spans="1:13" ht="17.25" customHeight="1">
      <c r="A149" s="49" t="s">
        <v>63</v>
      </c>
      <c r="B149" s="49" t="s">
        <v>279</v>
      </c>
      <c r="C149" s="47"/>
      <c r="D149" s="50"/>
      <c r="E149" s="47"/>
      <c r="F149" s="47"/>
      <c r="G149" s="47"/>
      <c r="H149" s="50"/>
      <c r="I149" s="47"/>
      <c r="J149" s="47"/>
      <c r="L149" s="53"/>
      <c r="M149" s="47"/>
    </row>
    <row r="150" spans="1:13" ht="17.25" customHeight="1">
      <c r="A150" s="49"/>
      <c r="B150" s="49"/>
      <c r="C150" s="47"/>
      <c r="D150" s="50"/>
      <c r="E150" s="47"/>
      <c r="F150" s="47"/>
      <c r="G150" s="47"/>
      <c r="H150" s="50"/>
      <c r="I150" s="47"/>
      <c r="J150" s="47"/>
      <c r="L150" s="53"/>
      <c r="M150" s="47"/>
    </row>
    <row r="151" spans="1:13" ht="17.25" customHeight="1">
      <c r="A151" s="49" t="s">
        <v>64</v>
      </c>
      <c r="B151" s="49" t="s">
        <v>280</v>
      </c>
      <c r="C151" s="47"/>
      <c r="D151" s="47"/>
      <c r="E151" s="47"/>
      <c r="F151" s="47"/>
      <c r="G151" s="47"/>
      <c r="H151" s="47"/>
      <c r="L151" s="53"/>
      <c r="M151" s="47"/>
    </row>
    <row r="152" spans="1:13" ht="17.25" customHeight="1">
      <c r="A152" s="49"/>
      <c r="B152" s="49"/>
      <c r="C152" s="47"/>
      <c r="D152" s="47"/>
      <c r="E152" s="49"/>
      <c r="F152" s="47"/>
      <c r="G152" s="47"/>
      <c r="H152" s="47"/>
      <c r="I152" s="183" t="s">
        <v>0</v>
      </c>
      <c r="J152" s="1"/>
      <c r="K152" s="183"/>
      <c r="L152" s="53"/>
      <c r="M152" s="47"/>
    </row>
    <row r="153" spans="1:13" ht="17.25" customHeight="1">
      <c r="A153" s="49"/>
      <c r="B153" s="47"/>
      <c r="C153" s="47"/>
      <c r="D153" s="47"/>
      <c r="E153" s="49"/>
      <c r="F153" s="47"/>
      <c r="G153" s="47"/>
      <c r="H153" s="47"/>
      <c r="I153" s="53" t="s">
        <v>23</v>
      </c>
      <c r="J153" s="47"/>
      <c r="K153" s="53" t="s">
        <v>154</v>
      </c>
      <c r="L153" s="53"/>
      <c r="M153" s="47"/>
    </row>
    <row r="154" spans="1:13" ht="17.25" customHeight="1">
      <c r="A154" s="49"/>
      <c r="B154" s="47"/>
      <c r="C154" s="47"/>
      <c r="D154" s="47"/>
      <c r="E154" s="49"/>
      <c r="F154" s="47"/>
      <c r="G154" s="47"/>
      <c r="H154" s="47"/>
      <c r="I154" s="53" t="s">
        <v>9</v>
      </c>
      <c r="J154" s="47"/>
      <c r="K154" s="53" t="s">
        <v>155</v>
      </c>
      <c r="L154" s="53"/>
      <c r="M154" s="47"/>
    </row>
    <row r="155" spans="1:13" ht="17.25" customHeight="1">
      <c r="A155" s="49"/>
      <c r="B155" s="47"/>
      <c r="C155" s="47"/>
      <c r="D155" s="47"/>
      <c r="E155" s="47"/>
      <c r="F155" s="47"/>
      <c r="G155" s="47"/>
      <c r="H155" s="47"/>
      <c r="I155" s="192" t="s">
        <v>268</v>
      </c>
      <c r="J155" s="47"/>
      <c r="K155" s="190" t="s">
        <v>268</v>
      </c>
      <c r="L155" s="53"/>
      <c r="M155" s="47"/>
    </row>
    <row r="156" spans="1:13" ht="17.25" customHeight="1">
      <c r="A156" s="49"/>
      <c r="B156" s="47" t="s">
        <v>101</v>
      </c>
      <c r="C156" s="47"/>
      <c r="D156" s="47"/>
      <c r="E156" s="47"/>
      <c r="F156" s="47"/>
      <c r="G156" s="47"/>
      <c r="H156" s="47"/>
      <c r="I156" s="54" t="s">
        <v>1</v>
      </c>
      <c r="J156" s="47"/>
      <c r="K156" s="54" t="s">
        <v>1</v>
      </c>
      <c r="L156" s="53"/>
      <c r="M156" s="47"/>
    </row>
    <row r="157" spans="1:13" ht="12" customHeight="1">
      <c r="A157" s="49"/>
      <c r="C157" s="47"/>
      <c r="D157" s="47"/>
      <c r="E157" s="47"/>
      <c r="F157" s="47"/>
      <c r="G157" s="47"/>
      <c r="H157" s="47"/>
      <c r="I157" s="47"/>
      <c r="J157" s="47"/>
      <c r="K157" s="47"/>
      <c r="L157" s="53"/>
      <c r="M157" s="47"/>
    </row>
    <row r="158" spans="1:13" ht="17.25" customHeight="1">
      <c r="A158" s="49"/>
      <c r="B158" s="49" t="s">
        <v>3</v>
      </c>
      <c r="C158" s="47"/>
      <c r="D158" s="47"/>
      <c r="E158" s="47"/>
      <c r="F158" s="49"/>
      <c r="G158" s="47"/>
      <c r="H158" s="47"/>
      <c r="I158" s="58">
        <v>1759</v>
      </c>
      <c r="J158" s="47"/>
      <c r="K158" s="58">
        <v>3741</v>
      </c>
      <c r="L158" s="53"/>
      <c r="M158" s="47"/>
    </row>
    <row r="159" spans="1:13" ht="17.25" customHeight="1">
      <c r="A159" s="49"/>
      <c r="B159" s="49" t="s">
        <v>17</v>
      </c>
      <c r="C159" s="47"/>
      <c r="D159" s="47"/>
      <c r="E159" s="50"/>
      <c r="F159" s="50"/>
      <c r="G159" s="50"/>
      <c r="H159" s="47"/>
      <c r="I159" s="60">
        <v>-5</v>
      </c>
      <c r="J159" s="47"/>
      <c r="K159" s="60">
        <v>-5</v>
      </c>
      <c r="L159" s="53"/>
      <c r="M159" s="47"/>
    </row>
    <row r="160" spans="1:13" ht="17.25" customHeight="1" thickBot="1">
      <c r="A160" s="49"/>
      <c r="B160" s="49"/>
      <c r="C160" s="47"/>
      <c r="D160" s="47"/>
      <c r="E160" s="50"/>
      <c r="F160" s="50"/>
      <c r="G160" s="50"/>
      <c r="H160" s="47"/>
      <c r="I160" s="59">
        <f>SUM(I158:I159)</f>
        <v>1754</v>
      </c>
      <c r="J160" s="47"/>
      <c r="K160" s="59">
        <f>SUM(K158:K159)</f>
        <v>3736</v>
      </c>
      <c r="L160" s="53"/>
      <c r="M160" s="47"/>
    </row>
    <row r="161" spans="1:13" ht="15" customHeight="1">
      <c r="A161" s="4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53"/>
      <c r="M161" s="47"/>
    </row>
    <row r="162" spans="1:13" ht="15" customHeight="1">
      <c r="A162" s="4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53"/>
      <c r="M162" s="47"/>
    </row>
    <row r="163" spans="1:13" ht="17.25" customHeight="1">
      <c r="A163" s="49" t="s">
        <v>65</v>
      </c>
      <c r="B163" s="49" t="s">
        <v>281</v>
      </c>
      <c r="D163" s="50"/>
      <c r="E163" s="47"/>
      <c r="F163" s="47"/>
      <c r="G163" s="47"/>
      <c r="H163" s="50"/>
      <c r="I163" s="47"/>
      <c r="J163" s="47"/>
      <c r="L163" s="53"/>
      <c r="M163" s="47"/>
    </row>
    <row r="164" spans="1:13" ht="17.25" customHeight="1">
      <c r="A164" s="49"/>
      <c r="B164" s="49" t="s">
        <v>206</v>
      </c>
      <c r="D164" s="50"/>
      <c r="E164" s="47"/>
      <c r="F164" s="47"/>
      <c r="G164" s="47"/>
      <c r="H164" s="50"/>
      <c r="I164" s="47"/>
      <c r="J164" s="47"/>
      <c r="L164" s="53"/>
      <c r="M164" s="47"/>
    </row>
    <row r="165" spans="1:13" ht="17.25" customHeight="1">
      <c r="A165" s="49"/>
      <c r="B165" s="49"/>
      <c r="D165" s="50"/>
      <c r="E165" s="47"/>
      <c r="F165" s="47"/>
      <c r="G165" s="47"/>
      <c r="H165" s="50"/>
      <c r="I165" s="47"/>
      <c r="J165" s="47"/>
      <c r="L165" s="53"/>
      <c r="M165" s="47"/>
    </row>
    <row r="166" spans="1:13" ht="17.25" customHeight="1">
      <c r="A166" s="49"/>
      <c r="B166" s="49"/>
      <c r="D166" s="50"/>
      <c r="E166" s="47"/>
      <c r="F166" s="47"/>
      <c r="G166" s="47"/>
      <c r="H166" s="50"/>
      <c r="I166" s="47"/>
      <c r="J166" s="47"/>
      <c r="L166" s="53"/>
      <c r="M166" s="47"/>
    </row>
    <row r="167" spans="1:13" ht="17.25" customHeight="1">
      <c r="A167" s="49"/>
      <c r="B167" s="49"/>
      <c r="D167" s="50"/>
      <c r="E167" s="47"/>
      <c r="F167" s="47"/>
      <c r="G167" s="47"/>
      <c r="H167" s="50"/>
      <c r="I167" s="47"/>
      <c r="J167" s="47"/>
      <c r="L167" s="53"/>
      <c r="M167" s="47"/>
    </row>
    <row r="168" spans="1:13" ht="17.25" customHeight="1">
      <c r="A168" s="208" t="s">
        <v>18</v>
      </c>
      <c r="B168" s="208"/>
      <c r="C168" s="208"/>
      <c r="D168" s="208"/>
      <c r="E168" s="208"/>
      <c r="F168" s="208"/>
      <c r="G168" s="208"/>
      <c r="H168" s="208"/>
      <c r="I168" s="47"/>
      <c r="J168" s="47"/>
      <c r="L168" s="53"/>
      <c r="M168" s="47"/>
    </row>
    <row r="169" spans="1:13" ht="17.25" customHeight="1">
      <c r="A169" s="209" t="s">
        <v>24</v>
      </c>
      <c r="B169" s="209"/>
      <c r="C169" s="209"/>
      <c r="D169" s="209"/>
      <c r="E169" s="209"/>
      <c r="F169" s="209"/>
      <c r="G169" s="209"/>
      <c r="H169" s="209"/>
      <c r="I169" s="47"/>
      <c r="J169" s="210" t="str">
        <f>J4</f>
        <v>Quarterly Report 31-01-2004</v>
      </c>
      <c r="K169" s="211"/>
      <c r="L169" s="211"/>
      <c r="M169" s="211"/>
    </row>
    <row r="170" spans="1:13" ht="17.25" customHeight="1">
      <c r="A170" s="104"/>
      <c r="B170" s="104"/>
      <c r="C170" s="104"/>
      <c r="D170" s="104"/>
      <c r="E170" s="104"/>
      <c r="F170" s="104"/>
      <c r="G170" s="104"/>
      <c r="H170" s="104"/>
      <c r="I170" s="105"/>
      <c r="J170" s="105"/>
      <c r="K170" s="124"/>
      <c r="L170" s="125"/>
      <c r="M170" s="105"/>
    </row>
    <row r="171" spans="1:13" ht="13.5" customHeight="1">
      <c r="A171" s="54"/>
      <c r="B171" s="49"/>
      <c r="C171" s="47"/>
      <c r="D171" s="50"/>
      <c r="E171" s="47"/>
      <c r="F171" s="47"/>
      <c r="G171" s="47"/>
      <c r="H171" s="50"/>
      <c r="I171" s="47"/>
      <c r="J171" s="47"/>
      <c r="L171" s="53"/>
      <c r="M171" s="47"/>
    </row>
    <row r="172" spans="1:13" ht="17.25" customHeight="1">
      <c r="A172" s="48" t="s">
        <v>283</v>
      </c>
      <c r="B172" s="49"/>
      <c r="C172" s="47"/>
      <c r="D172" s="50"/>
      <c r="E172" s="47"/>
      <c r="F172" s="47"/>
      <c r="G172" s="47"/>
      <c r="H172" s="50"/>
      <c r="I172" s="47"/>
      <c r="J172" s="47"/>
      <c r="L172" s="53"/>
      <c r="M172" s="47"/>
    </row>
    <row r="173" spans="1:13" ht="17.25" customHeight="1">
      <c r="A173" s="48" t="s">
        <v>188</v>
      </c>
      <c r="B173" s="49"/>
      <c r="C173" s="47"/>
      <c r="D173" s="50"/>
      <c r="E173" s="47"/>
      <c r="F173" s="47"/>
      <c r="G173" s="47"/>
      <c r="H173" s="50"/>
      <c r="I173" s="47"/>
      <c r="J173" s="47"/>
      <c r="L173" s="53"/>
      <c r="M173" s="47"/>
    </row>
    <row r="174" ht="17.25" customHeight="1">
      <c r="M174" s="47"/>
    </row>
    <row r="175" spans="1:13" ht="17.25" customHeight="1">
      <c r="A175" s="49" t="s">
        <v>66</v>
      </c>
      <c r="B175" s="49" t="s">
        <v>161</v>
      </c>
      <c r="C175" s="49" t="s">
        <v>162</v>
      </c>
      <c r="M175" s="47"/>
    </row>
    <row r="176" spans="3:13" ht="17.25" customHeight="1">
      <c r="C176" s="49" t="s">
        <v>298</v>
      </c>
      <c r="M176" s="47"/>
    </row>
    <row r="177" ht="8.25" customHeight="1">
      <c r="M177" s="47"/>
    </row>
    <row r="178" spans="3:14" ht="17.25" customHeight="1">
      <c r="C178" s="49"/>
      <c r="D178" s="47"/>
      <c r="E178" s="47"/>
      <c r="F178" s="47"/>
      <c r="G178" s="47"/>
      <c r="H178" s="47"/>
      <c r="I178" s="53" t="s">
        <v>23</v>
      </c>
      <c r="J178" s="47"/>
      <c r="K178" s="53" t="s">
        <v>154</v>
      </c>
      <c r="L178" s="17"/>
      <c r="N178" s="7"/>
    </row>
    <row r="179" spans="3:14" ht="17.25" customHeight="1">
      <c r="C179" s="49"/>
      <c r="D179" s="47"/>
      <c r="E179" s="47"/>
      <c r="F179" s="47"/>
      <c r="G179" s="47"/>
      <c r="H179" s="47"/>
      <c r="I179" s="53" t="s">
        <v>9</v>
      </c>
      <c r="J179" s="47"/>
      <c r="K179" s="53" t="s">
        <v>155</v>
      </c>
      <c r="L179" s="17"/>
      <c r="N179" s="7"/>
    </row>
    <row r="180" spans="3:14" ht="17.25" customHeight="1">
      <c r="C180" s="49"/>
      <c r="D180" s="47"/>
      <c r="E180" s="47"/>
      <c r="F180" s="47"/>
      <c r="G180" s="47"/>
      <c r="H180" s="47"/>
      <c r="I180" s="192" t="s">
        <v>268</v>
      </c>
      <c r="J180" s="47"/>
      <c r="K180" s="190" t="s">
        <v>268</v>
      </c>
      <c r="L180" s="185"/>
      <c r="N180" s="7"/>
    </row>
    <row r="181" spans="3:14" ht="17.25" customHeight="1">
      <c r="C181" s="49"/>
      <c r="D181" s="47"/>
      <c r="E181" s="47"/>
      <c r="F181" s="47"/>
      <c r="G181" s="47"/>
      <c r="H181" s="47"/>
      <c r="I181" s="54" t="s">
        <v>1</v>
      </c>
      <c r="J181" s="47"/>
      <c r="K181" s="54" t="s">
        <v>1</v>
      </c>
      <c r="L181" s="10"/>
      <c r="N181" s="7"/>
    </row>
    <row r="182" spans="3:14" ht="7.5" customHeight="1">
      <c r="C182" s="49"/>
      <c r="D182" s="47"/>
      <c r="E182" s="47"/>
      <c r="F182" s="47"/>
      <c r="G182" s="47"/>
      <c r="H182" s="47"/>
      <c r="I182" s="47"/>
      <c r="J182" s="47"/>
      <c r="K182" s="47"/>
      <c r="L182" s="7"/>
      <c r="N182" s="7"/>
    </row>
    <row r="183" spans="3:14" ht="17.25" customHeight="1" thickBot="1">
      <c r="C183" s="49" t="s">
        <v>163</v>
      </c>
      <c r="D183" s="47"/>
      <c r="E183" s="47"/>
      <c r="F183" s="47"/>
      <c r="G183" s="47"/>
      <c r="H183" s="47"/>
      <c r="I183" s="193">
        <v>27</v>
      </c>
      <c r="J183" s="47"/>
      <c r="K183" s="193">
        <v>27</v>
      </c>
      <c r="L183" s="187"/>
      <c r="N183" s="7"/>
    </row>
    <row r="184" spans="3:14" ht="9.75" customHeight="1" thickTop="1">
      <c r="C184" s="49"/>
      <c r="D184" s="47"/>
      <c r="E184" s="47"/>
      <c r="F184" s="47"/>
      <c r="G184" s="47"/>
      <c r="H184" s="47"/>
      <c r="I184" s="47"/>
      <c r="J184" s="47"/>
      <c r="K184" s="47"/>
      <c r="L184" s="7"/>
      <c r="N184" s="7"/>
    </row>
    <row r="185" spans="3:14" ht="17.25" customHeight="1" thickBot="1">
      <c r="C185" s="47" t="s">
        <v>164</v>
      </c>
      <c r="D185" s="47"/>
      <c r="E185" s="47"/>
      <c r="F185" s="47"/>
      <c r="G185" s="47"/>
      <c r="H185" s="47"/>
      <c r="I185" s="191">
        <v>-13</v>
      </c>
      <c r="J185" s="47"/>
      <c r="K185" s="191">
        <v>-13</v>
      </c>
      <c r="N185" s="7"/>
    </row>
    <row r="186" ht="17.25" customHeight="1" thickTop="1">
      <c r="N186" s="7"/>
    </row>
    <row r="187" spans="2:13" ht="17.25" customHeight="1">
      <c r="B187" s="49" t="s">
        <v>168</v>
      </c>
      <c r="C187" s="49" t="s">
        <v>169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ht="15.75" customHeight="1">
      <c r="A188" s="49"/>
      <c r="B188" s="49"/>
      <c r="C188" s="47"/>
      <c r="D188" s="47"/>
      <c r="E188" s="47"/>
      <c r="F188" s="47"/>
      <c r="G188" s="47"/>
      <c r="H188" s="47"/>
      <c r="I188" s="47"/>
      <c r="J188" s="47"/>
      <c r="K188" s="53" t="s">
        <v>1</v>
      </c>
      <c r="L188" s="47"/>
      <c r="M188" s="47"/>
    </row>
    <row r="189" spans="1:13" ht="17.25" customHeight="1" thickBot="1">
      <c r="A189" s="49"/>
      <c r="B189" s="49"/>
      <c r="C189" s="47" t="s">
        <v>165</v>
      </c>
      <c r="D189" s="47"/>
      <c r="E189" s="47"/>
      <c r="F189" s="47"/>
      <c r="G189" s="47"/>
      <c r="H189" s="47"/>
      <c r="I189" s="47"/>
      <c r="J189" s="47"/>
      <c r="K189" s="62">
        <v>3116</v>
      </c>
      <c r="L189" s="47"/>
      <c r="M189" s="47"/>
    </row>
    <row r="190" spans="1:13" ht="17.25" customHeight="1" thickBot="1">
      <c r="A190" s="49"/>
      <c r="B190" s="49"/>
      <c r="C190" s="47" t="s">
        <v>166</v>
      </c>
      <c r="D190" s="47"/>
      <c r="E190" s="47"/>
      <c r="F190" s="47"/>
      <c r="G190" s="47"/>
      <c r="H190" s="47"/>
      <c r="I190" s="47"/>
      <c r="J190" s="47"/>
      <c r="K190" s="63">
        <v>3116</v>
      </c>
      <c r="L190" s="47"/>
      <c r="M190" s="47"/>
    </row>
    <row r="191" spans="1:13" ht="17.25" customHeight="1" thickBot="1">
      <c r="A191" s="49"/>
      <c r="B191" s="49"/>
      <c r="C191" s="47" t="s">
        <v>167</v>
      </c>
      <c r="D191" s="47"/>
      <c r="E191" s="47"/>
      <c r="F191" s="47"/>
      <c r="G191" s="47"/>
      <c r="H191" s="47"/>
      <c r="I191" s="47"/>
      <c r="J191" s="47"/>
      <c r="K191" s="62">
        <v>2478.96</v>
      </c>
      <c r="L191" s="47"/>
      <c r="M191" s="47"/>
    </row>
    <row r="192" spans="1:13" ht="17.25" customHeight="1">
      <c r="A192" s="49"/>
      <c r="B192" s="47"/>
      <c r="C192" s="47"/>
      <c r="D192" s="47"/>
      <c r="E192" s="47"/>
      <c r="F192" s="47"/>
      <c r="G192" s="47"/>
      <c r="H192" s="55"/>
      <c r="I192" s="47"/>
      <c r="J192" s="47"/>
      <c r="K192" s="47"/>
      <c r="L192" s="47"/>
      <c r="M192" s="47"/>
    </row>
    <row r="193" spans="1:13" ht="10.5" customHeight="1">
      <c r="A193" s="49"/>
      <c r="B193" s="47"/>
      <c r="C193" s="47"/>
      <c r="D193" s="47"/>
      <c r="E193" s="47"/>
      <c r="F193" s="47"/>
      <c r="G193" s="47"/>
      <c r="H193" s="55"/>
      <c r="I193" s="47"/>
      <c r="J193" s="47"/>
      <c r="K193" s="47"/>
      <c r="L193" s="47"/>
      <c r="M193" s="47"/>
    </row>
    <row r="194" spans="1:2" ht="15" customHeight="1">
      <c r="A194" s="49" t="s">
        <v>67</v>
      </c>
      <c r="B194" s="49" t="s">
        <v>236</v>
      </c>
    </row>
    <row r="195" spans="1:2" ht="15" customHeight="1">
      <c r="A195" s="49"/>
      <c r="B195" s="49" t="s">
        <v>142</v>
      </c>
    </row>
    <row r="196" spans="1:2" ht="15" customHeight="1">
      <c r="A196" s="49"/>
      <c r="B196" s="49" t="s">
        <v>265</v>
      </c>
    </row>
    <row r="197" spans="1:2" ht="15" customHeight="1">
      <c r="A197" s="49"/>
      <c r="B197" s="49" t="s">
        <v>261</v>
      </c>
    </row>
    <row r="198" spans="1:2" ht="15" customHeight="1">
      <c r="A198" s="49"/>
      <c r="B198" s="49" t="s">
        <v>241</v>
      </c>
    </row>
    <row r="199" spans="1:2" ht="15" customHeight="1">
      <c r="A199" s="49"/>
      <c r="B199" s="49" t="s">
        <v>146</v>
      </c>
    </row>
    <row r="200" spans="1:2" ht="15" customHeight="1">
      <c r="A200" s="49"/>
      <c r="B200" s="49" t="s">
        <v>262</v>
      </c>
    </row>
    <row r="201" spans="1:6" ht="15" customHeight="1">
      <c r="A201" s="49"/>
      <c r="B201" s="47" t="s">
        <v>144</v>
      </c>
      <c r="C201" s="47"/>
      <c r="D201" s="47"/>
      <c r="E201" s="47"/>
      <c r="F201" s="49"/>
    </row>
    <row r="202" spans="1:2" ht="15" customHeight="1">
      <c r="A202" s="49"/>
      <c r="B202" s="49" t="s">
        <v>150</v>
      </c>
    </row>
    <row r="203" spans="1:2" ht="15" customHeight="1">
      <c r="A203" s="49"/>
      <c r="B203" s="49" t="s">
        <v>145</v>
      </c>
    </row>
    <row r="204" spans="1:2" ht="15" customHeight="1">
      <c r="A204" s="49"/>
      <c r="B204" s="49"/>
    </row>
    <row r="205" spans="1:2" ht="15" customHeight="1">
      <c r="A205" s="49"/>
      <c r="B205" s="49" t="s">
        <v>242</v>
      </c>
    </row>
    <row r="206" spans="1:2" ht="15" customHeight="1">
      <c r="A206" s="49"/>
      <c r="B206" s="49" t="s">
        <v>243</v>
      </c>
    </row>
    <row r="207" spans="1:2" ht="15" customHeight="1">
      <c r="A207" s="49"/>
      <c r="B207" s="49" t="s">
        <v>244</v>
      </c>
    </row>
    <row r="208" spans="1:2" ht="15" customHeight="1">
      <c r="A208" s="49"/>
      <c r="B208" s="49" t="s">
        <v>245</v>
      </c>
    </row>
    <row r="209" spans="1:2" ht="15" customHeight="1">
      <c r="A209" s="49"/>
      <c r="B209" s="49" t="s">
        <v>259</v>
      </c>
    </row>
    <row r="210" spans="1:2" ht="15" customHeight="1">
      <c r="A210" s="49"/>
      <c r="B210" s="49"/>
    </row>
    <row r="211" spans="1:2" ht="15" customHeight="1">
      <c r="A211" s="49"/>
      <c r="B211" s="49" t="s">
        <v>148</v>
      </c>
    </row>
    <row r="212" spans="1:2" ht="15" customHeight="1">
      <c r="A212" s="49"/>
      <c r="B212" s="49" t="s">
        <v>147</v>
      </c>
    </row>
    <row r="213" spans="1:2" ht="15" customHeight="1">
      <c r="A213" s="49"/>
      <c r="B213" s="49" t="s">
        <v>263</v>
      </c>
    </row>
    <row r="214" spans="1:2" ht="15" customHeight="1">
      <c r="A214" s="49"/>
      <c r="B214" s="49" t="s">
        <v>264</v>
      </c>
    </row>
    <row r="215" spans="1:2" ht="15" customHeight="1">
      <c r="A215" s="49"/>
      <c r="B215" s="49" t="s">
        <v>246</v>
      </c>
    </row>
    <row r="216" spans="1:2" ht="15" customHeight="1">
      <c r="A216" s="49"/>
      <c r="B216" s="49"/>
    </row>
    <row r="217" spans="1:2" ht="15" customHeight="1">
      <c r="A217" s="49"/>
      <c r="B217" s="49" t="s">
        <v>149</v>
      </c>
    </row>
    <row r="218" spans="1:2" ht="15" customHeight="1">
      <c r="A218" s="49"/>
      <c r="B218" s="49" t="s">
        <v>247</v>
      </c>
    </row>
    <row r="219" spans="1:2" ht="15" customHeight="1">
      <c r="A219" s="49"/>
      <c r="B219" s="49" t="s">
        <v>248</v>
      </c>
    </row>
    <row r="220" spans="1:2" ht="15" customHeight="1">
      <c r="A220" s="49"/>
      <c r="B220" s="49"/>
    </row>
    <row r="221" ht="15" customHeight="1">
      <c r="A221" s="49"/>
    </row>
    <row r="222" spans="1:2" ht="15" customHeight="1">
      <c r="A222" s="49"/>
      <c r="B222" s="49"/>
    </row>
    <row r="223" spans="1:13" ht="15" customHeight="1">
      <c r="A223" s="208" t="s">
        <v>18</v>
      </c>
      <c r="B223" s="208"/>
      <c r="C223" s="208"/>
      <c r="D223" s="208"/>
      <c r="E223" s="208"/>
      <c r="F223" s="208"/>
      <c r="G223" s="208"/>
      <c r="H223" s="208"/>
      <c r="I223" s="47"/>
      <c r="J223" s="47"/>
      <c r="L223" s="53"/>
      <c r="M223" s="47"/>
    </row>
    <row r="224" spans="1:13" ht="15" customHeight="1">
      <c r="A224" s="209" t="s">
        <v>24</v>
      </c>
      <c r="B224" s="209"/>
      <c r="C224" s="209"/>
      <c r="D224" s="209"/>
      <c r="E224" s="209"/>
      <c r="F224" s="209"/>
      <c r="G224" s="209"/>
      <c r="H224" s="209"/>
      <c r="I224" s="47"/>
      <c r="J224" s="210" t="str">
        <f>J62</f>
        <v>Quarterly Report 31-01-2004</v>
      </c>
      <c r="K224" s="211"/>
      <c r="L224" s="211"/>
      <c r="M224" s="211"/>
    </row>
    <row r="225" spans="1:13" ht="15" customHeight="1">
      <c r="A225" s="104"/>
      <c r="B225" s="104"/>
      <c r="C225" s="104"/>
      <c r="D225" s="104"/>
      <c r="E225" s="104"/>
      <c r="F225" s="104"/>
      <c r="G225" s="104"/>
      <c r="H225" s="104"/>
      <c r="I225" s="105"/>
      <c r="J225" s="105"/>
      <c r="K225" s="124"/>
      <c r="L225" s="125"/>
      <c r="M225" s="105"/>
    </row>
    <row r="226" spans="1:13" ht="15" customHeight="1">
      <c r="A226" s="54"/>
      <c r="B226" s="49"/>
      <c r="C226" s="47"/>
      <c r="D226" s="50"/>
      <c r="E226" s="47"/>
      <c r="F226" s="47"/>
      <c r="G226" s="47"/>
      <c r="H226" s="50"/>
      <c r="I226" s="47"/>
      <c r="J226" s="47"/>
      <c r="L226" s="53"/>
      <c r="M226" s="47"/>
    </row>
    <row r="227" spans="1:13" ht="15" customHeight="1">
      <c r="A227" s="48" t="s">
        <v>283</v>
      </c>
      <c r="B227" s="49"/>
      <c r="C227" s="47"/>
      <c r="D227" s="50"/>
      <c r="E227" s="47"/>
      <c r="F227" s="47"/>
      <c r="G227" s="47"/>
      <c r="H227" s="50"/>
      <c r="I227" s="47"/>
      <c r="J227" s="47"/>
      <c r="L227" s="53"/>
      <c r="M227" s="47"/>
    </row>
    <row r="228" spans="1:13" ht="15" customHeight="1">
      <c r="A228" s="48" t="s">
        <v>188</v>
      </c>
      <c r="B228" s="49"/>
      <c r="C228" s="47"/>
      <c r="D228" s="50"/>
      <c r="E228" s="47"/>
      <c r="F228" s="47"/>
      <c r="G228" s="47"/>
      <c r="H228" s="50"/>
      <c r="I228" s="47"/>
      <c r="J228" s="47"/>
      <c r="L228" s="53"/>
      <c r="M228" s="47"/>
    </row>
    <row r="229" spans="1:2" ht="15" customHeight="1">
      <c r="A229" s="49"/>
      <c r="B229" s="49"/>
    </row>
    <row r="230" spans="1:2" ht="15" customHeight="1">
      <c r="A230" s="49" t="s">
        <v>67</v>
      </c>
      <c r="B230" s="49" t="s">
        <v>260</v>
      </c>
    </row>
    <row r="231" spans="1:2" ht="15" customHeight="1">
      <c r="A231" s="49"/>
      <c r="B231" s="49" t="s">
        <v>250</v>
      </c>
    </row>
    <row r="232" spans="1:2" ht="15" customHeight="1">
      <c r="A232" s="49"/>
      <c r="B232" s="49" t="s">
        <v>249</v>
      </c>
    </row>
    <row r="233" spans="1:2" ht="15.75" customHeight="1">
      <c r="A233" s="49"/>
      <c r="B233" s="49"/>
    </row>
    <row r="234" ht="15" customHeight="1">
      <c r="B234" s="49" t="s">
        <v>228</v>
      </c>
    </row>
    <row r="235" spans="1:11" ht="15" customHeight="1">
      <c r="A235" s="49"/>
      <c r="B235" s="61" t="s">
        <v>227</v>
      </c>
      <c r="C235" s="47" t="s">
        <v>139</v>
      </c>
      <c r="D235" s="47"/>
      <c r="E235" s="47"/>
      <c r="F235" s="47"/>
      <c r="G235" s="47"/>
      <c r="H235" s="47"/>
      <c r="I235" s="47"/>
      <c r="J235" s="47"/>
      <c r="K235" s="47"/>
    </row>
    <row r="236" spans="1:11" ht="15" customHeight="1">
      <c r="A236" s="49"/>
      <c r="B236" s="61" t="s">
        <v>229</v>
      </c>
      <c r="C236" s="47" t="s">
        <v>251</v>
      </c>
      <c r="D236" s="47"/>
      <c r="E236" s="47"/>
      <c r="F236" s="47"/>
      <c r="G236" s="47"/>
      <c r="H236" s="47"/>
      <c r="I236" s="47"/>
      <c r="J236" s="47"/>
      <c r="K236" s="47"/>
    </row>
    <row r="237" spans="1:11" ht="15" customHeight="1">
      <c r="A237" s="49"/>
      <c r="B237" s="49"/>
      <c r="C237" s="47" t="s">
        <v>252</v>
      </c>
      <c r="D237" s="47"/>
      <c r="E237" s="47"/>
      <c r="F237" s="47"/>
      <c r="G237" s="47"/>
      <c r="H237" s="47"/>
      <c r="I237" s="47"/>
      <c r="J237" s="47"/>
      <c r="K237" s="47"/>
    </row>
    <row r="238" spans="1:11" ht="15" customHeight="1">
      <c r="A238" s="49"/>
      <c r="B238" s="61" t="s">
        <v>230</v>
      </c>
      <c r="C238" s="47" t="s">
        <v>253</v>
      </c>
      <c r="D238" s="47"/>
      <c r="E238" s="47"/>
      <c r="F238" s="47"/>
      <c r="G238" s="47"/>
      <c r="H238" s="47"/>
      <c r="I238" s="47"/>
      <c r="J238" s="47"/>
      <c r="K238" s="47"/>
    </row>
    <row r="239" spans="1:11" ht="15" customHeight="1">
      <c r="A239" s="49"/>
      <c r="B239" s="49"/>
      <c r="C239" s="47" t="s">
        <v>254</v>
      </c>
      <c r="D239" s="47"/>
      <c r="E239" s="47"/>
      <c r="F239" s="47"/>
      <c r="G239" s="47"/>
      <c r="H239" s="47"/>
      <c r="I239" s="47"/>
      <c r="J239" s="47"/>
      <c r="K239" s="47"/>
    </row>
    <row r="240" spans="1:11" ht="15" customHeight="1">
      <c r="A240" s="49"/>
      <c r="B240" s="49"/>
      <c r="C240" s="47" t="s">
        <v>255</v>
      </c>
      <c r="D240" s="47"/>
      <c r="E240" s="47"/>
      <c r="F240" s="47"/>
      <c r="G240" s="47"/>
      <c r="H240" s="47"/>
      <c r="I240" s="47"/>
      <c r="J240" s="47"/>
      <c r="K240" s="47"/>
    </row>
    <row r="241" spans="1:11" ht="15" customHeight="1">
      <c r="A241" s="49"/>
      <c r="B241" s="49"/>
      <c r="C241" s="47" t="s">
        <v>256</v>
      </c>
      <c r="D241" s="47"/>
      <c r="E241" s="47"/>
      <c r="F241" s="47"/>
      <c r="G241" s="47"/>
      <c r="H241" s="47"/>
      <c r="I241" s="47"/>
      <c r="J241" s="47"/>
      <c r="K241" s="47"/>
    </row>
    <row r="242" spans="1:11" ht="15" customHeight="1">
      <c r="A242" s="49"/>
      <c r="B242" s="61" t="s">
        <v>231</v>
      </c>
      <c r="C242" s="47" t="s">
        <v>257</v>
      </c>
      <c r="D242" s="47"/>
      <c r="E242" s="47"/>
      <c r="F242" s="47"/>
      <c r="G242" s="47"/>
      <c r="H242" s="47"/>
      <c r="I242" s="47"/>
      <c r="J242" s="47"/>
      <c r="K242" s="47"/>
    </row>
    <row r="243" spans="1:11" ht="15" customHeight="1">
      <c r="A243" s="49"/>
      <c r="B243" s="49"/>
      <c r="C243" s="47" t="s">
        <v>258</v>
      </c>
      <c r="D243" s="47"/>
      <c r="E243" s="47"/>
      <c r="F243" s="47"/>
      <c r="G243" s="47"/>
      <c r="H243" s="47"/>
      <c r="I243" s="47"/>
      <c r="J243" s="47"/>
      <c r="K243" s="47"/>
    </row>
    <row r="244" spans="1:11" ht="15" customHeight="1">
      <c r="A244" s="49"/>
      <c r="B244" s="61" t="s">
        <v>232</v>
      </c>
      <c r="C244" s="47" t="s">
        <v>235</v>
      </c>
      <c r="D244" s="47"/>
      <c r="E244" s="47"/>
      <c r="F244" s="47"/>
      <c r="G244" s="47"/>
      <c r="H244" s="47"/>
      <c r="I244" s="47"/>
      <c r="J244" s="47"/>
      <c r="K244" s="47"/>
    </row>
    <row r="245" spans="1:11" ht="15" customHeight="1">
      <c r="A245" s="49"/>
      <c r="B245" s="49"/>
      <c r="C245" s="47" t="s">
        <v>234</v>
      </c>
      <c r="D245" s="47"/>
      <c r="E245" s="47"/>
      <c r="F245" s="47"/>
      <c r="G245" s="47"/>
      <c r="H245" s="47"/>
      <c r="I245" s="47"/>
      <c r="J245" s="47"/>
      <c r="K245" s="47"/>
    </row>
    <row r="246" spans="1:11" ht="15" customHeight="1">
      <c r="A246" s="49"/>
      <c r="B246" s="49" t="s">
        <v>233</v>
      </c>
      <c r="C246" s="47" t="s">
        <v>143</v>
      </c>
      <c r="D246" s="47"/>
      <c r="E246" s="47"/>
      <c r="F246" s="47"/>
      <c r="G246" s="47"/>
      <c r="H246" s="47"/>
      <c r="I246" s="47"/>
      <c r="J246" s="47"/>
      <c r="K246" s="47"/>
    </row>
    <row r="247" spans="1:11" ht="15" customHeight="1">
      <c r="A247" s="49"/>
      <c r="B247" s="49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1:13" ht="17.25" customHeight="1">
      <c r="A248" s="49" t="s">
        <v>69</v>
      </c>
      <c r="B248" s="56" t="s">
        <v>170</v>
      </c>
      <c r="C248" s="50"/>
      <c r="D248" s="47"/>
      <c r="E248" s="47"/>
      <c r="F248" s="47"/>
      <c r="G248" s="47"/>
      <c r="H248" s="50"/>
      <c r="I248" s="47"/>
      <c r="J248" s="47"/>
      <c r="L248" s="53"/>
      <c r="M248" s="47"/>
    </row>
    <row r="249" spans="1:13" ht="15" customHeight="1">
      <c r="A249" s="56"/>
      <c r="B249" s="5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ht="15" customHeight="1">
      <c r="A250" s="56" t="s">
        <v>70</v>
      </c>
      <c r="B250" s="49" t="s">
        <v>10</v>
      </c>
      <c r="C250" s="47"/>
      <c r="D250" s="47"/>
      <c r="E250" s="47"/>
      <c r="F250" s="47"/>
      <c r="G250" s="47"/>
      <c r="H250" s="50"/>
      <c r="I250" s="47"/>
      <c r="J250" s="57"/>
      <c r="K250" s="50"/>
      <c r="L250" s="50"/>
      <c r="M250" s="47"/>
    </row>
    <row r="251" spans="1:13" ht="15" customHeight="1">
      <c r="A251" s="56"/>
      <c r="B251" s="49"/>
      <c r="C251" s="47"/>
      <c r="D251" s="47"/>
      <c r="E251" s="47"/>
      <c r="F251" s="47"/>
      <c r="G251" s="47"/>
      <c r="H251" s="50"/>
      <c r="I251" s="47"/>
      <c r="J251" s="57"/>
      <c r="K251" s="50"/>
      <c r="L251" s="50"/>
      <c r="M251" s="47"/>
    </row>
    <row r="252" spans="1:13" ht="15" customHeight="1">
      <c r="A252" s="49" t="s">
        <v>71</v>
      </c>
      <c r="B252" s="49" t="s">
        <v>72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ht="15" customHeight="1">
      <c r="A253" s="162"/>
      <c r="B253" s="47" t="s">
        <v>73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ht="16.5" customHeight="1">
      <c r="A254" s="49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ht="16.5" customHeight="1">
      <c r="A255" s="56" t="s">
        <v>74</v>
      </c>
      <c r="B255" s="47" t="s">
        <v>295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2:13" ht="15" customHeight="1">
      <c r="B256" s="49" t="s">
        <v>297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ht="15" customHeight="1">
      <c r="A257" s="56"/>
      <c r="B257" s="49" t="s">
        <v>296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ht="15" customHeight="1">
      <c r="A258" s="56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ht="15" customHeight="1">
      <c r="A259" s="49" t="s">
        <v>75</v>
      </c>
      <c r="B259" s="47" t="s">
        <v>141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1:13" ht="15" customHeight="1">
      <c r="A260" s="49"/>
      <c r="B260" s="47" t="s">
        <v>106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ht="15" customHeight="1">
      <c r="A261" s="161"/>
    </row>
    <row r="262" spans="1:13" ht="15" customHeight="1">
      <c r="A262" s="56"/>
      <c r="B262" s="122" t="s">
        <v>92</v>
      </c>
      <c r="G262" s="66" t="s">
        <v>25</v>
      </c>
      <c r="H262" s="34"/>
      <c r="I262" s="34"/>
      <c r="J262" s="33"/>
      <c r="K262" s="207" t="s">
        <v>270</v>
      </c>
      <c r="L262" s="207"/>
      <c r="M262" s="207"/>
    </row>
    <row r="263" spans="1:13" ht="15" customHeight="1">
      <c r="A263" s="56"/>
      <c r="G263" s="93" t="s">
        <v>268</v>
      </c>
      <c r="I263" s="93" t="s">
        <v>269</v>
      </c>
      <c r="J263" s="91"/>
      <c r="K263" s="94" t="str">
        <f>G263</f>
        <v>31/01/04</v>
      </c>
      <c r="M263" s="94" t="str">
        <f>I263</f>
        <v>31/01/03</v>
      </c>
    </row>
    <row r="264" spans="1:13" ht="15" customHeight="1">
      <c r="A264" s="56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ht="15" customHeight="1">
      <c r="A265" s="56"/>
      <c r="B265" s="47" t="s">
        <v>187</v>
      </c>
      <c r="C265" s="47"/>
      <c r="D265" s="47"/>
      <c r="E265" s="47"/>
      <c r="F265" s="47"/>
      <c r="G265" s="58">
        <v>3013</v>
      </c>
      <c r="H265" s="47"/>
      <c r="I265" s="58">
        <v>2427</v>
      </c>
      <c r="J265" s="47"/>
      <c r="K265" s="58">
        <v>6671</v>
      </c>
      <c r="L265" s="47"/>
      <c r="M265" s="58">
        <v>8887</v>
      </c>
    </row>
    <row r="266" spans="1:13" ht="15" customHeight="1">
      <c r="A266" s="56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13" ht="15" customHeight="1">
      <c r="A267" s="56"/>
      <c r="B267" s="47" t="s">
        <v>237</v>
      </c>
      <c r="C267" s="47"/>
      <c r="D267" s="47"/>
      <c r="E267" s="47"/>
      <c r="F267" s="47"/>
      <c r="G267" s="58">
        <v>166004</v>
      </c>
      <c r="H267" s="47"/>
      <c r="I267" s="58">
        <v>166004</v>
      </c>
      <c r="J267" s="47"/>
      <c r="K267" s="58">
        <v>166004</v>
      </c>
      <c r="L267" s="47"/>
      <c r="M267" s="58">
        <v>166004</v>
      </c>
    </row>
    <row r="268" spans="1:13" ht="15" customHeight="1">
      <c r="A268" s="56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1:13" ht="15" customHeight="1">
      <c r="A269" s="56"/>
      <c r="B269" s="47" t="s">
        <v>93</v>
      </c>
      <c r="C269" s="47"/>
      <c r="D269" s="47"/>
      <c r="E269" s="47"/>
      <c r="F269" s="47"/>
      <c r="G269" s="123">
        <v>1.8150165056263705</v>
      </c>
      <c r="H269" s="47"/>
      <c r="I269" s="123">
        <v>1.4620129635430472</v>
      </c>
      <c r="J269" s="47"/>
      <c r="K269" s="123">
        <v>4.0185778655936</v>
      </c>
      <c r="L269" s="47"/>
      <c r="M269" s="123">
        <v>5.35348545818173</v>
      </c>
    </row>
    <row r="270" spans="1:13" ht="15" customHeight="1">
      <c r="A270" s="56"/>
      <c r="B270" s="47"/>
      <c r="C270" s="47"/>
      <c r="D270" s="47"/>
      <c r="E270" s="47"/>
      <c r="F270" s="47"/>
      <c r="G270" s="47" t="s">
        <v>186</v>
      </c>
      <c r="H270" s="47" t="s">
        <v>0</v>
      </c>
      <c r="I270" s="47"/>
      <c r="J270" s="47"/>
      <c r="K270" s="47"/>
      <c r="L270" s="47"/>
      <c r="M270" s="47"/>
    </row>
    <row r="271" spans="1:13" ht="15" customHeight="1">
      <c r="A271" s="56"/>
      <c r="B271" s="47" t="s">
        <v>151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1:13" ht="15" customHeight="1">
      <c r="A272" s="56"/>
      <c r="B272" s="47" t="s">
        <v>152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ht="15" customHeight="1">
      <c r="A273" s="56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1:13" ht="15" customHeight="1">
      <c r="A274" s="56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1:3" ht="15" customHeight="1">
      <c r="A275" s="161"/>
      <c r="B275" s="47" t="s">
        <v>79</v>
      </c>
      <c r="C275" s="47" t="s">
        <v>80</v>
      </c>
    </row>
    <row r="276" spans="1:13" ht="15" customHeight="1">
      <c r="A276" s="161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2:13" ht="15.7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2:13" ht="15.7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2:13" ht="15.7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</sheetData>
  <mergeCells count="16">
    <mergeCell ref="J4:M4"/>
    <mergeCell ref="J62:M62"/>
    <mergeCell ref="J118:M118"/>
    <mergeCell ref="J169:M169"/>
    <mergeCell ref="A3:H3"/>
    <mergeCell ref="A4:H4"/>
    <mergeCell ref="A61:H61"/>
    <mergeCell ref="A62:H62"/>
    <mergeCell ref="K262:M262"/>
    <mergeCell ref="A117:H117"/>
    <mergeCell ref="A118:H118"/>
    <mergeCell ref="A168:H168"/>
    <mergeCell ref="A169:H169"/>
    <mergeCell ref="A223:H223"/>
    <mergeCell ref="A224:H224"/>
    <mergeCell ref="J224:M224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