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1"/>
  </bookViews>
  <sheets>
    <sheet name="PL" sheetId="1" r:id="rId1"/>
    <sheet name="BS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_xlnm.Print_Area" localSheetId="1">'BS'!$A$1:$E$70</definedName>
    <definedName name="_xlnm.Print_Area" localSheetId="0">'PL'!$A$1:$I$61</definedName>
  </definedNames>
  <calcPr fullCalcOnLoad="1"/>
</workbook>
</file>

<file path=xl/sharedStrings.xml><?xml version="1.0" encoding="utf-8"?>
<sst xmlns="http://schemas.openxmlformats.org/spreadsheetml/2006/main" count="133" uniqueCount="113">
  <si>
    <t>FACB RESORTS BERHAD (6461-P)</t>
  </si>
  <si>
    <t>CONSOLIDATED INCOME STATEMENT</t>
  </si>
  <si>
    <t>(The figures have not been audited)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</si>
  <si>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</si>
  <si>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</si>
  <si>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</si>
  <si>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</si>
  <si>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</si>
  <si>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</si>
  <si>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</si>
  <si>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</si>
  <si>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</si>
  <si>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30/09/98</t>
  </si>
  <si>
    <t>RM'000</t>
  </si>
  <si>
    <t>(a)</t>
  </si>
  <si>
    <t>Revenue</t>
  </si>
  <si>
    <t>(b)</t>
  </si>
  <si>
    <t>Investment income</t>
  </si>
  <si>
    <t>(c)</t>
  </si>
  <si>
    <t xml:space="preserve">Other income </t>
  </si>
  <si>
    <t>Finance cost</t>
  </si>
  <si>
    <t xml:space="preserve">Depreciation and amortisation </t>
  </si>
  <si>
    <t>(d)</t>
  </si>
  <si>
    <t>Exceptional items</t>
  </si>
  <si>
    <t>(e)</t>
  </si>
  <si>
    <t>(f)</t>
  </si>
  <si>
    <t>Share of profits and losses  of associated companies</t>
  </si>
  <si>
    <t>(g)</t>
  </si>
  <si>
    <t>(h)</t>
  </si>
  <si>
    <t>Income tax</t>
  </si>
  <si>
    <t>(i)</t>
  </si>
  <si>
    <t xml:space="preserve">       deducting minority interests</t>
  </si>
  <si>
    <t>(ii)   Less minority interests</t>
  </si>
  <si>
    <t>(j)</t>
  </si>
  <si>
    <t>Pre-acquisition profit/(loss), if applicable</t>
  </si>
  <si>
    <t>(k)</t>
  </si>
  <si>
    <t>(l)</t>
  </si>
  <si>
    <t>(i)   Extraordinary items</t>
  </si>
  <si>
    <t>(ii)  Less minority interests</t>
  </si>
  <si>
    <t xml:space="preserve">(iii) Extraordinary items attributable to </t>
  </si>
  <si>
    <t xml:space="preserve">      members of the company</t>
  </si>
  <si>
    <t>(m)</t>
  </si>
  <si>
    <t>Earnings per share based on 2(m) above after deducting any provision for preference dividends, if any:-</t>
  </si>
  <si>
    <t>-2.19 sen</t>
  </si>
  <si>
    <t>i)</t>
  </si>
  <si>
    <t xml:space="preserve">Basic (based on  number of shares in issue </t>
  </si>
  <si>
    <t>FACB RESORTS BERHAD (6461- P)</t>
  </si>
  <si>
    <t>CONSOLIDATED BALANCE SHEET</t>
  </si>
  <si>
    <t>(AUDITED)</t>
  </si>
  <si>
    <t>(UNAUDITED)</t>
  </si>
  <si>
    <t>AS AT</t>
  </si>
  <si>
    <t>PRECEDING</t>
  </si>
  <si>
    <t>FINANCIAL</t>
  </si>
  <si>
    <t>YEAR END</t>
  </si>
  <si>
    <t>31/03/2001</t>
  </si>
  <si>
    <t>Fixed Assets</t>
  </si>
  <si>
    <t>Deferred Land and Development Expenditure</t>
  </si>
  <si>
    <t>Interest In Associated Companies</t>
  </si>
  <si>
    <t>Other Investments</t>
  </si>
  <si>
    <t>Long Term Debtors</t>
  </si>
  <si>
    <t>Capital Work-In-Progress</t>
  </si>
  <si>
    <t>Intangible Assets</t>
  </si>
  <si>
    <t>Current Assets</t>
  </si>
  <si>
    <t>Land and development expenditure</t>
  </si>
  <si>
    <t>Amount due from customers for constructions contracts</t>
  </si>
  <si>
    <t>Stocks</t>
  </si>
  <si>
    <t>Trade debtors</t>
  </si>
  <si>
    <t>Other debtors,deposits and prepayments</t>
  </si>
  <si>
    <t>Amount owing by associated companies</t>
  </si>
  <si>
    <t>Cash and bank balances</t>
  </si>
  <si>
    <t>Current Liabilities</t>
  </si>
  <si>
    <t>Trade creditors</t>
  </si>
  <si>
    <t>Other creditors and accruals</t>
  </si>
  <si>
    <t>Amount owing to associated companies</t>
  </si>
  <si>
    <t>Short term borrowings</t>
  </si>
  <si>
    <t>Taxation</t>
  </si>
  <si>
    <t>Shareholders' Funds</t>
  </si>
  <si>
    <t>Share Capital</t>
  </si>
  <si>
    <t>Reserves</t>
  </si>
  <si>
    <t>Share Premium</t>
  </si>
  <si>
    <t>Reserve Arising On Consolidation</t>
  </si>
  <si>
    <t>Foreign Exchange Translation Reserve</t>
  </si>
  <si>
    <t>Minority Interests</t>
  </si>
  <si>
    <t>Redeemable Bonds - Secured</t>
  </si>
  <si>
    <t>Long Term Borrowings</t>
  </si>
  <si>
    <t>Other Long Term Liabilities</t>
  </si>
  <si>
    <t>Deferred Taxation</t>
  </si>
  <si>
    <t>Net tangible assets per share (sen)</t>
  </si>
  <si>
    <t>31/03/02</t>
  </si>
  <si>
    <t>31/03/01</t>
  </si>
  <si>
    <t>31/03/2002</t>
  </si>
  <si>
    <t>-2.02sen</t>
  </si>
  <si>
    <t xml:space="preserve">during the financial quarter ended 31 March 2002  </t>
  </si>
  <si>
    <t xml:space="preserve">(31 March 2001: Weighted average number of </t>
  </si>
  <si>
    <t>shares in issue of 1,014,031,437 ordinary shares)</t>
  </si>
  <si>
    <t>1.27sen</t>
  </si>
  <si>
    <t>Swap Warrants</t>
  </si>
  <si>
    <t xml:space="preserve"> of 1,226,494,390 ordinary shares).</t>
  </si>
  <si>
    <t>Deposits with licensed banks</t>
  </si>
  <si>
    <t>Amount due  to customers for constructions contracts</t>
  </si>
  <si>
    <t>-1.56sen</t>
  </si>
  <si>
    <t>-6.21sen</t>
  </si>
  <si>
    <t>(Loss)/profit before finance cost, depreciation and amortisation, exceptional items, income tax, minority interests and extraordinary items</t>
  </si>
  <si>
    <t>(Loss)/profit before  income tax, minority interests and extraordinary items</t>
  </si>
  <si>
    <t>(Loss)/profit before income tax, minority interests and extraordinary items</t>
  </si>
  <si>
    <t xml:space="preserve">(i)    (Loss) /profit after income tax  before </t>
  </si>
  <si>
    <t>Net (loss)/profit from ordinary  activities attributable  to members of the company</t>
  </si>
  <si>
    <t>Net (loss)/profit attributable to members of the company</t>
  </si>
  <si>
    <t>Net Current Assets</t>
  </si>
  <si>
    <t>(Accumulated  loss) / Retained Profit</t>
  </si>
  <si>
    <t>Unaudited Quarterly Report On The Consolidated Results For The Financial Year Ended 31 March 2002</t>
  </si>
  <si>
    <t xml:space="preserve">AS AT </t>
  </si>
  <si>
    <t>YEAR ENDED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</si>
</sst>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0.00_);\(0.00\)"/>
    <numFmt numFmtId="170" formatCode="0.0_);\(0.0\)"/>
    <numFmt numFmtId="171" formatCode="0_);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5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11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6" xfId="15" applyNumberFormat="1" applyFont="1" applyBorder="1" applyAlignment="1">
      <alignment/>
    </xf>
    <xf numFmtId="43" fontId="0" fillId="0" borderId="0" xfId="15" applyFont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0" xfId="15" applyNumberFormat="1" applyFont="1" applyAlignment="1">
      <alignment vertical="center" wrapText="1"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 wrapText="1"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Font="1" applyAlignment="1">
      <alignment horizontal="center" vertical="center" wrapText="1"/>
    </xf>
    <xf numFmtId="43" fontId="0" fillId="0" borderId="6" xfId="15" applyFon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165" fontId="0" fillId="0" borderId="8" xfId="15" applyNumberFormat="1" applyFon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37" fontId="0" fillId="0" borderId="7" xfId="15" applyNumberFormat="1" applyBorder="1" applyAlignment="1">
      <alignment horizontal="right"/>
    </xf>
    <xf numFmtId="165" fontId="0" fillId="0" borderId="13" xfId="15" applyNumberFormat="1" applyBorder="1" applyAlignment="1">
      <alignment/>
    </xf>
    <xf numFmtId="43" fontId="0" fillId="0" borderId="0" xfId="15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workbookViewId="0" topLeftCell="A1">
      <selection activeCell="C12" sqref="C12"/>
    </sheetView>
  </sheetViews>
  <sheetFormatPr defaultColWidth="9.140625" defaultRowHeight="12.75"/>
  <cols>
    <col min="1" max="1" width="2.57421875" style="0" customWidth="1"/>
    <col min="2" max="2" width="4.57421875" style="0" customWidth="1"/>
    <col min="3" max="3" width="42.57421875" style="0" customWidth="1"/>
    <col min="4" max="4" width="1.8515625" style="0" customWidth="1"/>
    <col min="5" max="5" width="16.7109375" style="0" customWidth="1"/>
    <col min="6" max="6" width="19.00390625" style="0" customWidth="1"/>
    <col min="7" max="7" width="15.7109375" style="0" customWidth="1"/>
    <col min="8" max="8" width="18.140625" style="0" hidden="1" customWidth="1"/>
    <col min="9" max="9" width="19.421875" style="0" customWidth="1"/>
  </cols>
  <sheetData>
    <row r="1" spans="1:7" ht="15.75">
      <c r="A1" s="42" t="s">
        <v>0</v>
      </c>
      <c r="B1" s="42"/>
      <c r="C1" s="42"/>
      <c r="G1" s="1"/>
    </row>
    <row r="2" spans="1:3" ht="12.75">
      <c r="A2" s="1" t="s">
        <v>1</v>
      </c>
      <c r="B2" s="1"/>
      <c r="C2" s="1"/>
    </row>
    <row r="3" spans="1:3" ht="12.75">
      <c r="A3" s="1"/>
      <c r="B3" s="1"/>
      <c r="C3" s="1"/>
    </row>
    <row r="4" spans="1:7" ht="12.75">
      <c r="A4" s="1" t="s">
        <v>110</v>
      </c>
      <c r="B4" s="1"/>
      <c r="C4" s="1"/>
      <c r="D4" s="1"/>
      <c r="E4" s="1"/>
      <c r="F4" s="1"/>
      <c r="G4" s="1"/>
    </row>
    <row r="5" spans="1:7" ht="12.75">
      <c r="A5" s="1" t="s">
        <v>2</v>
      </c>
      <c r="B5" s="1"/>
      <c r="C5" s="1"/>
      <c r="D5" s="1"/>
      <c r="E5" s="1"/>
      <c r="F5" s="1"/>
      <c r="G5" s="1"/>
    </row>
    <row r="8" spans="5:9" ht="12.75">
      <c r="E8" s="7" t="s">
        <v>3</v>
      </c>
      <c r="F8" s="8"/>
      <c r="G8" s="7" t="s">
        <v>4</v>
      </c>
      <c r="H8" s="11"/>
      <c r="I8" s="12"/>
    </row>
    <row r="9" spans="5:9" ht="6.75" customHeight="1">
      <c r="E9" s="9"/>
      <c r="F9" s="10"/>
      <c r="G9" s="9"/>
      <c r="H9" s="13"/>
      <c r="I9" s="14"/>
    </row>
    <row r="10" spans="5:9" ht="12.75">
      <c r="E10" s="15" t="s">
        <v>5</v>
      </c>
      <c r="F10" s="18" t="s">
        <v>6</v>
      </c>
      <c r="G10" s="15" t="s">
        <v>5</v>
      </c>
      <c r="H10" s="2" t="s">
        <v>6</v>
      </c>
      <c r="I10" s="18" t="s">
        <v>6</v>
      </c>
    </row>
    <row r="11" spans="5:9" ht="12.75">
      <c r="E11" s="16" t="s">
        <v>7</v>
      </c>
      <c r="F11" s="19" t="s">
        <v>8</v>
      </c>
      <c r="G11" s="16" t="s">
        <v>7</v>
      </c>
      <c r="H11" s="2"/>
      <c r="I11" s="19" t="s">
        <v>8</v>
      </c>
    </row>
    <row r="12" spans="5:9" ht="12.75">
      <c r="E12" s="16" t="s">
        <v>9</v>
      </c>
      <c r="F12" s="19" t="s">
        <v>9</v>
      </c>
      <c r="G12" s="16" t="s">
        <v>10</v>
      </c>
      <c r="H12" s="2" t="s">
        <v>9</v>
      </c>
      <c r="I12" s="19" t="s">
        <v>11</v>
      </c>
    </row>
    <row r="13" spans="5:9" ht="12.75">
      <c r="E13" s="16" t="s">
        <v>88</v>
      </c>
      <c r="F13" s="19" t="s">
        <v>89</v>
      </c>
      <c r="G13" s="16" t="s">
        <v>88</v>
      </c>
      <c r="H13" s="2" t="s">
        <v>12</v>
      </c>
      <c r="I13" s="19" t="s">
        <v>89</v>
      </c>
    </row>
    <row r="14" spans="5:9" ht="12.75">
      <c r="E14" s="17" t="s">
        <v>13</v>
      </c>
      <c r="F14" s="17" t="s">
        <v>13</v>
      </c>
      <c r="G14" s="17" t="s">
        <v>13</v>
      </c>
      <c r="H14" s="2" t="s">
        <v>13</v>
      </c>
      <c r="I14" s="17" t="s">
        <v>13</v>
      </c>
    </row>
    <row r="15" spans="5:9" ht="12.75">
      <c r="E15" s="20"/>
      <c r="F15" s="20"/>
      <c r="G15" s="20"/>
      <c r="H15" s="2"/>
      <c r="I15" s="33"/>
    </row>
    <row r="16" spans="1:9" ht="12.75">
      <c r="A16" s="31">
        <v>1</v>
      </c>
      <c r="B16" s="31" t="s">
        <v>14</v>
      </c>
      <c r="C16" s="31" t="s">
        <v>15</v>
      </c>
      <c r="D16" s="31"/>
      <c r="E16" s="29">
        <v>27019</v>
      </c>
      <c r="F16" s="34">
        <v>103382</v>
      </c>
      <c r="G16" s="29">
        <v>134653</v>
      </c>
      <c r="H16" s="29">
        <v>63478</v>
      </c>
      <c r="I16" s="34">
        <v>235314</v>
      </c>
    </row>
    <row r="17" spans="1:9" ht="12.75">
      <c r="A17" s="31"/>
      <c r="B17" s="31"/>
      <c r="C17" s="31"/>
      <c r="D17" s="31"/>
      <c r="E17" s="31"/>
      <c r="F17" s="32"/>
      <c r="G17" s="31"/>
      <c r="H17" s="29"/>
      <c r="I17" s="31"/>
    </row>
    <row r="18" spans="1:9" ht="12.75">
      <c r="A18" s="31"/>
      <c r="B18" s="31" t="s">
        <v>16</v>
      </c>
      <c r="C18" s="31" t="s">
        <v>17</v>
      </c>
      <c r="D18" s="31"/>
      <c r="E18" s="36">
        <v>0</v>
      </c>
      <c r="F18" s="36">
        <v>0</v>
      </c>
      <c r="G18" s="36">
        <v>0</v>
      </c>
      <c r="H18" s="29">
        <v>0</v>
      </c>
      <c r="I18" s="36">
        <v>0</v>
      </c>
    </row>
    <row r="19" spans="1:9" ht="12.75">
      <c r="A19" s="31"/>
      <c r="B19" s="31"/>
      <c r="C19" s="31"/>
      <c r="D19" s="31"/>
      <c r="E19" s="31"/>
      <c r="F19" s="32"/>
      <c r="G19" s="31"/>
      <c r="H19" s="29"/>
      <c r="I19" s="31"/>
    </row>
    <row r="20" spans="1:9" ht="13.5" thickBot="1">
      <c r="A20" s="31"/>
      <c r="B20" s="31" t="s">
        <v>18</v>
      </c>
      <c r="C20" s="31" t="s">
        <v>19</v>
      </c>
      <c r="D20" s="31"/>
      <c r="E20" s="30">
        <v>2673</v>
      </c>
      <c r="F20" s="48">
        <v>3645</v>
      </c>
      <c r="G20" s="30">
        <v>8549</v>
      </c>
      <c r="H20" s="29">
        <v>0</v>
      </c>
      <c r="I20" s="48">
        <v>41745</v>
      </c>
    </row>
    <row r="21" spans="1:9" ht="12.75">
      <c r="A21" s="31"/>
      <c r="B21" s="31"/>
      <c r="C21" s="31"/>
      <c r="D21" s="31"/>
      <c r="E21" s="31"/>
      <c r="F21" s="32"/>
      <c r="G21" s="31"/>
      <c r="H21" s="29"/>
      <c r="I21" s="31"/>
    </row>
    <row r="22" spans="1:9" ht="38.25">
      <c r="A22" s="44">
        <v>2</v>
      </c>
      <c r="B22" s="44" t="s">
        <v>14</v>
      </c>
      <c r="C22" s="44" t="s">
        <v>102</v>
      </c>
      <c r="D22" s="31"/>
      <c r="E22" s="38">
        <v>-2862</v>
      </c>
      <c r="F22" s="46">
        <v>34695</v>
      </c>
      <c r="G22" s="38">
        <v>-14963</v>
      </c>
      <c r="H22" s="29">
        <v>-558</v>
      </c>
      <c r="I22" s="46">
        <v>53267</v>
      </c>
    </row>
    <row r="23" spans="1:9" ht="12.75">
      <c r="A23" s="31"/>
      <c r="B23" s="31"/>
      <c r="C23" s="31"/>
      <c r="D23" s="31"/>
      <c r="E23" s="31"/>
      <c r="F23" s="32"/>
      <c r="G23" s="29"/>
      <c r="H23" s="29"/>
      <c r="I23" s="31"/>
    </row>
    <row r="24" spans="1:9" ht="12.75">
      <c r="A24" s="31"/>
      <c r="B24" s="31" t="s">
        <v>16</v>
      </c>
      <c r="C24" s="31" t="s">
        <v>20</v>
      </c>
      <c r="D24" s="31"/>
      <c r="E24" s="29">
        <v>-13123</v>
      </c>
      <c r="F24" s="34">
        <v>-10483</v>
      </c>
      <c r="G24" s="29">
        <v>-55169</v>
      </c>
      <c r="H24" s="29">
        <v>-14527</v>
      </c>
      <c r="I24" s="34">
        <v>-40966</v>
      </c>
    </row>
    <row r="25" spans="1:9" ht="12.75">
      <c r="A25" s="31"/>
      <c r="B25" s="31"/>
      <c r="C25" s="31"/>
      <c r="D25" s="31"/>
      <c r="E25" s="29"/>
      <c r="F25" s="32"/>
      <c r="G25" s="29"/>
      <c r="H25" s="29"/>
      <c r="I25" s="31"/>
    </row>
    <row r="26" spans="1:9" ht="12.75">
      <c r="A26" s="31"/>
      <c r="B26" s="31" t="s">
        <v>18</v>
      </c>
      <c r="C26" s="31" t="s">
        <v>21</v>
      </c>
      <c r="D26" s="31"/>
      <c r="E26" s="29">
        <v>-2611</v>
      </c>
      <c r="F26" s="34">
        <v>224</v>
      </c>
      <c r="G26" s="29">
        <v>-4945</v>
      </c>
      <c r="H26" s="29">
        <v>-6089</v>
      </c>
      <c r="I26" s="34">
        <v>-4603</v>
      </c>
    </row>
    <row r="27" spans="1:9" ht="12.75">
      <c r="A27" s="31"/>
      <c r="B27" s="31"/>
      <c r="C27" s="31"/>
      <c r="D27" s="31"/>
      <c r="E27" s="29"/>
      <c r="F27" s="32"/>
      <c r="G27" s="29"/>
      <c r="H27" s="29"/>
      <c r="I27" s="31"/>
    </row>
    <row r="28" spans="1:9" ht="12.75">
      <c r="A28" s="31"/>
      <c r="B28" s="31" t="s">
        <v>22</v>
      </c>
      <c r="C28" s="31" t="s">
        <v>23</v>
      </c>
      <c r="D28" s="31"/>
      <c r="E28" s="37">
        <v>0</v>
      </c>
      <c r="F28" s="37">
        <v>194</v>
      </c>
      <c r="G28" s="35">
        <v>0</v>
      </c>
      <c r="H28" s="35">
        <v>0</v>
      </c>
      <c r="I28" s="37">
        <v>0</v>
      </c>
    </row>
    <row r="29" spans="1:9" ht="12.75">
      <c r="A29" s="31"/>
      <c r="B29" s="31"/>
      <c r="C29" s="31"/>
      <c r="D29" s="31"/>
      <c r="E29" s="29"/>
      <c r="F29" s="32"/>
      <c r="G29" s="31"/>
      <c r="H29" s="29"/>
      <c r="I29" s="31"/>
    </row>
    <row r="30" spans="1:10" ht="25.5">
      <c r="A30" s="44"/>
      <c r="B30" s="44" t="s">
        <v>24</v>
      </c>
      <c r="C30" s="44" t="s">
        <v>103</v>
      </c>
      <c r="D30" s="31"/>
      <c r="E30" s="38">
        <f>+E22+E24+E26+E28</f>
        <v>-18596</v>
      </c>
      <c r="F30" s="38">
        <f>+F22+F24+F26+F28</f>
        <v>24630</v>
      </c>
      <c r="G30" s="38">
        <f>+G22+G24+G26+G28</f>
        <v>-75077</v>
      </c>
      <c r="H30" s="38">
        <f>+H22+H24+H26</f>
        <v>-21174</v>
      </c>
      <c r="I30" s="38">
        <f>+I22+I24+I26+I28</f>
        <v>7698</v>
      </c>
      <c r="J30" s="6"/>
    </row>
    <row r="31" spans="1:9" ht="12.75">
      <c r="A31" s="31"/>
      <c r="B31" s="31"/>
      <c r="C31" s="31"/>
      <c r="D31" s="31"/>
      <c r="E31" s="31"/>
      <c r="F31" s="32"/>
      <c r="G31" s="31"/>
      <c r="H31" s="29"/>
      <c r="I31" s="31"/>
    </row>
    <row r="32" spans="1:9" ht="25.5">
      <c r="A32" s="31"/>
      <c r="B32" s="44" t="s">
        <v>25</v>
      </c>
      <c r="C32" s="44" t="s">
        <v>26</v>
      </c>
      <c r="D32" s="31"/>
      <c r="E32" s="35">
        <v>-141</v>
      </c>
      <c r="F32" s="37">
        <v>73</v>
      </c>
      <c r="G32" s="35">
        <v>-515</v>
      </c>
      <c r="H32" s="35">
        <v>177</v>
      </c>
      <c r="I32" s="37">
        <v>-584</v>
      </c>
    </row>
    <row r="33" spans="1:9" ht="12.75">
      <c r="A33" s="31"/>
      <c r="B33" s="31"/>
      <c r="C33" s="31"/>
      <c r="D33" s="31"/>
      <c r="E33" s="31"/>
      <c r="F33" s="32"/>
      <c r="G33" s="31"/>
      <c r="H33" s="29"/>
      <c r="I33" s="31"/>
    </row>
    <row r="34" spans="1:10" ht="25.5">
      <c r="A34" s="31"/>
      <c r="B34" s="44" t="s">
        <v>27</v>
      </c>
      <c r="C34" s="44" t="s">
        <v>104</v>
      </c>
      <c r="D34" s="31"/>
      <c r="E34" s="40">
        <f>+E30+E32</f>
        <v>-18737</v>
      </c>
      <c r="F34" s="40">
        <f>+F30+F32</f>
        <v>24703</v>
      </c>
      <c r="G34" s="29">
        <f>+G30+G32</f>
        <v>-75592</v>
      </c>
      <c r="H34" s="29">
        <f>+H30+H32</f>
        <v>-20997</v>
      </c>
      <c r="I34" s="29">
        <f>+I30+I32</f>
        <v>7114</v>
      </c>
      <c r="J34" s="6"/>
    </row>
    <row r="35" spans="1:9" ht="12.75">
      <c r="A35" s="31"/>
      <c r="B35" s="31"/>
      <c r="C35" s="31"/>
      <c r="D35" s="31"/>
      <c r="E35" s="31"/>
      <c r="F35" s="32"/>
      <c r="G35" s="31"/>
      <c r="H35" s="29"/>
      <c r="I35" s="31"/>
    </row>
    <row r="36" spans="1:9" ht="12.75">
      <c r="A36" s="31"/>
      <c r="B36" s="31" t="s">
        <v>28</v>
      </c>
      <c r="C36" s="31" t="s">
        <v>29</v>
      </c>
      <c r="D36" s="31"/>
      <c r="E36" s="35">
        <v>-492</v>
      </c>
      <c r="F36" s="37">
        <v>-11861</v>
      </c>
      <c r="G36" s="35">
        <v>-490</v>
      </c>
      <c r="H36" s="35">
        <v>-331</v>
      </c>
      <c r="I36" s="37">
        <v>-20024</v>
      </c>
    </row>
    <row r="37" spans="1:9" ht="12.75">
      <c r="A37" s="31"/>
      <c r="B37" s="31"/>
      <c r="C37" s="31"/>
      <c r="D37" s="31"/>
      <c r="E37" s="31"/>
      <c r="F37" s="32"/>
      <c r="G37" s="31"/>
      <c r="H37" s="29"/>
      <c r="I37" s="31"/>
    </row>
    <row r="38" spans="1:9" ht="12.75">
      <c r="A38" s="31"/>
      <c r="B38" s="44" t="s">
        <v>30</v>
      </c>
      <c r="C38" s="44" t="s">
        <v>105</v>
      </c>
      <c r="D38" s="31"/>
      <c r="E38" s="31"/>
      <c r="F38" s="32"/>
      <c r="G38" s="31"/>
      <c r="H38" s="29">
        <v>-21328</v>
      </c>
      <c r="I38" s="31"/>
    </row>
    <row r="39" spans="1:10" ht="12.75">
      <c r="A39" s="31"/>
      <c r="B39" s="31"/>
      <c r="C39" s="31" t="s">
        <v>31</v>
      </c>
      <c r="D39" s="31"/>
      <c r="E39" s="29">
        <f>+E34+E36</f>
        <v>-19229</v>
      </c>
      <c r="F39" s="29">
        <f>+F34+F36</f>
        <v>12842</v>
      </c>
      <c r="G39" s="29">
        <f>+G34+G36</f>
        <v>-76082</v>
      </c>
      <c r="H39" s="29">
        <f>+H34+H36</f>
        <v>-21328</v>
      </c>
      <c r="I39" s="29">
        <f>+I34+I36</f>
        <v>-12910</v>
      </c>
      <c r="J39" s="6"/>
    </row>
    <row r="40" spans="1:9" ht="12.75">
      <c r="A40" s="31"/>
      <c r="B40" s="31"/>
      <c r="C40" s="31"/>
      <c r="D40" s="31"/>
      <c r="E40" s="31"/>
      <c r="F40" s="32"/>
      <c r="G40" s="31"/>
      <c r="H40" s="29"/>
      <c r="I40" s="32"/>
    </row>
    <row r="41" spans="1:9" ht="12.75">
      <c r="A41" s="31"/>
      <c r="B41" s="31"/>
      <c r="C41" s="31" t="s">
        <v>32</v>
      </c>
      <c r="D41" s="31"/>
      <c r="E41" s="29">
        <v>67</v>
      </c>
      <c r="F41" s="34">
        <v>72</v>
      </c>
      <c r="G41" s="29">
        <v>-64</v>
      </c>
      <c r="H41" s="29">
        <v>-321</v>
      </c>
      <c r="I41" s="34">
        <v>-7556</v>
      </c>
    </row>
    <row r="42" spans="1:9" ht="12.75">
      <c r="A42" s="31"/>
      <c r="B42" s="31"/>
      <c r="C42" s="31"/>
      <c r="D42" s="31"/>
      <c r="E42" s="31"/>
      <c r="F42" s="32"/>
      <c r="G42" s="31"/>
      <c r="H42" s="29"/>
      <c r="I42" s="32"/>
    </row>
    <row r="43" spans="1:9" ht="12.75">
      <c r="A43" s="31"/>
      <c r="B43" s="31" t="s">
        <v>33</v>
      </c>
      <c r="C43" s="31" t="s">
        <v>34</v>
      </c>
      <c r="D43" s="31"/>
      <c r="E43" s="55">
        <v>0</v>
      </c>
      <c r="F43" s="36">
        <v>0</v>
      </c>
      <c r="G43" s="55">
        <v>0</v>
      </c>
      <c r="H43" s="29"/>
      <c r="I43" s="36">
        <v>0</v>
      </c>
    </row>
    <row r="44" spans="1:9" ht="12.75">
      <c r="A44" s="31"/>
      <c r="B44" s="31"/>
      <c r="C44" s="31"/>
      <c r="D44" s="31"/>
      <c r="E44" s="31"/>
      <c r="F44" s="32"/>
      <c r="G44" s="31"/>
      <c r="H44" s="29"/>
      <c r="I44" s="32"/>
    </row>
    <row r="45" spans="1:9" ht="25.5">
      <c r="A45" s="31"/>
      <c r="B45" s="44" t="s">
        <v>35</v>
      </c>
      <c r="C45" s="44" t="s">
        <v>106</v>
      </c>
      <c r="D45" s="31"/>
      <c r="E45" s="29">
        <f>+E39+E41</f>
        <v>-19162</v>
      </c>
      <c r="F45" s="29">
        <f>+F39+F41</f>
        <v>12914</v>
      </c>
      <c r="G45" s="29">
        <f>+G39+G41</f>
        <v>-76146</v>
      </c>
      <c r="H45" s="29">
        <f>+H39+H41</f>
        <v>-21649</v>
      </c>
      <c r="I45" s="29">
        <f>+I39+I41</f>
        <v>-20466</v>
      </c>
    </row>
    <row r="46" spans="1:9" ht="12.75">
      <c r="A46" s="31"/>
      <c r="B46" s="31"/>
      <c r="C46" s="31"/>
      <c r="D46" s="31"/>
      <c r="E46" s="31"/>
      <c r="F46" s="32"/>
      <c r="G46" s="31"/>
      <c r="H46" s="29"/>
      <c r="I46" s="32"/>
    </row>
    <row r="47" spans="1:9" ht="12.75">
      <c r="A47" s="31"/>
      <c r="B47" s="31" t="s">
        <v>36</v>
      </c>
      <c r="C47" s="31" t="s">
        <v>37</v>
      </c>
      <c r="D47" s="31"/>
      <c r="E47" s="34">
        <v>0</v>
      </c>
      <c r="F47" s="34">
        <v>0</v>
      </c>
      <c r="G47" s="34">
        <v>0</v>
      </c>
      <c r="H47" s="29">
        <v>0</v>
      </c>
      <c r="I47" s="36">
        <v>0</v>
      </c>
    </row>
    <row r="48" spans="1:9" ht="12.75">
      <c r="A48" s="31"/>
      <c r="B48" s="31"/>
      <c r="C48" s="31" t="s">
        <v>38</v>
      </c>
      <c r="D48" s="31"/>
      <c r="E48" s="37">
        <v>0</v>
      </c>
      <c r="F48" s="37">
        <v>0</v>
      </c>
      <c r="G48" s="37">
        <v>0</v>
      </c>
      <c r="H48" s="35">
        <v>0</v>
      </c>
      <c r="I48" s="47">
        <v>0</v>
      </c>
    </row>
    <row r="49" spans="1:9" ht="12.75">
      <c r="A49" s="31"/>
      <c r="B49" s="31"/>
      <c r="C49" s="31" t="s">
        <v>39</v>
      </c>
      <c r="D49" s="31"/>
      <c r="E49" s="29"/>
      <c r="F49" s="31"/>
      <c r="G49" s="29"/>
      <c r="H49" s="29">
        <v>0</v>
      </c>
      <c r="I49" s="36"/>
    </row>
    <row r="50" spans="1:9" ht="12.75">
      <c r="A50" s="31"/>
      <c r="B50" s="31"/>
      <c r="C50" s="31" t="s">
        <v>40</v>
      </c>
      <c r="D50" s="31"/>
      <c r="E50" s="37">
        <v>0</v>
      </c>
      <c r="F50" s="47">
        <v>0</v>
      </c>
      <c r="G50" s="37">
        <v>0</v>
      </c>
      <c r="H50" s="35"/>
      <c r="I50" s="47">
        <v>0</v>
      </c>
    </row>
    <row r="51" spans="1:9" ht="12.75">
      <c r="A51" s="31"/>
      <c r="B51" s="31"/>
      <c r="C51" s="31"/>
      <c r="D51" s="31"/>
      <c r="E51" s="31"/>
      <c r="F51" s="32"/>
      <c r="G51" s="31"/>
      <c r="H51" s="29"/>
      <c r="I51" s="32"/>
    </row>
    <row r="52" spans="1:9" ht="26.25" thickBot="1">
      <c r="A52" s="31"/>
      <c r="B52" s="44" t="s">
        <v>41</v>
      </c>
      <c r="C52" s="44" t="s">
        <v>107</v>
      </c>
      <c r="D52" s="31"/>
      <c r="E52" s="39">
        <f>+E45+E47+E48+E50</f>
        <v>-19162</v>
      </c>
      <c r="F52" s="39">
        <f>+F45+F47+F48+F50</f>
        <v>12914</v>
      </c>
      <c r="G52" s="30">
        <f>+G45+G47+G48+G50</f>
        <v>-76146</v>
      </c>
      <c r="H52" s="30">
        <f>+H45+H47+H48+H50</f>
        <v>-21649</v>
      </c>
      <c r="I52" s="30">
        <f>+I45+I47+I48+I50</f>
        <v>-20466</v>
      </c>
    </row>
    <row r="53" spans="1:9" ht="12.75">
      <c r="A53" s="31"/>
      <c r="B53" s="31"/>
      <c r="C53" s="31"/>
      <c r="D53" s="31"/>
      <c r="E53" s="31"/>
      <c r="F53" s="32"/>
      <c r="G53" s="31"/>
      <c r="H53" s="29"/>
      <c r="I53" s="31"/>
    </row>
    <row r="54" spans="1:9" ht="38.25">
      <c r="A54" s="44">
        <v>3</v>
      </c>
      <c r="B54" s="44" t="s">
        <v>14</v>
      </c>
      <c r="C54" s="44" t="s">
        <v>42</v>
      </c>
      <c r="D54" s="31"/>
      <c r="E54" s="31"/>
      <c r="F54" s="32"/>
      <c r="G54" s="31"/>
      <c r="H54" s="45" t="s">
        <v>43</v>
      </c>
      <c r="I54" s="31"/>
    </row>
    <row r="55" spans="1:9" ht="12.75">
      <c r="A55" s="44"/>
      <c r="B55" s="44"/>
      <c r="C55" s="44"/>
      <c r="D55" s="31"/>
      <c r="E55" s="31"/>
      <c r="F55" s="32"/>
      <c r="G55" s="31"/>
      <c r="H55" s="45"/>
      <c r="I55" s="31"/>
    </row>
    <row r="56" spans="1:9" ht="12.75">
      <c r="A56" s="31"/>
      <c r="B56" s="31" t="s">
        <v>44</v>
      </c>
      <c r="C56" s="31" t="s">
        <v>45</v>
      </c>
      <c r="D56" s="31"/>
      <c r="E56" s="41" t="s">
        <v>100</v>
      </c>
      <c r="F56" s="41" t="s">
        <v>95</v>
      </c>
      <c r="G56" s="41" t="s">
        <v>101</v>
      </c>
      <c r="H56" s="29"/>
      <c r="I56" s="41" t="s">
        <v>91</v>
      </c>
    </row>
    <row r="57" spans="1:9" ht="12.75">
      <c r="A57" s="31"/>
      <c r="B57" s="31"/>
      <c r="C57" s="31" t="s">
        <v>92</v>
      </c>
      <c r="D57" s="31"/>
      <c r="E57" s="31"/>
      <c r="F57" s="32"/>
      <c r="G57" s="31"/>
      <c r="H57" s="29"/>
      <c r="I57" s="31"/>
    </row>
    <row r="58" spans="1:9" ht="12.75">
      <c r="A58" s="31"/>
      <c r="B58" s="31"/>
      <c r="C58" s="58" t="s">
        <v>97</v>
      </c>
      <c r="D58" s="31"/>
      <c r="E58" s="31"/>
      <c r="F58" s="32"/>
      <c r="G58" s="31"/>
      <c r="H58" s="29"/>
      <c r="I58" s="31"/>
    </row>
    <row r="59" spans="1:9" ht="12.75">
      <c r="A59" s="31"/>
      <c r="B59" s="31"/>
      <c r="C59" s="31" t="s">
        <v>93</v>
      </c>
      <c r="D59" s="31"/>
      <c r="E59" s="31"/>
      <c r="F59" s="32"/>
      <c r="G59" s="31"/>
      <c r="H59" s="29"/>
      <c r="I59" s="31"/>
    </row>
    <row r="60" spans="1:9" ht="12.75">
      <c r="A60" s="31"/>
      <c r="B60" s="31"/>
      <c r="C60" s="56" t="s">
        <v>94</v>
      </c>
      <c r="D60" s="31"/>
      <c r="E60" s="31"/>
      <c r="F60" s="32"/>
      <c r="G60" s="31"/>
      <c r="H60" s="29"/>
      <c r="I60" s="31"/>
    </row>
    <row r="61" spans="5:9" ht="12.75">
      <c r="E61" s="31"/>
      <c r="F61" s="32"/>
      <c r="G61" s="32"/>
      <c r="H61" s="5"/>
      <c r="I61" s="32"/>
    </row>
    <row r="62" ht="12.75">
      <c r="I62" s="31"/>
    </row>
  </sheetData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Header>&amp;R&amp;"Times New Roman,Italic"&amp;11Page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75" zoomScaleNormal="75" workbookViewId="0" topLeftCell="A1">
      <selection activeCell="G20" sqref="G20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53.8515625" style="0" customWidth="1"/>
    <col min="4" max="4" width="17.7109375" style="0" customWidth="1"/>
    <col min="5" max="5" width="16.7109375" style="0" customWidth="1"/>
    <col min="6" max="6" width="11.421875" style="0" customWidth="1"/>
    <col min="7" max="7" width="12.57421875" style="0" customWidth="1"/>
  </cols>
  <sheetData>
    <row r="1" spans="1:3" ht="15.75">
      <c r="A1" s="42" t="s">
        <v>46</v>
      </c>
      <c r="B1" s="43"/>
      <c r="C1" s="43"/>
    </row>
    <row r="2" ht="12.75">
      <c r="A2" s="1" t="s">
        <v>47</v>
      </c>
    </row>
    <row r="3" ht="12.75">
      <c r="E3" s="3" t="s">
        <v>48</v>
      </c>
    </row>
    <row r="4" spans="4:5" ht="12.75">
      <c r="D4" s="3" t="s">
        <v>49</v>
      </c>
      <c r="E4" s="2" t="s">
        <v>50</v>
      </c>
    </row>
    <row r="5" spans="4:5" ht="12.75">
      <c r="D5" s="3" t="s">
        <v>111</v>
      </c>
      <c r="E5" s="2" t="s">
        <v>51</v>
      </c>
    </row>
    <row r="6" spans="4:5" ht="12.75">
      <c r="D6" s="3" t="s">
        <v>52</v>
      </c>
      <c r="E6" s="2" t="s">
        <v>52</v>
      </c>
    </row>
    <row r="7" spans="4:5" ht="12.75">
      <c r="D7" s="3" t="s">
        <v>112</v>
      </c>
      <c r="E7" s="2" t="s">
        <v>53</v>
      </c>
    </row>
    <row r="8" spans="4:5" ht="12.75">
      <c r="D8" s="3" t="s">
        <v>90</v>
      </c>
      <c r="E8" s="2" t="s">
        <v>54</v>
      </c>
    </row>
    <row r="9" spans="4:5" ht="12.75">
      <c r="D9" s="3" t="s">
        <v>13</v>
      </c>
      <c r="E9" s="2" t="s">
        <v>13</v>
      </c>
    </row>
    <row r="11" spans="1:5" ht="12.75">
      <c r="A11">
        <v>1</v>
      </c>
      <c r="B11" t="s">
        <v>55</v>
      </c>
      <c r="D11" s="5">
        <v>44033</v>
      </c>
      <c r="E11" s="5">
        <v>49243</v>
      </c>
    </row>
    <row r="12" spans="4:5" ht="12.75">
      <c r="D12" s="5"/>
      <c r="E12" s="5"/>
    </row>
    <row r="13" spans="1:5" ht="12.75">
      <c r="A13">
        <v>2</v>
      </c>
      <c r="B13" t="s">
        <v>56</v>
      </c>
      <c r="D13" s="5">
        <v>621861</v>
      </c>
      <c r="E13" s="5">
        <v>600592</v>
      </c>
    </row>
    <row r="14" spans="4:5" ht="12.75">
      <c r="D14" s="5"/>
      <c r="E14" s="5"/>
    </row>
    <row r="15" spans="1:5" ht="12.75">
      <c r="A15">
        <v>3</v>
      </c>
      <c r="B15" t="s">
        <v>57</v>
      </c>
      <c r="D15" s="5">
        <v>1613</v>
      </c>
      <c r="E15" s="5">
        <v>2155</v>
      </c>
    </row>
    <row r="16" spans="4:5" ht="12.75">
      <c r="D16" s="5"/>
      <c r="E16" s="5"/>
    </row>
    <row r="17" spans="1:6" ht="12.75">
      <c r="A17">
        <v>4</v>
      </c>
      <c r="B17" t="s">
        <v>58</v>
      </c>
      <c r="D17" s="5">
        <v>642</v>
      </c>
      <c r="E17" s="5">
        <v>642</v>
      </c>
      <c r="F17" s="6"/>
    </row>
    <row r="18" spans="4:5" ht="12.75">
      <c r="D18" s="5"/>
      <c r="E18" s="5"/>
    </row>
    <row r="19" spans="1:5" ht="12.75">
      <c r="A19">
        <v>5</v>
      </c>
      <c r="B19" t="s">
        <v>59</v>
      </c>
      <c r="D19" s="5">
        <v>0</v>
      </c>
      <c r="E19" s="5">
        <v>2836</v>
      </c>
    </row>
    <row r="20" spans="4:5" ht="12.75">
      <c r="D20" s="5"/>
      <c r="E20" s="5"/>
    </row>
    <row r="21" spans="1:6" ht="12.75">
      <c r="A21">
        <v>6</v>
      </c>
      <c r="B21" t="s">
        <v>60</v>
      </c>
      <c r="D21" s="5">
        <v>385119</v>
      </c>
      <c r="E21" s="5">
        <v>384946</v>
      </c>
      <c r="F21" s="6"/>
    </row>
    <row r="22" spans="4:5" ht="12.75">
      <c r="D22" s="5"/>
      <c r="E22" s="5"/>
    </row>
    <row r="23" spans="1:5" ht="12.75">
      <c r="A23">
        <v>7</v>
      </c>
      <c r="B23" t="s">
        <v>61</v>
      </c>
      <c r="D23" s="5">
        <f>95060+12894</f>
        <v>107954</v>
      </c>
      <c r="E23" s="5">
        <v>13809</v>
      </c>
    </row>
    <row r="24" spans="4:6" ht="12.75">
      <c r="D24" s="5"/>
      <c r="F24" s="6"/>
    </row>
    <row r="25" spans="1:4" ht="12.75">
      <c r="A25">
        <v>8</v>
      </c>
      <c r="B25" t="s">
        <v>62</v>
      </c>
      <c r="D25" s="5"/>
    </row>
    <row r="26" spans="3:5" ht="12.75">
      <c r="C26" s="4" t="s">
        <v>63</v>
      </c>
      <c r="D26" s="21">
        <v>342282</v>
      </c>
      <c r="E26" s="21">
        <v>352433</v>
      </c>
    </row>
    <row r="27" spans="3:5" ht="12.75">
      <c r="C27" s="4" t="s">
        <v>64</v>
      </c>
      <c r="D27" s="22">
        <v>56385</v>
      </c>
      <c r="E27" s="22">
        <v>56831</v>
      </c>
    </row>
    <row r="28" spans="3:5" ht="12.75">
      <c r="C28" s="4" t="s">
        <v>65</v>
      </c>
      <c r="D28" s="22">
        <v>5005</v>
      </c>
      <c r="E28" s="22">
        <v>5917</v>
      </c>
    </row>
    <row r="29" spans="3:5" ht="12.75">
      <c r="C29" s="4" t="s">
        <v>66</v>
      </c>
      <c r="D29" s="22">
        <v>182256</v>
      </c>
      <c r="E29" s="22">
        <v>197936</v>
      </c>
    </row>
    <row r="30" spans="3:5" ht="12.75">
      <c r="C30" s="4" t="s">
        <v>67</v>
      </c>
      <c r="D30" s="49">
        <v>114137</v>
      </c>
      <c r="E30" s="22">
        <v>102476</v>
      </c>
    </row>
    <row r="31" spans="3:5" ht="12.75">
      <c r="C31" s="4" t="s">
        <v>68</v>
      </c>
      <c r="D31" s="49">
        <v>42184</v>
      </c>
      <c r="E31" s="22">
        <v>51869</v>
      </c>
    </row>
    <row r="32" spans="3:5" ht="12.75">
      <c r="C32" s="4" t="s">
        <v>98</v>
      </c>
      <c r="D32" s="22">
        <v>90220</v>
      </c>
      <c r="E32" s="22">
        <v>1595</v>
      </c>
    </row>
    <row r="33" spans="3:5" ht="12.75">
      <c r="C33" s="4" t="s">
        <v>69</v>
      </c>
      <c r="D33" s="23">
        <v>11913</v>
      </c>
      <c r="E33" s="23">
        <v>33233</v>
      </c>
    </row>
    <row r="34" spans="3:7" ht="12.75">
      <c r="C34" s="4"/>
      <c r="D34" s="24">
        <f>SUM(D26:D33)</f>
        <v>844382</v>
      </c>
      <c r="E34" s="24">
        <f>SUM(E26:E33)</f>
        <v>802290</v>
      </c>
      <c r="F34" s="6"/>
      <c r="G34" s="6"/>
    </row>
    <row r="35" spans="4:7" ht="12.75">
      <c r="D35" s="5"/>
      <c r="F35" s="6"/>
      <c r="G35" s="6"/>
    </row>
    <row r="36" spans="1:6" ht="12.75">
      <c r="A36">
        <v>9</v>
      </c>
      <c r="B36" t="s">
        <v>70</v>
      </c>
      <c r="D36" s="5"/>
      <c r="F36" s="6"/>
    </row>
    <row r="37" spans="3:6" ht="12.75">
      <c r="C37" s="4" t="s">
        <v>99</v>
      </c>
      <c r="D37" s="51">
        <v>258</v>
      </c>
      <c r="E37" s="53">
        <v>1321</v>
      </c>
      <c r="F37" s="6"/>
    </row>
    <row r="38" spans="3:5" ht="12.75">
      <c r="C38" s="4" t="s">
        <v>71</v>
      </c>
      <c r="D38" s="50">
        <v>26807</v>
      </c>
      <c r="E38" s="22">
        <v>105969</v>
      </c>
    </row>
    <row r="39" spans="3:5" ht="12.75">
      <c r="C39" s="4" t="s">
        <v>72</v>
      </c>
      <c r="D39" s="50">
        <v>58112</v>
      </c>
      <c r="E39" s="22">
        <f>186392+3944+1</f>
        <v>190337</v>
      </c>
    </row>
    <row r="40" spans="3:5" ht="12.75">
      <c r="C40" s="4" t="s">
        <v>73</v>
      </c>
      <c r="D40" s="50">
        <v>2475</v>
      </c>
      <c r="E40" s="22">
        <v>4</v>
      </c>
    </row>
    <row r="41" spans="3:5" ht="12.75">
      <c r="C41" s="4" t="s">
        <v>74</v>
      </c>
      <c r="D41" s="50">
        <v>72886</v>
      </c>
      <c r="E41" s="22">
        <f>112455+1658+1</f>
        <v>114114</v>
      </c>
    </row>
    <row r="42" spans="3:5" ht="12.75">
      <c r="C42" s="4" t="s">
        <v>75</v>
      </c>
      <c r="D42" s="52">
        <v>158830</v>
      </c>
      <c r="E42" s="23">
        <v>149747</v>
      </c>
    </row>
    <row r="43" spans="4:6" ht="12.75">
      <c r="D43" s="54">
        <f>SUM(D37:D42)</f>
        <v>319368</v>
      </c>
      <c r="E43" s="54">
        <f>SUM(E37:E42)</f>
        <v>561492</v>
      </c>
      <c r="F43" s="6"/>
    </row>
    <row r="44" spans="4:6" ht="12.75">
      <c r="D44" s="25"/>
      <c r="E44" s="26"/>
      <c r="F44" s="6"/>
    </row>
    <row r="45" spans="1:5" ht="13.5" thickBot="1">
      <c r="A45">
        <v>10</v>
      </c>
      <c r="B45" t="s">
        <v>108</v>
      </c>
      <c r="D45" s="27">
        <f>+D34-D43</f>
        <v>525014</v>
      </c>
      <c r="E45" s="27">
        <f>+E34-E43</f>
        <v>240798</v>
      </c>
    </row>
    <row r="46" spans="4:5" ht="13.5" thickBot="1">
      <c r="D46" s="27">
        <f>+D45+D23+D21+D17+D15+D13+D11+D19</f>
        <v>1686236</v>
      </c>
      <c r="E46" s="27">
        <f>+E45+E23+E21+E17+E15+E13+E11+E19</f>
        <v>1295021</v>
      </c>
    </row>
    <row r="47" spans="4:6" ht="12.75">
      <c r="D47" s="5"/>
      <c r="E47" s="6"/>
      <c r="F47" s="6"/>
    </row>
    <row r="48" spans="1:4" ht="12.75">
      <c r="A48">
        <v>11</v>
      </c>
      <c r="B48" t="s">
        <v>76</v>
      </c>
      <c r="D48" s="5"/>
    </row>
    <row r="49" spans="2:5" ht="12.75">
      <c r="B49" t="s">
        <v>77</v>
      </c>
      <c r="D49" s="25">
        <v>1015030</v>
      </c>
      <c r="E49" s="25">
        <v>507515</v>
      </c>
    </row>
    <row r="50" spans="2:5" ht="12.75">
      <c r="B50" t="s">
        <v>78</v>
      </c>
      <c r="D50" s="25"/>
      <c r="E50" s="25"/>
    </row>
    <row r="51" spans="3:5" ht="12.75">
      <c r="C51" s="4" t="s">
        <v>79</v>
      </c>
      <c r="D51" s="25">
        <v>110779</v>
      </c>
      <c r="E51" s="25">
        <v>244159</v>
      </c>
    </row>
    <row r="52" spans="3:5" ht="12.75">
      <c r="C52" s="4" t="s">
        <v>96</v>
      </c>
      <c r="D52" s="25">
        <v>915</v>
      </c>
      <c r="E52" s="25">
        <v>0</v>
      </c>
    </row>
    <row r="53" spans="3:5" ht="12.75">
      <c r="C53" s="4" t="s">
        <v>80</v>
      </c>
      <c r="D53" s="25">
        <v>40687</v>
      </c>
      <c r="E53" s="25">
        <v>47425</v>
      </c>
    </row>
    <row r="54" spans="3:5" ht="12.75">
      <c r="C54" s="4" t="s">
        <v>81</v>
      </c>
      <c r="D54" s="25">
        <v>1168</v>
      </c>
      <c r="E54" s="25">
        <v>1023</v>
      </c>
    </row>
    <row r="55" spans="3:6" ht="12.75">
      <c r="C55" s="4" t="s">
        <v>109</v>
      </c>
      <c r="D55" s="28">
        <v>-39882</v>
      </c>
      <c r="E55" s="28">
        <v>36264</v>
      </c>
      <c r="F55" s="6"/>
    </row>
    <row r="56" spans="3:5" ht="12.75">
      <c r="C56" s="57"/>
      <c r="D56" s="25">
        <f>SUM(D49:D55)</f>
        <v>1128697</v>
      </c>
      <c r="E56" s="25">
        <f>SUM(E49:E55)</f>
        <v>836386</v>
      </c>
    </row>
    <row r="57" spans="3:5" ht="12.75">
      <c r="C57" s="6"/>
      <c r="D57" s="5"/>
      <c r="E57" s="5"/>
    </row>
    <row r="58" spans="1:5" ht="12.75">
      <c r="A58">
        <v>12</v>
      </c>
      <c r="B58" t="s">
        <v>82</v>
      </c>
      <c r="D58" s="5">
        <v>1268</v>
      </c>
      <c r="E58" s="5">
        <v>1204</v>
      </c>
    </row>
    <row r="59" spans="4:5" ht="12.75">
      <c r="D59" s="5"/>
      <c r="E59" s="5"/>
    </row>
    <row r="60" spans="1:5" ht="12.75">
      <c r="A60">
        <v>13</v>
      </c>
      <c r="B60" t="s">
        <v>83</v>
      </c>
      <c r="D60" s="5">
        <v>470000</v>
      </c>
      <c r="E60" s="5">
        <v>300000</v>
      </c>
    </row>
    <row r="61" spans="4:5" ht="12.75">
      <c r="D61" s="5"/>
      <c r="E61" s="5"/>
    </row>
    <row r="62" spans="1:5" ht="12.75">
      <c r="A62">
        <v>14</v>
      </c>
      <c r="B62" t="s">
        <v>84</v>
      </c>
      <c r="D62" s="5">
        <v>54067</v>
      </c>
      <c r="E62" s="5">
        <f>122696+2531</f>
        <v>125227</v>
      </c>
    </row>
    <row r="63" spans="4:5" ht="12.75">
      <c r="D63" s="5"/>
      <c r="E63" s="5"/>
    </row>
    <row r="64" spans="1:5" ht="12.75">
      <c r="A64">
        <v>15</v>
      </c>
      <c r="B64" t="s">
        <v>85</v>
      </c>
      <c r="D64" s="5">
        <v>622</v>
      </c>
      <c r="E64" s="5">
        <v>622</v>
      </c>
    </row>
    <row r="65" spans="4:5" ht="12.75">
      <c r="D65" s="5"/>
      <c r="E65" s="5"/>
    </row>
    <row r="66" spans="1:5" ht="13.5" thickBot="1">
      <c r="A66">
        <v>16</v>
      </c>
      <c r="B66" t="s">
        <v>86</v>
      </c>
      <c r="D66" s="27">
        <v>31582</v>
      </c>
      <c r="E66" s="27">
        <v>31582</v>
      </c>
    </row>
    <row r="67" spans="4:5" ht="13.5" thickBot="1">
      <c r="D67" s="27">
        <f>SUM(D56:D66)</f>
        <v>1686236</v>
      </c>
      <c r="E67" s="27">
        <f>SUM(E56:E66)</f>
        <v>1295021</v>
      </c>
    </row>
    <row r="68" spans="4:5" ht="12.75">
      <c r="D68" s="5"/>
      <c r="E68" s="6"/>
    </row>
    <row r="69" spans="1:5" ht="12.75">
      <c r="A69">
        <v>17</v>
      </c>
      <c r="B69" t="s">
        <v>87</v>
      </c>
      <c r="D69" s="5">
        <v>50</v>
      </c>
      <c r="E69">
        <v>81</v>
      </c>
    </row>
    <row r="70" ht="12.75">
      <c r="D70" s="5"/>
    </row>
    <row r="71" ht="12.75">
      <c r="D71" s="6"/>
    </row>
    <row r="72" ht="12.75">
      <c r="D72" s="6"/>
    </row>
  </sheetData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Header>&amp;R&amp;"Times New Roman,Italic"&amp;11Page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low Chui Fong</cp:lastModifiedBy>
  <cp:lastPrinted>2002-05-31T01:54:04Z</cp:lastPrinted>
  <dcterms:created xsi:type="dcterms:W3CDTF">1999-09-15T03:15:18Z</dcterms:created>
  <dcterms:modified xsi:type="dcterms:W3CDTF">2002-05-31T04:38:00Z</dcterms:modified>
  <cp:category/>
  <cp:version/>
  <cp:contentType/>
  <cp:contentStatus/>
</cp:coreProperties>
</file>