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35" windowWidth="8535" windowHeight="6150" activeTab="5"/>
  </bookViews>
  <sheets>
    <sheet name="Sheet12" sheetId="1" r:id="rId1"/>
    <sheet name="Sheet11" sheetId="2" r:id="rId2"/>
    <sheet name="Sheet10" sheetId="3" r:id="rId3"/>
    <sheet name="Sheet9" sheetId="4" r:id="rId4"/>
    <sheet name="Sheet8" sheetId="5" r:id="rId5"/>
    <sheet name="Sheet7" sheetId="6" r:id="rId6"/>
    <sheet name="Sheet6" sheetId="7" r:id="rId7"/>
    <sheet name="Sheet5" sheetId="8" r:id="rId8"/>
    <sheet name="Sheet4" sheetId="9" r:id="rId9"/>
    <sheet name="Sheet3" sheetId="10" r:id="rId10"/>
    <sheet name="Sheet2" sheetId="11" r:id="rId11"/>
    <sheet name="Sheet1" sheetId="12" r:id="rId12"/>
  </sheets>
  <definedNames/>
  <calcPr fullCalcOnLoad="1"/>
</workbook>
</file>

<file path=xl/sharedStrings.xml><?xml version="1.0" encoding="utf-8"?>
<sst xmlns="http://schemas.openxmlformats.org/spreadsheetml/2006/main" count="523" uniqueCount="393">
  <si>
    <t>Writ of Summons by Government of Malaysia for IRB to recover arrears of income tax for assessment year 1997.  This action is being defended on grounds that the assessment was erroneous.  The Company is also making a counter claim for the refund of all monies paid erroneously to IRB earlier.  Request by the Company for a re-computation of the tax was refused.  The Company had filed an appeal to the Special Commissioners for Income Tax against the 1997’s  assessment, and the appeal was heard in January and March 2005. The Special Commissioners had on 29 April 2005 issued a “deciding order” in favour of the Company’s appeal, commanded that the notice of assessment for 1997 has to be amended in accordance with the decision made by the Special Commissioners. IRB had filed an appeal to the High Court.</t>
  </si>
  <si>
    <t>The Group recorded a pre-tax loss of RM3.541 million for the 1st quarter this year compared to RM9.733 million pre-tax loss for the 4th quarter last year. The loss for the 1st quarter this year was mainly due to the interest expense and provision for depreciation and amortisation expenses.</t>
  </si>
  <si>
    <t>There were no profits on sale of unquoted investments and/or properties for the current financial period ended 30 September 2005.</t>
  </si>
  <si>
    <t>There was no purchase or disposal of quoted securities for the current financial period ended 30 September 2005.</t>
  </si>
  <si>
    <t>The entire equity interest in Home and Hotel Holding Sdn Bhd comprising 56,629,000 ordinary shares of RM1.00 each for a consideration of RM65 million;</t>
  </si>
  <si>
    <t>The Directors do not propose the payment of any interim dividend for the first quarter period ended 30 September 2005.</t>
  </si>
  <si>
    <t>Basic earnings per share is calculated by dividing the net loss attributable to the shareholders of RM3.541 million by the weighted average number of ordinary shares in issue as at 30 September 2005 of 525,968,572 shares</t>
  </si>
  <si>
    <t>1,217,535.25      +</t>
  </si>
  <si>
    <t>20,560,629.68     +            Interest</t>
  </si>
  <si>
    <t>CONDENSED CONSOLIDATED INCOME STATEMENT</t>
  </si>
  <si>
    <t>1.</t>
  </si>
  <si>
    <t>a.</t>
  </si>
  <si>
    <t>Revenue</t>
  </si>
  <si>
    <t>b.</t>
  </si>
  <si>
    <t>Investment income</t>
  </si>
  <si>
    <t>c.</t>
  </si>
  <si>
    <t>2.</t>
  </si>
  <si>
    <t>Profit/(Loss) before finance cost,</t>
  </si>
  <si>
    <t xml:space="preserve">Other income including interest </t>
  </si>
  <si>
    <t>Income</t>
  </si>
  <si>
    <t>depreciation and amortisation,</t>
  </si>
  <si>
    <t>exceptional items, income tax,</t>
  </si>
  <si>
    <t>minority interests and</t>
  </si>
  <si>
    <t>extraordinary items</t>
  </si>
  <si>
    <t>Finance cost</t>
  </si>
  <si>
    <t>Depreciation and amortisation</t>
  </si>
  <si>
    <t>d.</t>
  </si>
  <si>
    <t>Exceptional items</t>
  </si>
  <si>
    <t>e.</t>
  </si>
  <si>
    <t>Loss after interest on borrowing,</t>
  </si>
  <si>
    <t>and exceptional items but</t>
  </si>
  <si>
    <t xml:space="preserve">before income tax, minority </t>
  </si>
  <si>
    <t>interests and extraordinary</t>
  </si>
  <si>
    <t>items</t>
  </si>
  <si>
    <t>f.</t>
  </si>
  <si>
    <t>Share of profit of associated companies</t>
  </si>
  <si>
    <t>g.</t>
  </si>
  <si>
    <t>Loss before taxation, minority</t>
  </si>
  <si>
    <t>h.</t>
  </si>
  <si>
    <t>Income tax</t>
  </si>
  <si>
    <t>i.</t>
  </si>
  <si>
    <t>(i)</t>
  </si>
  <si>
    <t>Loss after taxation before</t>
  </si>
  <si>
    <t>deducting minority interests</t>
  </si>
  <si>
    <t>(ii)</t>
  </si>
  <si>
    <t>Less minority interests</t>
  </si>
  <si>
    <t>j.</t>
  </si>
  <si>
    <t>Net loss after taxation</t>
  </si>
  <si>
    <t xml:space="preserve">attributable to members of the </t>
  </si>
  <si>
    <t>company</t>
  </si>
  <si>
    <t>Loss per share based on 2 (j)</t>
  </si>
  <si>
    <t xml:space="preserve">above after deducting any </t>
  </si>
  <si>
    <t xml:space="preserve">provision for preference </t>
  </si>
  <si>
    <t>dividends,</t>
  </si>
  <si>
    <t>if any :-</t>
  </si>
  <si>
    <t>Basic (Based on 525,968,572</t>
  </si>
  <si>
    <t>ordinary shares)</t>
  </si>
  <si>
    <t>Fully diluted</t>
  </si>
  <si>
    <t>INDIVIDUAL QUARTER</t>
  </si>
  <si>
    <t>CURRENT</t>
  </si>
  <si>
    <t>YEAR</t>
  </si>
  <si>
    <t>QUARTER</t>
  </si>
  <si>
    <t>RM'000</t>
  </si>
  <si>
    <t>PRECEDING</t>
  </si>
  <si>
    <t>CUMULATIVE QUARTER</t>
  </si>
  <si>
    <t>TO DATE</t>
  </si>
  <si>
    <t>PRECEDING YEAR</t>
  </si>
  <si>
    <t>CORRESPONDING</t>
  </si>
  <si>
    <t>PERIOD</t>
  </si>
  <si>
    <t>30 September 2005.</t>
  </si>
  <si>
    <t xml:space="preserve">The Board of Directors of Ekran Berhad wishes to announce the unaudited results of the Group for the first quarter ended </t>
  </si>
  <si>
    <t>CONDENSED CONSOLIDATED BALANCE SHEET AS AT 30 SEPTEMBER 2005</t>
  </si>
  <si>
    <t>Property, plant and equipment</t>
  </si>
  <si>
    <t>Investment in Associated Companies</t>
  </si>
  <si>
    <t>3.</t>
  </si>
  <si>
    <t>Long Term Development Asset</t>
  </si>
  <si>
    <t>4.</t>
  </si>
  <si>
    <t>Current Assets</t>
  </si>
  <si>
    <t>Trade Receivables</t>
  </si>
  <si>
    <t>Other receivables</t>
  </si>
  <si>
    <t>Due from associated companies</t>
  </si>
  <si>
    <t>Cash and bank balances</t>
  </si>
  <si>
    <t>5.</t>
  </si>
  <si>
    <t>Current Liabilities</t>
  </si>
  <si>
    <t>Short Term Borrowings</t>
  </si>
  <si>
    <t>Due to customers on contracts</t>
  </si>
  <si>
    <t>Trade payables</t>
  </si>
  <si>
    <t>Other payables</t>
  </si>
  <si>
    <t>Provision for Taxation</t>
  </si>
  <si>
    <t>6.</t>
  </si>
  <si>
    <t>Net Current Assets</t>
  </si>
  <si>
    <t>7.</t>
  </si>
  <si>
    <t>Shareholders' Funds</t>
  </si>
  <si>
    <t>Share Capital</t>
  </si>
  <si>
    <t>Reserves</t>
  </si>
  <si>
    <t>Share Premium</t>
  </si>
  <si>
    <t>Accumulated losses</t>
  </si>
  <si>
    <t>Exchange Fluctuation Reserve</t>
  </si>
  <si>
    <t>8.</t>
  </si>
  <si>
    <t>Minority Interests</t>
  </si>
  <si>
    <t>9.</t>
  </si>
  <si>
    <t>10.</t>
  </si>
  <si>
    <t>Land Premium Payable</t>
  </si>
  <si>
    <t>11.</t>
  </si>
  <si>
    <t>Deferred Taxation</t>
  </si>
  <si>
    <t>AS AT END</t>
  </si>
  <si>
    <t>OF CURRENT</t>
  </si>
  <si>
    <t>AS AT PRECEDING</t>
  </si>
  <si>
    <t>FINANCIAL</t>
  </si>
  <si>
    <t>YEAR END</t>
  </si>
  <si>
    <t>Net tangible assets per share</t>
  </si>
  <si>
    <t>RM</t>
  </si>
  <si>
    <t>The Condensed Consolidated Balance Sheet should be read in conjunction with the Annual Financial Report for the year</t>
  </si>
  <si>
    <t>ended 30 June 2005.</t>
  </si>
  <si>
    <t>Loss before taxation</t>
  </si>
  <si>
    <t>Adjustment for:</t>
  </si>
  <si>
    <t>Depriciation</t>
  </si>
  <si>
    <t>Loss on disposal of property, plant and equipment</t>
  </si>
  <si>
    <t>Interest expense</t>
  </si>
  <si>
    <t>Interest income</t>
  </si>
  <si>
    <t>Share of profits of associated companies</t>
  </si>
  <si>
    <t>Increase in due from associated companies</t>
  </si>
  <si>
    <t>Tax paid</t>
  </si>
  <si>
    <t>Interest paid</t>
  </si>
  <si>
    <t>Interest received</t>
  </si>
  <si>
    <t>Proceeds from disposal of property, plant and equipment</t>
  </si>
  <si>
    <t>Purchase of property, plant and equipment</t>
  </si>
  <si>
    <t>Repayment of short term borrowings</t>
  </si>
  <si>
    <t>Repayment of lease and hire purchase payables</t>
  </si>
  <si>
    <t>Net cash used in financing activities</t>
  </si>
  <si>
    <t>Net decrease in cash and cash equivalents</t>
  </si>
  <si>
    <t>Cash and cash equivalents at beginning of year</t>
  </si>
  <si>
    <t>Effect of exchange rate changes</t>
  </si>
  <si>
    <t>Cash and cash equivalents at end of period</t>
  </si>
  <si>
    <t>Cash and cash equivalents comprise:</t>
  </si>
  <si>
    <t>Deposits with licensed banks and other financial institution</t>
  </si>
  <si>
    <t>Bank Overdraft</t>
  </si>
  <si>
    <t>year ended 30 June 2005.</t>
  </si>
  <si>
    <r>
      <t xml:space="preserve">EKRAN BERHAD </t>
    </r>
    <r>
      <rPr>
        <b/>
        <sz val="8"/>
        <rFont val="Times New Roman"/>
        <family val="1"/>
      </rPr>
      <t>(224747-K)</t>
    </r>
  </si>
  <si>
    <t>Share</t>
  </si>
  <si>
    <t>Capital</t>
  </si>
  <si>
    <t>Premium</t>
  </si>
  <si>
    <t>Exchange</t>
  </si>
  <si>
    <t>Fluctuation</t>
  </si>
  <si>
    <t>Accumulated</t>
  </si>
  <si>
    <t>Losses</t>
  </si>
  <si>
    <t>Total</t>
  </si>
  <si>
    <t xml:space="preserve">3 MONTHS PERIOD ENDED </t>
  </si>
  <si>
    <t>30 SEPTEMBER 2005</t>
  </si>
  <si>
    <t>Net loss for the period</t>
  </si>
  <si>
    <t>Currency translation</t>
  </si>
  <si>
    <t>differences representing</t>
  </si>
  <si>
    <t>net gains not recognised</t>
  </si>
  <si>
    <t>in the income statement</t>
  </si>
  <si>
    <t>Balance at 30 September 2005</t>
  </si>
  <si>
    <t>Balance at 30 September 2004</t>
  </si>
  <si>
    <t>DESCRIPTION</t>
  </si>
  <si>
    <t>FOR THE PERIOD ENDED 30 SEPTEMBER 2005</t>
  </si>
  <si>
    <t>CONDENSED CONSOLIDATED STATEMENT OF CHANGES IN EQUITY</t>
  </si>
  <si>
    <t>Financial Report for the year ended 30 June 2005.</t>
  </si>
  <si>
    <t xml:space="preserve">The Condensed Consolidated Statement Of Changes In Equity should be read in conjunction with the Annual </t>
  </si>
  <si>
    <t>Accounting Policies</t>
  </si>
  <si>
    <t>Audit Qualification</t>
  </si>
  <si>
    <t>(a)</t>
  </si>
  <si>
    <t>Advances to an associated company, Wembley Industries Holdings Berhad (“WIHB”)</t>
  </si>
  <si>
    <t>Current status:</t>
  </si>
  <si>
    <t>No further advances made to WIHB since the last audit.</t>
  </si>
  <si>
    <t>(b)</t>
  </si>
  <si>
    <t>Current Status:</t>
  </si>
  <si>
    <t>No change since the last audit.</t>
  </si>
  <si>
    <t>NOTES :</t>
  </si>
  <si>
    <t>Proposed offer from Tan Sri Dato’ Paduka (Dr) Ting Pek Khiing (“Tan Sri Ting”) for a revised settlement for a sum of RM564.0 million out of the total RM712.9 million owing by Tan Sri Ting to the Company, i.e. a discount of RM148.9 million.</t>
  </si>
  <si>
    <t>(c)</t>
  </si>
  <si>
    <t>Samal Casino Resort</t>
  </si>
  <si>
    <t>(d)</t>
  </si>
  <si>
    <t>Leasehold land held by a subsidiary, Langkasuka Marina Developement Sdn. Bhd.</t>
  </si>
  <si>
    <t>(e)</t>
  </si>
  <si>
    <t>Trade and other receivables of the Group and of the Company from Mashyur Mutiara Sdn. Bhd. and Accruvest Hotel Management Sdn. Bhd.</t>
  </si>
  <si>
    <t>No provision for doubtful recovery has been made in the financial statements as the directors are of the opinion that these amounts are recoverable. However, in view of the relatively small amount of repayment by these companies to-date, the Auditors are unable to ascertain the recoverability of these debts.</t>
  </si>
  <si>
    <t>(f)</t>
  </si>
  <si>
    <t>Amounts due from subsidiaries of the Company, namely Ekran Holdings (Philippines) Inc. and Ekran Project Management Sdn. Bhd.</t>
  </si>
  <si>
    <t>The directors are of the opinion that no provision for doubtful recovery is required as the amounts are recoverable. However, as no reliable indications of settlement are evident, the Auditors are unable to obtain sufficient appropriate audit evidence as to the recoverability of these debts.</t>
  </si>
  <si>
    <t>(g)</t>
  </si>
  <si>
    <t>The Auditors have not been able to obtain sufficient appropriate audit evidence regarding the financial statements of this subsidiary that have been included in the consolidated financial statements.</t>
  </si>
  <si>
    <t>Explanatory comments about the seasonality or cyclicality of operations.</t>
  </si>
  <si>
    <t>The business of the Group are not subject to seasonal or cyclical fluctuations.</t>
  </si>
  <si>
    <t xml:space="preserve">Exceptional Items </t>
  </si>
  <si>
    <t>There were no exceptional items in the quarterly financial statement under review.</t>
  </si>
  <si>
    <t>Accounting Estimates</t>
  </si>
  <si>
    <t>There were no changes in estimates of amounts reported in prior interim periods of the current financial year or in prior financial years that have a material effect in the current interim period.</t>
  </si>
  <si>
    <t>Issuance or Repayment of Debt and Equity Securities</t>
  </si>
  <si>
    <t>Dividend Paid</t>
  </si>
  <si>
    <t>No dividends were paid during the quarter.</t>
  </si>
  <si>
    <t>Segmental Reporting</t>
  </si>
  <si>
    <t>Subsequent Material Events</t>
  </si>
  <si>
    <t>Changes in the Composition of the Group</t>
  </si>
  <si>
    <t>Contingent Liabilities and Contingent Assets</t>
  </si>
  <si>
    <t>Company</t>
  </si>
  <si>
    <t>RM’000</t>
  </si>
  <si>
    <t>Unsecured corporate guarantee for credit facilities of :</t>
  </si>
  <si>
    <t>- associated company</t>
  </si>
  <si>
    <t>125,000</t>
  </si>
  <si>
    <t>13.</t>
  </si>
  <si>
    <t>Commitments</t>
  </si>
  <si>
    <t>Commitments of the Group comprise the following : -</t>
  </si>
  <si>
    <t>Group</t>
  </si>
  <si>
    <t>Approved and Contracted for :</t>
  </si>
  <si>
    <t xml:space="preserve">  Design of golf course</t>
  </si>
  <si>
    <t>3,800</t>
  </si>
  <si>
    <t>14.</t>
  </si>
  <si>
    <t>Significant Related Party Transactions</t>
  </si>
  <si>
    <t xml:space="preserve">Transactions with companies in which Tan Sri Ting has </t>
  </si>
  <si>
    <t xml:space="preserve">   substantial financial interest :</t>
  </si>
  <si>
    <t>Interest income from Mashyur Mutiara Sdn Bhd</t>
  </si>
  <si>
    <t>Transactions with related companies:</t>
  </si>
  <si>
    <t xml:space="preserve">   Interest income from subsidiaries</t>
  </si>
  <si>
    <t>15.</t>
  </si>
  <si>
    <t>Review of Performance of the Company and its Principal subsidiaries</t>
  </si>
  <si>
    <t>16.</t>
  </si>
  <si>
    <t>Comment on financial results (current quarter compared with the preceding quarter)</t>
  </si>
  <si>
    <t>17.</t>
  </si>
  <si>
    <t>Prospects for the current financial year</t>
  </si>
  <si>
    <t>NOTES TO THE UNAUDITED RESULTS FOR THE 1ST QUARTER ENDED 30 SEPTEMBER 2005</t>
  </si>
  <si>
    <t>Variance of Actual Profit from Forecast Profit</t>
  </si>
  <si>
    <t>Not applicable.</t>
  </si>
  <si>
    <t>Taxation</t>
  </si>
  <si>
    <t>Current Quarter</t>
  </si>
  <si>
    <t>Cumulative Quarter</t>
  </si>
  <si>
    <t>RM ‘000</t>
  </si>
  <si>
    <t>• Current taxation</t>
  </si>
  <si>
    <t>-</t>
  </si>
  <si>
    <t>• Deferred taxation</t>
  </si>
  <si>
    <t>• Share of tax in associated companies</t>
  </si>
  <si>
    <t>• In respect of prior years</t>
  </si>
  <si>
    <t xml:space="preserve">There is no tax charge for the year as the company is in a tax loss position. </t>
  </si>
  <si>
    <t>Profit on sale of Investments and/or Properties</t>
  </si>
  <si>
    <t>Quoted Securities</t>
  </si>
  <si>
    <t>Status of Corporate Proposals</t>
  </si>
  <si>
    <t>The following proposals are pending completion:</t>
  </si>
  <si>
    <t>The proposed acquisitions of the following hotel companies for a total purchase consideration of RM200 million (“Proposed Hotel-Co Acquisitions”):</t>
  </si>
  <si>
    <t>The entire equity interest in Accruvest Hotel Management Sdn Bhd comprising 93,707,000 ordinary shares of RM1.00 each for a consideration of RM35 million;</t>
  </si>
  <si>
    <t xml:space="preserve">(b)  </t>
  </si>
  <si>
    <t>The entire equity interest in Mashyur Mutiara Sdn Bhd comprising 75,441,000 ordinary shares of RM1.00 each for a consideration of RM75 million; and</t>
  </si>
  <si>
    <t>The entire equity interest in Vital Orient Sdn Bhd comprising 57,925,000 ordinary shares of RM1.00 each for a consideration of RM25 million.</t>
  </si>
  <si>
    <t>The Foreign Investment Committee (“FIC”) approved the Proposed Hotel-Co Acquisitions on 17 September 2001. The shareholders of Granite Industries Berhad (“GIB”) approved the proposed disposal of the 4 hotel companies to Ekran Berhad on 28 December 2002.</t>
  </si>
  <si>
    <t>The above purchase consideration of RM200.0 million in cash for the Proposed Hotel Co Acquisitions shall be set off against the Aggregate amount of RM712,939,000 owing to the Company by Tan Sri Ting.</t>
  </si>
  <si>
    <t>The purchase consideration of RM200.0 million is to be satisfied by the absolute assignment to Aset Nusantara Sdn Bhd ("Nusantara") by the Company of the debt of RM200.0 million ("Assigned Debt") owing by Tan Sri Ting to the Company.  The Deed of Assignment of the debt had been duly executed and placed with the stakeholders.</t>
  </si>
  <si>
    <t>The shareholders of the Company approved the Proposed Hotel-Co Acquisitions on 28 September 2001. On 16 April 2003, the Company, entered into a supplemental agreement with Nusantara to extend the fulfilment of the conditions precedent of the agreement to 16 April 2003. The sale and purchase agreement for the Proposed Hotel-Co Acquisitions has since been completed in accordance with the said agreement on 16 April 2003 ("Completion Date").</t>
  </si>
  <si>
    <t>Direct cash payment of RM37.632 million by Tan Sri Ting due on 31 March 2002 was extended by the Board of Directors to 30 June 2003.</t>
  </si>
  <si>
    <t>(iii)</t>
  </si>
  <si>
    <t>The cash payment of RM228,821,687.65 by Tan Sri Ting pursuant to the Settlement Agreements at the times and in the following manner:</t>
  </si>
  <si>
    <t>Instalment</t>
  </si>
  <si>
    <t>Date of Payment</t>
  </si>
  <si>
    <t>Amount</t>
  </si>
  <si>
    <t>Remarks</t>
  </si>
  <si>
    <t>31.12.2001</t>
  </si>
  <si>
    <t>2nd</t>
  </si>
  <si>
    <t>31.03.2002</t>
  </si>
  <si>
    <t>4th</t>
  </si>
  <si>
    <t>30.09.2002</t>
  </si>
  <si>
    <t>5th</t>
  </si>
  <si>
    <t>31.12.2002</t>
  </si>
  <si>
    <t>6th</t>
  </si>
  <si>
    <t>31.03.2003</t>
  </si>
  <si>
    <t>7th</t>
  </si>
  <si>
    <t>30.06.2003</t>
  </si>
  <si>
    <t>Due.</t>
  </si>
  <si>
    <t>8th</t>
  </si>
  <si>
    <t>30.09.2003</t>
  </si>
  <si>
    <t>9th</t>
  </si>
  <si>
    <t>31.12.2003</t>
  </si>
  <si>
    <t>10th</t>
  </si>
  <si>
    <t>31.03.2004</t>
  </si>
  <si>
    <t>11th</t>
  </si>
  <si>
    <t>30.06.2004</t>
  </si>
  <si>
    <t>12th</t>
  </si>
  <si>
    <t>30.09.2004</t>
  </si>
  <si>
    <t>Weighted average number of ordinary shares</t>
  </si>
  <si>
    <t>Issued ordinary shares at beginning of period</t>
  </si>
  <si>
    <t>Effect of shares issued during the quarter</t>
  </si>
  <si>
    <t>Claimant</t>
  </si>
  <si>
    <t xml:space="preserve">Claimed amount </t>
  </si>
  <si>
    <t>Pengurusan Danaharta National Sdn Bhd</t>
  </si>
  <si>
    <t>+</t>
  </si>
  <si>
    <t>Interest</t>
  </si>
  <si>
    <t xml:space="preserve">Danaharta filed separate writs of summons against the Company.  The Company’s lawyers have filed defence to the Suits. </t>
  </si>
  <si>
    <t>Danaharta Managers Sdn Bhd</t>
  </si>
  <si>
    <t>Danaharta Urus  Sdn Bhd</t>
  </si>
  <si>
    <t>Affin Bank Berhad</t>
  </si>
  <si>
    <t>The Bank had obtained a Judgement in Default of Appearance on 23 January 2001. The Company has applied to have the judgement set aside. The case is pending hearing in the Kuala Lumpur High Court. The Bank had on 17 February 2005 served originating summons for public auction of the properties charged. The Company’s lawyer has been instructed to file defence.</t>
  </si>
  <si>
    <t>The Bank obtained Summary Judgement against the two defendants.  An appeal to the Judge was filed on the 19 May 2004 against the Senior Assistant Registrar’s judgement.</t>
  </si>
  <si>
    <t>The Court has stayed the execution of judgement pending hearing of the appeal.</t>
  </si>
  <si>
    <t>RHB Bank Berhad</t>
  </si>
  <si>
    <t>The Bank entered Judgement In Default of Appearance against the Company on 23 October 2003.  The Company applied to the High Court to set aside the judgement on grounds that the judgement was unreasonably obtained.</t>
  </si>
  <si>
    <t>In the meantime, the Court granted the Bank’s application for sale of 2 parcels of land securitised to the Bank by public auction on 24 January 2005, but was not proceeded on the said date. Negotiations for settlement also in progress.</t>
  </si>
  <si>
    <t>AmBank Berhad</t>
  </si>
  <si>
    <t>(Arab Malaysian Bank Berhad)</t>
  </si>
  <si>
    <t>The Bank has taken out a writ of summons against the Company. The Company’s Defence has been filed.</t>
  </si>
  <si>
    <t>Inland Revenue Board</t>
  </si>
  <si>
    <t>Dividend</t>
  </si>
  <si>
    <t>Earnings Per Share</t>
  </si>
  <si>
    <t>Basic earnings per share</t>
  </si>
  <si>
    <t>Oil palm plantation</t>
  </si>
  <si>
    <t>Gaming</t>
  </si>
  <si>
    <t>Consolidation adjustment</t>
  </si>
  <si>
    <t>Valuation of Property, Plant and Equipment</t>
  </si>
  <si>
    <t>The valuations of Property, Plant and Equipment have been brought forward, without amendment from the previous annual report.</t>
  </si>
  <si>
    <t>The information for each of the Group's industry segments is as follows:</t>
  </si>
  <si>
    <t>Investment holding and</t>
  </si>
  <si>
    <t xml:space="preserve">    Project Management</t>
  </si>
  <si>
    <t>Trading and extraction of</t>
  </si>
  <si>
    <t xml:space="preserve">    timber</t>
  </si>
  <si>
    <t>Construction and property</t>
  </si>
  <si>
    <t xml:space="preserve">    development</t>
  </si>
  <si>
    <t>Air transportation and</t>
  </si>
  <si>
    <t xml:space="preserve">     related aerial business</t>
  </si>
  <si>
    <t>3 months</t>
  </si>
  <si>
    <t>ended</t>
  </si>
  <si>
    <t>3rd</t>
  </si>
  <si>
    <t>30.06.2002</t>
  </si>
  <si>
    <t>On 25 October 2002, the Board had agreed, subject to the approval of the shareholders of Ekran, to grant Tan Sri Ting an extension of time until 30 June 2003 for the repayment of the cash instalment. The approval of the shareholders of Ekran will be sought.</t>
  </si>
  <si>
    <t>On 1 July 2003, the Company announced that it has received a proposed revised settlement and extension of time from Tan Sri Ting.  The proposed offer of revised settlement from Tan Sri Ting totalling RM317.525 million (from a balance outstanding amount of RM466.454 million), as detailed in the Company’s announcement dated 12 July 2003, will be completed within 14 days from the date of approval from the shareholders of Ekran for the said proposed offer of revised settlement.  Tan Sri Ting has todate paid to the Company a total sum of RM246.485 million.  With the proposed offer of revised settlement, Tan Sri Ting would be making a total final payment sum of RM564.010 million out of the amount of RM712.939 million owing to Ekran.  The proposed final settlement sum of RM564.010 million represents a discount of 21% from the total amount due.  The Board will be making an appropriate recommendation to the shareholders of Ekran upon obtaining the advice of the Company’s advisers as well as that of an independent adviser for minority shareholders.</t>
  </si>
  <si>
    <t>In October 2003 while the advisers were working on the revised settlement proposal, Tan Sri informed the Board that there might be a variation to his previous settlement proposal.  Tan Sri said that he is looking into the possibility of a new proposal which involves injection of assets by a third party.  Tan Sri said that he shall present the new proposal to the Board once negotiations with the party concerned are finalised.  For this reason, the advisers were then advised by the Company to put on hold the preparation of the circular to shareholders.</t>
  </si>
  <si>
    <t>1 st</t>
  </si>
  <si>
    <t>(iv)</t>
  </si>
  <si>
    <t>On 26 April 2002, the Company entered into an agreement with Langkawi Airport Hotel Sdn Bhd (“LAHSB”) for the capitalization and issuance of 4,999,998 new ordinary shares of RM1.00 each in LAHSB at an issue price of RM1.00 each to Ekran.</t>
  </si>
  <si>
    <t>(v)</t>
  </si>
  <si>
    <t>On 30 April 2002, the Company entered into two sale and purchase agreements with Tan Sri Dato’ Paduka (Dr) Ting Pek Khiing (“Tan Sri Ting”), Asli bin Edi and Gilbert Asen Ak Maju (“the Vendors”) for the acquisition of the following :</t>
  </si>
  <si>
    <t>the entire equity interest in Langkasuka Resort Sdn Bhd (“LRSB”) representing 8  ordinary shares of RM1.00 each for a cash consideration of RM11,600,000; and</t>
  </si>
  <si>
    <t>the entire equity interest in Aquabeat Langkawi Sdn Bhd (“ALSB”) representing 400 ordinary shares of RM1.00 each for a cash consideration of RM400.</t>
  </si>
  <si>
    <t>The above proposed acquisitions were subject to the approvals of the FIC and the shareholders of Ekran Berhad which are still pending.</t>
  </si>
  <si>
    <t>Group Borrowings and Debt Securities</t>
  </si>
  <si>
    <t>The details are as follows :</t>
  </si>
  <si>
    <t>Revolving credits :</t>
  </si>
  <si>
    <t>- Secured</t>
  </si>
  <si>
    <t>- Unsecured</t>
  </si>
  <si>
    <t>Term loans :</t>
  </si>
  <si>
    <t>Bank overdrafts :</t>
  </si>
  <si>
    <t>24.</t>
  </si>
  <si>
    <t>Off Balance Sheet Financial Instruments</t>
  </si>
  <si>
    <t>There were no off balance sheet financial instruments at the date of this report.</t>
  </si>
  <si>
    <t>25.</t>
  </si>
  <si>
    <t>Material Litigation</t>
  </si>
  <si>
    <t>A summary of Material Litigations against the company for payment is as follows:-</t>
  </si>
  <si>
    <t>HSBC Bank Berhad</t>
  </si>
  <si>
    <t>20,151,324.96</t>
  </si>
  <si>
    <t>19,033,660.42                                                                                                                                                                  +                Interest</t>
  </si>
  <si>
    <t>6,342,217.16       +            Interest</t>
  </si>
  <si>
    <t>+           Interest</t>
  </si>
  <si>
    <t>28,426,953.08   +                Interest</t>
  </si>
  <si>
    <t>UNAUDITED RESULTS OF THE GROUP FOR THE 1ST QUARTER ENDED 30 SEPTEMBER 2005</t>
  </si>
  <si>
    <t>sen</t>
  </si>
  <si>
    <t>Turnover</t>
  </si>
  <si>
    <t>Profit/(Loss) Before tax</t>
  </si>
  <si>
    <t>Total Assets Employed</t>
  </si>
  <si>
    <t>interests and extraordinary items</t>
  </si>
  <si>
    <t>Balance as at 1 July 2004</t>
  </si>
  <si>
    <t>Balance as at 1 July 2005</t>
  </si>
  <si>
    <t>(Decrease)/increase in payables</t>
  </si>
  <si>
    <t>(Increase)/decrease in due from customers for construction contracts</t>
  </si>
  <si>
    <t>Decrease/(increase) in receivables</t>
  </si>
  <si>
    <t>The interim financial report of the Group was prepared in line with MASB 26, Interim Financial Reporting and Listing Requirements of the Bursa Malaysia Securities Berhad.</t>
  </si>
  <si>
    <t>The accounting policies and methods of computation adopted by the Group in this interim financial report are consistent with those adopted in the financial statements for the year ended 30 June 2005.</t>
  </si>
  <si>
    <t>In the Annual Report of 30 June 2005, the auditors gave a disclaimer opinion on the financial statement. The significant matters highlighted were as follows :-</t>
  </si>
  <si>
    <t>A valuation on the Resort assets was performed on 30 July 2004,. However, the valuation report disclosed that the valuation exercise did not include an examination of the property nor did it consider additions or deductions that may have been made since the last appraisal dated 4 August 2001. As the Resort had ceased operations since 2000, and as the valuation amount is conditional, The Auditors are unable to ascertain as to whether the stated carrying value of the Resort as at 30 June 2005 is recoverable.</t>
  </si>
  <si>
    <t>No change since the last audit but full provision for impairment loss had been made for the net book value of the land and its development costs as at 30 June 2005.</t>
  </si>
  <si>
    <t>The paid up share capital as at 30 September 2005 stood at RM525,968,572. There were no issuance and repayment of debt and equity securities, share buy-backs, share cancellation or shares held as treasury shares.</t>
  </si>
  <si>
    <t>12 months</t>
  </si>
  <si>
    <t>There were no changes in the composition of the Group during the quarter ended 30 September 2005.</t>
  </si>
  <si>
    <t>For the three (3) months period ended 30 September 2005 under review, the Group registered a turnover of RM7.139 million from its construction sector and oil palm plantation and a pre-tax loss of RM3.541 million attributed mainly to the interest expense and provision for depreciation and amortisation expenses.</t>
  </si>
  <si>
    <t xml:space="preserve">The Condensed Consolidated Income Statement should be read in conjunction with the Annual Financial Report for the </t>
  </si>
  <si>
    <t xml:space="preserve"> CONDENSED CONSOLIDATED CASH FLOW STATEMENT FOR THE PERIOD ENDED 30 SEPTEMBER 2005</t>
  </si>
  <si>
    <t xml:space="preserve">The Condensed Consolidated Cash Flow Statement should be read in conjunction with the Annual Financial Report for the </t>
  </si>
  <si>
    <t>CASH FLOWS FROM OPERATING ACTIVITIES</t>
  </si>
  <si>
    <t>CASH FLOWS FROM FINANCING ACTIVITIES</t>
  </si>
  <si>
    <t>Operating profit before working capital changes</t>
  </si>
  <si>
    <t>Cash (used in)/generated from operations</t>
  </si>
  <si>
    <t>CASH FLOWS FROM INVESTING ACTIVITIES</t>
  </si>
  <si>
    <t>Net cash (used in)/generated from operating activities</t>
  </si>
  <si>
    <t>Net cash generated from investing activities</t>
  </si>
  <si>
    <t>Tan Sri Ting had effected repayment of RM246.5 million, thus leaving a balance of RM466.4 million prior to consideration of the proposed discount. A provision for doubtful recovery has been made in the previous financial year ended 30 June 2004 for the RM148.9 million discount leaving a net balance of RM317.5 million in the financial statements. In addition, in view of the uncertainty over the ability of Tan Sri Ting to fulfill his remaining obligations, the Auditors are unable to ascertain whether any further provision for doubtful recovery is required. The financial statements of the Group and of the Company do not include any provision for doubtful recovery of the amount owing by Tan Sri Ting to the extent any such amount may not be finally recoverable.</t>
  </si>
  <si>
    <t xml:space="preserve">The audited financial statements for the past three years ended 30 June 2005 of a subsidiary, Sino Malaysia Art and Culture Co. Limited </t>
  </si>
  <si>
    <t xml:space="preserve">Contingent liabilities of the Company comprise the following : </t>
  </si>
  <si>
    <t xml:space="preserve">                                                                                                                                                                                                                     On 23 April 2002, the Board agreed to extend the repayment by Tan Sri Ting until the completion of the proposed  acquisitions of the entire equity interest in Langkasuka Resort Sdn Bhd and Aquabeat Langkawi Sdn Bhd which were announced on 3 May 2002. The approval of the shareholders of Ekran will be sought.
</t>
  </si>
  <si>
    <t>The above proposed capitalisation was approved by the shareholders of GIB on 28 December 2002. Approvals from the Foreign Investment Committee is still pending.</t>
  </si>
  <si>
    <t>A valuation was performed on the above land on 26 June 2004 based on the Comparison Method. However, due to the significance of the asset to the financial statements as a whole and the uncertainty regarding its recoverability, the Auditors consider that it should be brought to the shareholders' attention.</t>
  </si>
  <si>
    <t>There are ongoing monthly repayments from these two companies.</t>
  </si>
  <si>
    <t xml:space="preserve">The Company and Invesar Sdn Bhd (Invesar) had entered into a Sale and Purchase Agreements on 21 November 2005 for the disposal of Wisma Ekran, located at No. 16, Jalan Tangsi, Kuala Lumpur and erected on a piece of land known as Grant No. 8748, Lot 12, Section 59, Town of Kuala Lumpur, District and State of Wilayah Persekutuan to Invesar for a total cash consideration of RM10 million only.  The Company had since 1 January 2005 moved its head office from Wisma Ekran to its Kuching’s office. Hence, Wisma Ekran is no longer in use by the Company since then.
</t>
  </si>
  <si>
    <t>As provided in the supplemental agreement dated 16 April 2003, the beneficial ownership of the shares in the hotel companies is deemed to pass from Nusantara to the Company on the Completion Date. However, the transfer documents of the hotel companies presently still remain with the stakeholder until such time that Tan Sri Ting meets the conditions of the security for the Assigned Debt.</t>
  </si>
  <si>
    <t>On 19 April 2004 wrote to the Board of Directors that he was negotiating with a third party with a view to a global and comprehensive settlement of his outstanding debt with the Company and requested more time to complete his negotiation. Tan Sri Ting had on various Board Meetings held in the financial year reassured the Board of his sincere intention to resolve his settlement proposal with the Company.</t>
  </si>
  <si>
    <t>Summary Judgement against the Company was entered. The bank had applied for directions to be given relating to the auction of the charged property in the High Court. The final negotiated settlement sum with HSBC was RM 15 million and the Company has commenced the repayment in accordance with the terms of settlement.</t>
  </si>
  <si>
    <t>25,036,323.98     +                    Interest</t>
  </si>
  <si>
    <t>The prospects of the Group have been enhanced by the contract awarded by the Federal Ministry of Defence to the Company for the Royal Malaysian Naval Base Project worth RM168.3 million at Teluk Sapangar, Sabah in March 2001. Actual Physical Work Progress for the Naval Base Project was 87%. The Group continues to pursue other infrastructure projects to enhance the earnings base of the Group. Besides, the oil palm plantation has started to generate stable income to the Group in view of the good market price of Fresh Fruit Bunch (FFB).</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</si>
</sst>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409]dddd\,\ mmmm\ dd\,\ yyyy"/>
    <numFmt numFmtId="177" formatCode="[$-409]d\-mmm\-yy;@"/>
    <numFmt numFmtId="178" formatCode="[$-409]h:mm:ss\ AM/PM"/>
    <numFmt numFmtId="179" formatCode="#,##0.0"/>
    <numFmt numFmtId="180" formatCode="_(* #,##0.000_);_(* \(#,##0.000\);_(* &quot;-&quot;???_);_(@_)"/>
    <numFmt numFmtId="181" formatCode="_(* #,##0.0_);_(* \(#,##0.0\);_(* &quot;-&quot;_);_(@_)"/>
    <numFmt numFmtId="182" formatCode="_(* #,##0.00_);_(* \(#,##0.00\);_(* &quot;-&quot;_);_(@_)"/>
  </numFmts>
  <fonts count="23">
    <font>
      <sz val="10"/>
      <name val="MS Sans Serif"/>
      <family val="0"/>
    </font>
    <font>
      <sz val="10"/>
      <name val="Times New Roman"/>
      <family val="1"/>
    </font>
    <font>
      <sz val="8"/>
      <name val="MS Sans Serif"/>
      <family val="0"/>
    </font>
    <font>
      <b/>
      <sz val="10"/>
      <name val="Times New Roman"/>
      <family val="1"/>
    </font>
    <font>
      <b/>
      <u val="single"/>
      <sz val="10"/>
      <name val="Times New Roman"/>
      <family val="1"/>
    </font>
    <font>
      <b/>
      <sz val="14"/>
      <name val="Times New Roman"/>
      <family val="1"/>
    </font>
    <font>
      <sz val="8"/>
      <name val="Times New Roman"/>
      <family val="1"/>
    </font>
    <font>
      <b/>
      <sz val="8"/>
      <name val="Times New Roman"/>
      <family val="1"/>
    </font>
    <font>
      <b/>
      <sz val="10"/>
      <color indexed="8"/>
      <name val="Times New Roman"/>
      <family val="1"/>
    </font>
    <font>
      <b/>
      <sz val="9"/>
      <color indexed="8"/>
      <name val="Times New Roman"/>
      <family val="1"/>
    </font>
    <font>
      <sz val="9"/>
      <color indexed="8"/>
      <name val="Times New Roman"/>
      <family val="1"/>
    </font>
    <font>
      <sz val="10"/>
      <color indexed="8"/>
      <name val="Times New Roman"/>
      <family val="1"/>
    </font>
    <font>
      <b/>
      <u val="single"/>
      <sz val="10"/>
      <color indexed="8"/>
      <name val="Times New Roman"/>
      <family val="1"/>
    </font>
    <font>
      <b/>
      <u val="single"/>
      <sz val="8"/>
      <color indexed="8"/>
      <name val="Times New Roman"/>
      <family val="1"/>
    </font>
    <font>
      <b/>
      <sz val="10"/>
      <name val="MS Sans Serif"/>
      <family val="0"/>
    </font>
    <font>
      <sz val="8.5"/>
      <name val="MS Sans Serif"/>
      <family val="0"/>
    </font>
    <font>
      <sz val="8.5"/>
      <color indexed="8"/>
      <name val="Times New Roman"/>
      <family val="1"/>
    </font>
    <font>
      <b/>
      <u val="single"/>
      <sz val="8.5"/>
      <color indexed="8"/>
      <name val="Times New Roman"/>
      <family val="1"/>
    </font>
    <font>
      <b/>
      <sz val="8.5"/>
      <color indexed="8"/>
      <name val="Times New Roman"/>
      <family val="1"/>
    </font>
    <font>
      <sz val="8"/>
      <color indexed="8"/>
      <name val="Times New Roman"/>
      <family val="1"/>
    </font>
    <font>
      <u val="single"/>
      <sz val="10"/>
      <color indexed="8"/>
      <name val="Times New Roman"/>
      <family val="1"/>
    </font>
    <font>
      <b/>
      <sz val="8"/>
      <color indexed="8"/>
      <name val="Times New Roman"/>
      <family val="1"/>
    </font>
    <font>
      <i/>
      <sz val="10"/>
      <color indexed="8"/>
      <name val="Times New Roman"/>
      <family val="1"/>
    </font>
  </fonts>
  <fills count="2">
    <fill>
      <patternFill/>
    </fill>
    <fill>
      <patternFill patternType="gray125"/>
    </fill>
  </fills>
  <borders count="25">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double"/>
    </border>
    <border>
      <left style="medium"/>
      <right>
        <color indexed="63"/>
      </right>
      <top>
        <color indexed="63"/>
      </top>
      <bottom style="mediu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color indexed="63"/>
      </top>
      <bottom style="thick"/>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color indexed="63"/>
      </right>
      <top style="medium"/>
      <bottom>
        <color indexed="63"/>
      </botto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color indexed="63"/>
      </left>
      <right>
        <color indexed="63"/>
      </right>
      <top style="thin"/>
      <bottom style="double"/>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299">
    <xf numFmtId="0" fontId="0" fillId="0" borderId="0" xfId="0" applyAlignment="1">
      <alignment/>
    </xf>
    <xf numFmtId="0" fontId="1" fillId="0" borderId="0" xfId="0" applyFont="1" applyAlignment="1">
      <alignment/>
    </xf>
    <xf numFmtId="0" fontId="3" fillId="0" borderId="0" xfId="0" applyFont="1" applyAlignment="1" quotePrefix="1">
      <alignment/>
    </xf>
    <xf numFmtId="0" fontId="1" fillId="0" borderId="0" xfId="0" applyFont="1" applyAlignment="1">
      <alignment horizontal="center"/>
    </xf>
    <xf numFmtId="0" fontId="1" fillId="0" borderId="0" xfId="0" applyFont="1" applyAlignment="1" quotePrefix="1">
      <alignment horizontal="center"/>
    </xf>
    <xf numFmtId="3" fontId="1" fillId="0" borderId="0" xfId="0" applyNumberFormat="1" applyFont="1" applyAlignment="1">
      <alignment/>
    </xf>
    <xf numFmtId="0" fontId="4" fillId="0" borderId="0" xfId="0" applyFont="1" applyAlignment="1">
      <alignment horizontal="center"/>
    </xf>
    <xf numFmtId="0" fontId="6" fillId="0" borderId="0" xfId="0" applyFont="1" applyAlignment="1">
      <alignment/>
    </xf>
    <xf numFmtId="0" fontId="7" fillId="0" borderId="0" xfId="0" applyFont="1" applyAlignment="1">
      <alignment horizontal="center"/>
    </xf>
    <xf numFmtId="0" fontId="1" fillId="0" borderId="0" xfId="0" applyFont="1" applyBorder="1" applyAlignment="1" quotePrefix="1">
      <alignment horizontal="left"/>
    </xf>
    <xf numFmtId="0" fontId="3" fillId="0" borderId="0" xfId="0" applyFont="1" applyAlignment="1">
      <alignment/>
    </xf>
    <xf numFmtId="0" fontId="6" fillId="0" borderId="0" xfId="0" applyFont="1" applyAlignment="1">
      <alignment horizontal="center"/>
    </xf>
    <xf numFmtId="14" fontId="6" fillId="0" borderId="0" xfId="0" applyNumberFormat="1" applyFont="1" applyAlignment="1">
      <alignment/>
    </xf>
    <xf numFmtId="0" fontId="1" fillId="0" borderId="0" xfId="0" applyFont="1" applyAlignment="1">
      <alignment horizontal="left"/>
    </xf>
    <xf numFmtId="0" fontId="1" fillId="0" borderId="1" xfId="0" applyFont="1" applyBorder="1" applyAlignment="1">
      <alignment/>
    </xf>
    <xf numFmtId="3" fontId="1" fillId="0" borderId="2" xfId="0" applyNumberFormat="1" applyFont="1" applyBorder="1" applyAlignment="1">
      <alignment/>
    </xf>
    <xf numFmtId="0" fontId="1" fillId="0" borderId="3" xfId="0" applyFont="1" applyBorder="1" applyAlignment="1">
      <alignment/>
    </xf>
    <xf numFmtId="0" fontId="1" fillId="0" borderId="4" xfId="0" applyFont="1" applyBorder="1" applyAlignment="1">
      <alignment/>
    </xf>
    <xf numFmtId="0" fontId="3" fillId="0" borderId="0" xfId="0" applyFont="1" applyBorder="1" applyAlignment="1">
      <alignment horizontal="center"/>
    </xf>
    <xf numFmtId="0" fontId="1" fillId="0" borderId="5" xfId="0" applyFont="1" applyBorder="1" applyAlignment="1">
      <alignment/>
    </xf>
    <xf numFmtId="14" fontId="1" fillId="0" borderId="4" xfId="0" applyNumberFormat="1" applyFont="1" applyBorder="1" applyAlignment="1">
      <alignment/>
    </xf>
    <xf numFmtId="0" fontId="1" fillId="0" borderId="6" xfId="0" applyFont="1" applyBorder="1" applyAlignment="1">
      <alignment/>
    </xf>
    <xf numFmtId="0" fontId="3" fillId="0" borderId="7" xfId="0" applyFont="1" applyBorder="1" applyAlignment="1">
      <alignment horizontal="center"/>
    </xf>
    <xf numFmtId="0" fontId="1" fillId="0" borderId="8" xfId="0" applyFont="1" applyBorder="1" applyAlignment="1">
      <alignment/>
    </xf>
    <xf numFmtId="0" fontId="3" fillId="0" borderId="0" xfId="0" applyFont="1" applyAlignment="1">
      <alignment horizontal="left"/>
    </xf>
    <xf numFmtId="3" fontId="3" fillId="0" borderId="0" xfId="0" applyNumberFormat="1" applyFont="1" applyAlignment="1">
      <alignment/>
    </xf>
    <xf numFmtId="3" fontId="1" fillId="0" borderId="0" xfId="0" applyNumberFormat="1" applyFont="1" applyBorder="1" applyAlignment="1">
      <alignment/>
    </xf>
    <xf numFmtId="3" fontId="3" fillId="0" borderId="0" xfId="0" applyNumberFormat="1" applyFont="1" applyBorder="1" applyAlignment="1">
      <alignment/>
    </xf>
    <xf numFmtId="3" fontId="3" fillId="0" borderId="7" xfId="0" applyNumberFormat="1" applyFont="1" applyBorder="1" applyAlignment="1">
      <alignment/>
    </xf>
    <xf numFmtId="3" fontId="1" fillId="0" borderId="7" xfId="0" applyNumberFormat="1" applyFont="1" applyBorder="1" applyAlignment="1">
      <alignment/>
    </xf>
    <xf numFmtId="3" fontId="1" fillId="0" borderId="9" xfId="0" applyNumberFormat="1" applyFont="1" applyBorder="1" applyAlignment="1">
      <alignment/>
    </xf>
    <xf numFmtId="0" fontId="3" fillId="0" borderId="0" xfId="0" applyFont="1" applyAlignment="1">
      <alignment horizontal="right"/>
    </xf>
    <xf numFmtId="0" fontId="1" fillId="0" borderId="0" xfId="0" applyFont="1" applyBorder="1" applyAlignment="1">
      <alignment/>
    </xf>
    <xf numFmtId="0" fontId="7" fillId="0" borderId="0" xfId="0" applyFont="1" applyBorder="1" applyAlignment="1">
      <alignment horizontal="center"/>
    </xf>
    <xf numFmtId="0" fontId="3" fillId="0" borderId="0" xfId="0" applyFont="1" applyBorder="1" applyAlignment="1">
      <alignment/>
    </xf>
    <xf numFmtId="0" fontId="1" fillId="0" borderId="0" xfId="0" applyFont="1" applyBorder="1" applyAlignment="1">
      <alignment horizontal="left"/>
    </xf>
    <xf numFmtId="14" fontId="1" fillId="0" borderId="0" xfId="0" applyNumberFormat="1" applyFont="1" applyBorder="1" applyAlignment="1">
      <alignment/>
    </xf>
    <xf numFmtId="0" fontId="3" fillId="0" borderId="0" xfId="0" applyFont="1" applyBorder="1" applyAlignment="1" quotePrefix="1">
      <alignment/>
    </xf>
    <xf numFmtId="0" fontId="3" fillId="0" borderId="0" xfId="0" applyFont="1" applyBorder="1" applyAlignment="1">
      <alignment horizontal="left"/>
    </xf>
    <xf numFmtId="0" fontId="1" fillId="0" borderId="0" xfId="0" applyFont="1" applyBorder="1" applyAlignment="1" quotePrefix="1">
      <alignment/>
    </xf>
    <xf numFmtId="0" fontId="1" fillId="0" borderId="7" xfId="0" applyFont="1" applyBorder="1" applyAlignment="1">
      <alignment/>
    </xf>
    <xf numFmtId="0" fontId="6" fillId="0" borderId="0" xfId="0" applyFont="1" applyAlignment="1">
      <alignment horizontal="left"/>
    </xf>
    <xf numFmtId="0" fontId="6" fillId="0" borderId="1" xfId="0" applyFont="1" applyBorder="1" applyAlignment="1">
      <alignment/>
    </xf>
    <xf numFmtId="0" fontId="7" fillId="0" borderId="2" xfId="0" applyFont="1" applyBorder="1" applyAlignment="1">
      <alignment horizontal="center"/>
    </xf>
    <xf numFmtId="0" fontId="6" fillId="0" borderId="3" xfId="0" applyFont="1" applyBorder="1" applyAlignment="1">
      <alignment/>
    </xf>
    <xf numFmtId="0" fontId="6" fillId="0" borderId="4" xfId="0" applyFont="1" applyBorder="1" applyAlignment="1">
      <alignment/>
    </xf>
    <xf numFmtId="0" fontId="6" fillId="0" borderId="5" xfId="0" applyFont="1" applyBorder="1" applyAlignment="1">
      <alignment/>
    </xf>
    <xf numFmtId="14" fontId="6" fillId="0" borderId="4" xfId="0" applyNumberFormat="1" applyFont="1" applyBorder="1" applyAlignment="1">
      <alignment/>
    </xf>
    <xf numFmtId="14" fontId="7" fillId="0" borderId="0" xfId="0" applyNumberFormat="1" applyFont="1" applyBorder="1" applyAlignment="1">
      <alignment horizontal="center"/>
    </xf>
    <xf numFmtId="0" fontId="6" fillId="0" borderId="2" xfId="0" applyFont="1" applyBorder="1" applyAlignment="1">
      <alignment horizontal="left"/>
    </xf>
    <xf numFmtId="0" fontId="6" fillId="0" borderId="2" xfId="0" applyFont="1" applyBorder="1" applyAlignment="1">
      <alignment/>
    </xf>
    <xf numFmtId="0" fontId="6" fillId="0" borderId="0" xfId="0" applyFont="1" applyBorder="1" applyAlignment="1">
      <alignment horizontal="left"/>
    </xf>
    <xf numFmtId="0" fontId="6" fillId="0" borderId="0" xfId="0" applyFont="1" applyBorder="1" applyAlignment="1">
      <alignment/>
    </xf>
    <xf numFmtId="0" fontId="1" fillId="0" borderId="7" xfId="0" applyFont="1" applyBorder="1" applyAlignment="1">
      <alignment horizontal="left"/>
    </xf>
    <xf numFmtId="0" fontId="1" fillId="0" borderId="2" xfId="0" applyFont="1" applyBorder="1" applyAlignment="1">
      <alignment horizontal="left"/>
    </xf>
    <xf numFmtId="0" fontId="1" fillId="0" borderId="2" xfId="0" applyFont="1" applyBorder="1" applyAlignment="1">
      <alignment/>
    </xf>
    <xf numFmtId="0" fontId="3" fillId="0" borderId="4" xfId="0" applyFont="1" applyBorder="1" applyAlignment="1" quotePrefix="1">
      <alignment/>
    </xf>
    <xf numFmtId="15" fontId="3" fillId="0" borderId="0" xfId="0" applyNumberFormat="1" applyFont="1" applyBorder="1" applyAlignment="1" quotePrefix="1">
      <alignment/>
    </xf>
    <xf numFmtId="0" fontId="3" fillId="0" borderId="4" xfId="0" applyFont="1" applyBorder="1" applyAlignment="1">
      <alignment/>
    </xf>
    <xf numFmtId="0" fontId="3" fillId="0" borderId="5" xfId="0" applyFont="1" applyBorder="1" applyAlignment="1">
      <alignment/>
    </xf>
    <xf numFmtId="0" fontId="10" fillId="0" borderId="0" xfId="0" applyFont="1" applyAlignment="1">
      <alignment vertical="top" wrapText="1"/>
    </xf>
    <xf numFmtId="0" fontId="8" fillId="0" borderId="0" xfId="0" applyFont="1" applyAlignment="1">
      <alignment vertical="top" wrapText="1"/>
    </xf>
    <xf numFmtId="0" fontId="10" fillId="0" borderId="0" xfId="0" applyFont="1" applyAlignment="1">
      <alignment horizontal="right" vertical="top" wrapText="1"/>
    </xf>
    <xf numFmtId="0" fontId="11" fillId="0" borderId="0" xfId="0" applyFont="1" applyAlignment="1">
      <alignment horizontal="justify" vertical="top" wrapText="1"/>
    </xf>
    <xf numFmtId="0" fontId="1" fillId="0" borderId="0" xfId="0" applyFont="1" applyAlignment="1">
      <alignment horizontal="justify" vertical="top" wrapText="1"/>
    </xf>
    <xf numFmtId="0" fontId="11" fillId="0" borderId="0" xfId="0" applyFont="1" applyAlignment="1">
      <alignment vertical="top" wrapText="1"/>
    </xf>
    <xf numFmtId="0" fontId="1" fillId="0" borderId="0" xfId="0" applyFont="1" applyAlignment="1">
      <alignment vertical="top" wrapText="1"/>
    </xf>
    <xf numFmtId="0" fontId="11" fillId="0" borderId="0" xfId="0" applyFont="1" applyAlignment="1">
      <alignment horizontal="right" vertical="top" wrapText="1"/>
    </xf>
    <xf numFmtId="0" fontId="8" fillId="0" borderId="0" xfId="0" applyFont="1" applyAlignment="1">
      <alignment horizontal="center" vertical="top" wrapText="1"/>
    </xf>
    <xf numFmtId="0" fontId="12" fillId="0" borderId="0" xfId="0" applyFont="1" applyAlignment="1">
      <alignment horizontal="center" vertical="top" wrapText="1"/>
    </xf>
    <xf numFmtId="0" fontId="11" fillId="0" borderId="0" xfId="0" applyFont="1" applyAlignment="1">
      <alignment horizontal="center" wrapText="1"/>
    </xf>
    <xf numFmtId="0" fontId="11" fillId="0" borderId="0" xfId="0" applyFont="1" applyAlignment="1">
      <alignment horizontal="right" wrapText="1"/>
    </xf>
    <xf numFmtId="0" fontId="11" fillId="0" borderId="0" xfId="0" applyFont="1" applyAlignment="1">
      <alignment horizontal="center" vertical="top" wrapText="1"/>
    </xf>
    <xf numFmtId="0" fontId="8" fillId="0" borderId="0" xfId="0" applyFont="1" applyBorder="1" applyAlignment="1">
      <alignment horizontal="center" wrapText="1"/>
    </xf>
    <xf numFmtId="0" fontId="12" fillId="0" borderId="0" xfId="0" applyFont="1" applyAlignment="1">
      <alignment horizontal="center" wrapText="1"/>
    </xf>
    <xf numFmtId="0" fontId="12" fillId="0" borderId="0" xfId="0" applyFont="1" applyAlignment="1">
      <alignment wrapText="1"/>
    </xf>
    <xf numFmtId="3" fontId="11" fillId="0" borderId="0" xfId="0" applyNumberFormat="1" applyFont="1" applyAlignment="1">
      <alignment horizontal="center" vertical="top" wrapText="1"/>
    </xf>
    <xf numFmtId="3" fontId="11" fillId="0" borderId="0" xfId="0" applyNumberFormat="1" applyFont="1" applyAlignment="1">
      <alignment horizontal="center" wrapText="1"/>
    </xf>
    <xf numFmtId="0" fontId="0" fillId="0" borderId="10" xfId="0" applyBorder="1" applyAlignment="1">
      <alignment vertical="top" wrapText="1"/>
    </xf>
    <xf numFmtId="0" fontId="10" fillId="0" borderId="11" xfId="0" applyFont="1" applyBorder="1" applyAlignment="1">
      <alignment horizontal="right" vertical="top" wrapText="1"/>
    </xf>
    <xf numFmtId="0" fontId="1" fillId="0" borderId="0" xfId="0" applyFont="1" applyAlignment="1">
      <alignment wrapText="1"/>
    </xf>
    <xf numFmtId="0" fontId="1" fillId="0" borderId="12" xfId="0" applyFont="1" applyBorder="1" applyAlignment="1">
      <alignment horizontal="center" vertical="top" wrapText="1"/>
    </xf>
    <xf numFmtId="0" fontId="8" fillId="0" borderId="10" xfId="0" applyFont="1" applyBorder="1" applyAlignment="1">
      <alignment horizontal="center" vertical="top" wrapText="1"/>
    </xf>
    <xf numFmtId="0" fontId="3" fillId="0" borderId="13" xfId="0" applyFont="1" applyBorder="1" applyAlignment="1">
      <alignment horizontal="center" vertical="top" wrapText="1"/>
    </xf>
    <xf numFmtId="3" fontId="11" fillId="0" borderId="0" xfId="0" applyNumberFormat="1" applyFont="1" applyBorder="1" applyAlignment="1">
      <alignment horizontal="right" wrapText="1"/>
    </xf>
    <xf numFmtId="0" fontId="1" fillId="0" borderId="12" xfId="0" applyFont="1" applyBorder="1" applyAlignment="1">
      <alignment vertical="top" wrapText="1"/>
    </xf>
    <xf numFmtId="0" fontId="1" fillId="0" borderId="11" xfId="0" applyFont="1" applyBorder="1" applyAlignment="1">
      <alignment vertical="top" wrapText="1"/>
    </xf>
    <xf numFmtId="3" fontId="11" fillId="0" borderId="0" xfId="0" applyNumberFormat="1" applyFont="1" applyAlignment="1">
      <alignment horizontal="right" wrapText="1"/>
    </xf>
    <xf numFmtId="0" fontId="1" fillId="0" borderId="0" xfId="0" applyFont="1" applyBorder="1" applyAlignment="1">
      <alignment vertical="top" wrapText="1"/>
    </xf>
    <xf numFmtId="0" fontId="13" fillId="0" borderId="0" xfId="0" applyFont="1" applyAlignment="1">
      <alignment horizontal="center" vertical="top" wrapText="1"/>
    </xf>
    <xf numFmtId="14" fontId="13" fillId="0" borderId="0" xfId="0" applyNumberFormat="1" applyFont="1" applyAlignment="1">
      <alignment horizontal="center" vertical="top" wrapText="1"/>
    </xf>
    <xf numFmtId="0" fontId="14" fillId="0" borderId="0" xfId="0" applyFont="1" applyAlignment="1">
      <alignment/>
    </xf>
    <xf numFmtId="0" fontId="0" fillId="0" borderId="0" xfId="0" applyFont="1" applyAlignment="1">
      <alignment/>
    </xf>
    <xf numFmtId="0" fontId="0" fillId="0" borderId="0" xfId="0" applyFont="1" applyAlignment="1">
      <alignment/>
    </xf>
    <xf numFmtId="0" fontId="11" fillId="0" borderId="0" xfId="0" applyFont="1" applyAlignment="1">
      <alignment horizontal="left" vertical="top" wrapText="1"/>
    </xf>
    <xf numFmtId="0" fontId="15" fillId="0" borderId="0" xfId="0" applyFont="1" applyAlignment="1">
      <alignment/>
    </xf>
    <xf numFmtId="0" fontId="16" fillId="0" borderId="0" xfId="0" applyFont="1" applyAlignment="1">
      <alignment horizontal="left" vertical="top" wrapText="1"/>
    </xf>
    <xf numFmtId="0" fontId="16" fillId="0" borderId="0" xfId="0" applyFont="1" applyAlignment="1">
      <alignment vertical="top" wrapText="1"/>
    </xf>
    <xf numFmtId="3" fontId="11" fillId="0" borderId="0" xfId="0" applyNumberFormat="1" applyFont="1" applyAlignment="1">
      <alignment vertical="top" wrapText="1"/>
    </xf>
    <xf numFmtId="3" fontId="11" fillId="0" borderId="7" xfId="0" applyNumberFormat="1" applyFont="1" applyBorder="1" applyAlignment="1">
      <alignment vertical="top" wrapText="1"/>
    </xf>
    <xf numFmtId="3" fontId="11" fillId="0" borderId="0" xfId="0" applyNumberFormat="1" applyFont="1" applyBorder="1" applyAlignment="1">
      <alignment vertical="top" wrapText="1"/>
    </xf>
    <xf numFmtId="0" fontId="11" fillId="0" borderId="0" xfId="0" applyFont="1" applyBorder="1" applyAlignment="1">
      <alignment vertical="top" wrapText="1"/>
    </xf>
    <xf numFmtId="0" fontId="0" fillId="0" borderId="0" xfId="0" applyFont="1" applyBorder="1" applyAlignment="1">
      <alignment/>
    </xf>
    <xf numFmtId="0" fontId="8" fillId="0" borderId="0" xfId="0" applyFont="1" applyBorder="1" applyAlignment="1">
      <alignment vertical="top" wrapText="1"/>
    </xf>
    <xf numFmtId="3" fontId="8" fillId="0" borderId="0" xfId="0" applyNumberFormat="1" applyFont="1" applyBorder="1" applyAlignment="1">
      <alignment vertical="top" wrapText="1"/>
    </xf>
    <xf numFmtId="0" fontId="14" fillId="0" borderId="0" xfId="0" applyFont="1" applyBorder="1" applyAlignment="1">
      <alignment/>
    </xf>
    <xf numFmtId="0" fontId="2" fillId="0" borderId="0" xfId="0" applyFont="1" applyAlignment="1">
      <alignment/>
    </xf>
    <xf numFmtId="0" fontId="19" fillId="0" borderId="0" xfId="0" applyFont="1" applyAlignment="1">
      <alignment horizontal="left" vertical="top" wrapText="1"/>
    </xf>
    <xf numFmtId="0" fontId="19" fillId="0" borderId="0" xfId="0" applyFont="1" applyAlignment="1">
      <alignment vertical="top" wrapText="1"/>
    </xf>
    <xf numFmtId="3" fontId="11" fillId="0" borderId="0" xfId="0" applyNumberFormat="1" applyFont="1" applyBorder="1" applyAlignment="1">
      <alignment horizontal="center" vertical="top" wrapText="1"/>
    </xf>
    <xf numFmtId="0" fontId="11" fillId="0" borderId="0" xfId="0" applyFont="1" applyAlignment="1">
      <alignment horizontal="left" vertical="distributed" wrapText="1"/>
    </xf>
    <xf numFmtId="0" fontId="12" fillId="0" borderId="0" xfId="0" applyFont="1" applyAlignment="1">
      <alignment horizontal="right" vertical="top" wrapText="1"/>
    </xf>
    <xf numFmtId="0" fontId="1" fillId="0" borderId="13" xfId="0" applyFont="1" applyBorder="1" applyAlignment="1">
      <alignment horizontal="center" vertical="top" wrapText="1"/>
    </xf>
    <xf numFmtId="0" fontId="11" fillId="0" borderId="0" xfId="0" applyFont="1" applyBorder="1" applyAlignment="1">
      <alignment horizontal="right" wrapText="1"/>
    </xf>
    <xf numFmtId="0" fontId="11" fillId="0" borderId="0" xfId="0" applyFont="1" applyBorder="1" applyAlignment="1">
      <alignment horizontal="justify" vertical="top" wrapText="1"/>
    </xf>
    <xf numFmtId="14" fontId="12" fillId="0" borderId="0" xfId="0" applyNumberFormat="1" applyFont="1" applyBorder="1" applyAlignment="1">
      <alignment horizontal="right" vertical="top" wrapText="1"/>
    </xf>
    <xf numFmtId="0" fontId="12" fillId="0" borderId="0" xfId="0" applyFont="1" applyBorder="1" applyAlignment="1">
      <alignment horizontal="right" vertical="top" wrapText="1"/>
    </xf>
    <xf numFmtId="0" fontId="8" fillId="0" borderId="0" xfId="0" applyFont="1" applyBorder="1" applyAlignment="1">
      <alignment horizontal="right" wrapText="1"/>
    </xf>
    <xf numFmtId="3" fontId="8" fillId="0" borderId="0" xfId="0" applyNumberFormat="1" applyFont="1" applyBorder="1" applyAlignment="1">
      <alignment horizontal="right" wrapText="1"/>
    </xf>
    <xf numFmtId="4" fontId="1" fillId="0" borderId="12" xfId="0" applyNumberFormat="1" applyFont="1" applyBorder="1" applyAlignment="1">
      <alignment horizontal="center" vertical="center" wrapText="1"/>
    </xf>
    <xf numFmtId="4" fontId="1" fillId="0" borderId="11" xfId="0" applyNumberFormat="1" applyFont="1" applyBorder="1" applyAlignment="1">
      <alignment horizontal="center" vertical="center" wrapText="1"/>
    </xf>
    <xf numFmtId="0" fontId="9" fillId="0" borderId="0" xfId="0" applyFont="1" applyAlignment="1" quotePrefix="1">
      <alignment vertical="top" wrapText="1"/>
    </xf>
    <xf numFmtId="0" fontId="16" fillId="0" borderId="1" xfId="0" applyFont="1" applyBorder="1" applyAlignment="1">
      <alignment horizontal="left" vertical="top" wrapText="1"/>
    </xf>
    <xf numFmtId="0" fontId="17" fillId="0" borderId="2" xfId="0" applyFont="1" applyBorder="1" applyAlignment="1">
      <alignment horizontal="center" vertical="top" wrapText="1"/>
    </xf>
    <xf numFmtId="0" fontId="17" fillId="0" borderId="3" xfId="0" applyFont="1" applyBorder="1" applyAlignment="1">
      <alignment horizontal="center" vertical="top" wrapText="1"/>
    </xf>
    <xf numFmtId="0" fontId="19" fillId="0" borderId="4" xfId="0" applyFont="1" applyBorder="1" applyAlignment="1">
      <alignment horizontal="left" vertical="top" wrapText="1"/>
    </xf>
    <xf numFmtId="0" fontId="19" fillId="0" borderId="5" xfId="0" applyFont="1" applyBorder="1" applyAlignment="1">
      <alignment horizontal="left" vertical="top" wrapText="1"/>
    </xf>
    <xf numFmtId="0" fontId="11" fillId="0" borderId="4" xfId="0" applyFont="1" applyBorder="1" applyAlignment="1">
      <alignment vertical="top" wrapText="1"/>
    </xf>
    <xf numFmtId="0" fontId="11" fillId="0" borderId="5" xfId="0" applyFont="1" applyBorder="1" applyAlignment="1">
      <alignment vertical="top" wrapText="1"/>
    </xf>
    <xf numFmtId="0" fontId="8" fillId="0" borderId="4" xfId="0" applyFont="1" applyBorder="1" applyAlignment="1">
      <alignment vertical="top" wrapText="1"/>
    </xf>
    <xf numFmtId="0" fontId="8" fillId="0" borderId="5" xfId="0" applyFont="1" applyBorder="1" applyAlignment="1">
      <alignment vertical="top" wrapText="1"/>
    </xf>
    <xf numFmtId="0" fontId="11" fillId="0" borderId="6" xfId="0" applyFont="1" applyBorder="1" applyAlignment="1">
      <alignment vertical="top" wrapText="1"/>
    </xf>
    <xf numFmtId="0" fontId="11" fillId="0" borderId="8" xfId="0" applyFont="1" applyBorder="1" applyAlignment="1">
      <alignment vertical="top" wrapText="1"/>
    </xf>
    <xf numFmtId="0" fontId="17" fillId="0" borderId="1" xfId="0" applyFont="1" applyBorder="1" applyAlignment="1">
      <alignment horizontal="center" vertical="top" wrapText="1"/>
    </xf>
    <xf numFmtId="0" fontId="18" fillId="0" borderId="3" xfId="0" applyFont="1" applyBorder="1" applyAlignment="1">
      <alignment horizontal="center" vertical="top" wrapText="1"/>
    </xf>
    <xf numFmtId="3" fontId="11" fillId="0" borderId="5" xfId="0" applyNumberFormat="1" applyFont="1" applyBorder="1" applyAlignment="1">
      <alignment vertical="top" wrapText="1"/>
    </xf>
    <xf numFmtId="3" fontId="8" fillId="0" borderId="5" xfId="0" applyNumberFormat="1" applyFont="1" applyBorder="1" applyAlignment="1">
      <alignment vertical="top" wrapText="1"/>
    </xf>
    <xf numFmtId="3" fontId="11" fillId="0" borderId="8" xfId="0" applyNumberFormat="1" applyFont="1" applyBorder="1" applyAlignment="1">
      <alignment vertical="top" wrapText="1"/>
    </xf>
    <xf numFmtId="0" fontId="18" fillId="0" borderId="1" xfId="0" applyFont="1" applyBorder="1" applyAlignment="1">
      <alignment horizontal="center" vertical="top" wrapText="1"/>
    </xf>
    <xf numFmtId="0" fontId="18" fillId="0" borderId="2" xfId="0" applyFont="1" applyBorder="1" applyAlignment="1">
      <alignment horizontal="center" vertical="top" wrapText="1"/>
    </xf>
    <xf numFmtId="3" fontId="11" fillId="0" borderId="4" xfId="0" applyNumberFormat="1" applyFont="1" applyBorder="1" applyAlignment="1">
      <alignment vertical="top" wrapText="1"/>
    </xf>
    <xf numFmtId="3" fontId="8" fillId="0" borderId="4" xfId="0" applyNumberFormat="1" applyFont="1" applyBorder="1" applyAlignment="1">
      <alignment vertical="top" wrapText="1"/>
    </xf>
    <xf numFmtId="3" fontId="11" fillId="0" borderId="6" xfId="0" applyNumberFormat="1" applyFont="1" applyBorder="1" applyAlignment="1">
      <alignment vertical="top" wrapText="1"/>
    </xf>
    <xf numFmtId="0" fontId="16" fillId="0" borderId="3" xfId="0" applyFont="1" applyBorder="1" applyAlignment="1">
      <alignment vertical="top" wrapText="1"/>
    </xf>
    <xf numFmtId="0" fontId="19" fillId="0" borderId="5" xfId="0" applyFont="1" applyBorder="1" applyAlignment="1">
      <alignment vertical="top" wrapText="1"/>
    </xf>
    <xf numFmtId="0" fontId="11" fillId="0" borderId="1" xfId="0" applyFont="1" applyBorder="1" applyAlignment="1">
      <alignment horizontal="left" vertical="top" wrapText="1"/>
    </xf>
    <xf numFmtId="0" fontId="11" fillId="0" borderId="2" xfId="0" applyFont="1" applyBorder="1" applyAlignment="1">
      <alignment vertical="top" wrapText="1"/>
    </xf>
    <xf numFmtId="0" fontId="11" fillId="0" borderId="3" xfId="0" applyFont="1" applyBorder="1" applyAlignment="1">
      <alignment vertical="top" wrapText="1"/>
    </xf>
    <xf numFmtId="0" fontId="16" fillId="0" borderId="6" xfId="0" applyFont="1" applyBorder="1" applyAlignment="1">
      <alignment horizontal="left" vertical="top" wrapText="1"/>
    </xf>
    <xf numFmtId="0" fontId="17" fillId="0" borderId="7" xfId="0" applyFont="1" applyBorder="1" applyAlignment="1">
      <alignment horizontal="center" vertical="top" wrapText="1"/>
    </xf>
    <xf numFmtId="0" fontId="18" fillId="0" borderId="8" xfId="0" applyFont="1" applyBorder="1" applyAlignment="1">
      <alignment horizontal="center" vertical="top" wrapText="1"/>
    </xf>
    <xf numFmtId="0" fontId="11" fillId="0" borderId="1" xfId="0" applyFont="1" applyBorder="1" applyAlignment="1">
      <alignment vertical="top" wrapText="1"/>
    </xf>
    <xf numFmtId="0" fontId="18" fillId="0" borderId="6" xfId="0" applyFont="1" applyBorder="1" applyAlignment="1">
      <alignment horizontal="center" vertical="top" wrapText="1"/>
    </xf>
    <xf numFmtId="0" fontId="18" fillId="0" borderId="7" xfId="0" applyFont="1" applyBorder="1" applyAlignment="1">
      <alignment horizontal="center" vertical="top" wrapText="1"/>
    </xf>
    <xf numFmtId="0" fontId="16" fillId="0" borderId="8" xfId="0" applyFont="1" applyBorder="1" applyAlignment="1">
      <alignment vertical="top" wrapText="1"/>
    </xf>
    <xf numFmtId="0" fontId="11" fillId="0" borderId="4" xfId="0" applyFont="1" applyBorder="1" applyAlignment="1">
      <alignment horizontal="left" vertical="top" wrapText="1"/>
    </xf>
    <xf numFmtId="0" fontId="8" fillId="0" borderId="5" xfId="0" applyFont="1" applyBorder="1" applyAlignment="1">
      <alignment horizontal="center" vertical="top" wrapText="1"/>
    </xf>
    <xf numFmtId="0" fontId="8" fillId="0" borderId="4" xfId="0" applyFont="1" applyBorder="1" applyAlignment="1">
      <alignment horizontal="center" vertical="top" wrapText="1"/>
    </xf>
    <xf numFmtId="3" fontId="8" fillId="0" borderId="14" xfId="0" applyNumberFormat="1" applyFont="1" applyBorder="1" applyAlignment="1">
      <alignment horizontal="center" vertical="top" wrapText="1"/>
    </xf>
    <xf numFmtId="177" fontId="7" fillId="0" borderId="0" xfId="0" applyNumberFormat="1" applyFont="1" applyAlignment="1">
      <alignment horizontal="center"/>
    </xf>
    <xf numFmtId="177" fontId="6" fillId="0" borderId="0" xfId="0" applyNumberFormat="1" applyFont="1" applyAlignment="1">
      <alignment/>
    </xf>
    <xf numFmtId="41" fontId="1" fillId="0" borderId="0" xfId="0" applyNumberFormat="1" applyFont="1" applyAlignment="1">
      <alignment/>
    </xf>
    <xf numFmtId="182" fontId="1" fillId="0" borderId="0" xfId="0" applyNumberFormat="1" applyFont="1" applyAlignment="1">
      <alignment/>
    </xf>
    <xf numFmtId="177" fontId="3" fillId="0" borderId="0" xfId="0" applyNumberFormat="1" applyFont="1" applyBorder="1" applyAlignment="1">
      <alignment horizontal="center"/>
    </xf>
    <xf numFmtId="177" fontId="1" fillId="0" borderId="5" xfId="0" applyNumberFormat="1" applyFont="1" applyBorder="1" applyAlignment="1">
      <alignment/>
    </xf>
    <xf numFmtId="177" fontId="1" fillId="0" borderId="0" xfId="0" applyNumberFormat="1" applyFont="1" applyAlignment="1">
      <alignment/>
    </xf>
    <xf numFmtId="177" fontId="1" fillId="0" borderId="4" xfId="0" applyNumberFormat="1" applyFont="1" applyBorder="1" applyAlignment="1">
      <alignment/>
    </xf>
    <xf numFmtId="4" fontId="3" fillId="0" borderId="0" xfId="0" applyNumberFormat="1" applyFont="1" applyAlignment="1">
      <alignment/>
    </xf>
    <xf numFmtId="177" fontId="1" fillId="0" borderId="0" xfId="0" applyNumberFormat="1" applyFont="1" applyBorder="1" applyAlignment="1">
      <alignment/>
    </xf>
    <xf numFmtId="38" fontId="3" fillId="0" borderId="0" xfId="0" applyNumberFormat="1" applyFont="1" applyBorder="1" applyAlignment="1">
      <alignment/>
    </xf>
    <xf numFmtId="41" fontId="3" fillId="0" borderId="0" xfId="0" applyNumberFormat="1" applyFont="1" applyAlignment="1">
      <alignment/>
    </xf>
    <xf numFmtId="177" fontId="19" fillId="0" borderId="5" xfId="0" applyNumberFormat="1" applyFont="1" applyBorder="1" applyAlignment="1">
      <alignment horizontal="left" vertical="top" wrapText="1"/>
    </xf>
    <xf numFmtId="177" fontId="19" fillId="0" borderId="4" xfId="0" applyNumberFormat="1" applyFont="1" applyBorder="1" applyAlignment="1">
      <alignment horizontal="left" vertical="top" wrapText="1"/>
    </xf>
    <xf numFmtId="177" fontId="12" fillId="0" borderId="0" xfId="0" applyNumberFormat="1" applyFont="1" applyAlignment="1">
      <alignment horizontal="right" vertical="top" wrapText="1"/>
    </xf>
    <xf numFmtId="0" fontId="20" fillId="0" borderId="2" xfId="0" applyFont="1" applyBorder="1" applyAlignment="1">
      <alignment horizontal="left" vertical="top" wrapText="1"/>
    </xf>
    <xf numFmtId="0" fontId="20" fillId="0" borderId="2" xfId="0" applyFont="1" applyBorder="1" applyAlignment="1">
      <alignment vertical="top" wrapText="1"/>
    </xf>
    <xf numFmtId="0" fontId="21" fillId="0" borderId="0" xfId="0" applyFont="1" applyBorder="1" applyAlignment="1">
      <alignment horizontal="center" vertical="top" wrapText="1"/>
    </xf>
    <xf numFmtId="177" fontId="21" fillId="0" borderId="0" xfId="0" applyNumberFormat="1" applyFont="1" applyBorder="1" applyAlignment="1">
      <alignment horizontal="center" vertical="top" wrapText="1"/>
    </xf>
    <xf numFmtId="0" fontId="19" fillId="0" borderId="6" xfId="0" applyFont="1" applyBorder="1" applyAlignment="1">
      <alignment horizontal="left" vertical="top" wrapText="1"/>
    </xf>
    <xf numFmtId="0" fontId="21" fillId="0" borderId="7" xfId="0" applyFont="1" applyBorder="1" applyAlignment="1">
      <alignment horizontal="center" vertical="top" wrapText="1"/>
    </xf>
    <xf numFmtId="0" fontId="19" fillId="0" borderId="8" xfId="0" applyFont="1" applyBorder="1" applyAlignment="1">
      <alignment horizontal="left" vertical="top" wrapText="1"/>
    </xf>
    <xf numFmtId="0" fontId="21" fillId="0" borderId="5" xfId="0" applyFont="1" applyBorder="1" applyAlignment="1">
      <alignment horizontal="center" vertical="top" wrapText="1"/>
    </xf>
    <xf numFmtId="0" fontId="21" fillId="0" borderId="4" xfId="0" applyFont="1" applyBorder="1" applyAlignment="1">
      <alignment horizontal="center" vertical="top" wrapText="1"/>
    </xf>
    <xf numFmtId="177" fontId="21" fillId="0" borderId="5" xfId="0" applyNumberFormat="1" applyFont="1" applyBorder="1" applyAlignment="1">
      <alignment horizontal="center" vertical="top" wrapText="1"/>
    </xf>
    <xf numFmtId="177" fontId="21" fillId="0" borderId="4" xfId="0" applyNumberFormat="1" applyFont="1" applyBorder="1" applyAlignment="1">
      <alignment horizontal="center" vertical="top" wrapText="1"/>
    </xf>
    <xf numFmtId="0" fontId="21" fillId="0" borderId="8" xfId="0" applyFont="1" applyBorder="1" applyAlignment="1">
      <alignment horizontal="center" vertical="top" wrapText="1"/>
    </xf>
    <xf numFmtId="0" fontId="21" fillId="0" borderId="6" xfId="0" applyFont="1" applyBorder="1" applyAlignment="1">
      <alignment horizontal="center" vertical="top" wrapText="1"/>
    </xf>
    <xf numFmtId="0" fontId="19" fillId="0" borderId="8" xfId="0" applyFont="1" applyBorder="1" applyAlignment="1">
      <alignment vertical="top" wrapText="1"/>
    </xf>
    <xf numFmtId="0" fontId="11" fillId="0" borderId="15" xfId="0" applyFont="1" applyBorder="1" applyAlignment="1">
      <alignment vertical="top" wrapText="1"/>
    </xf>
    <xf numFmtId="3" fontId="11" fillId="0" borderId="16" xfId="0" applyNumberFormat="1" applyFont="1" applyBorder="1" applyAlignment="1">
      <alignment vertical="top" wrapText="1"/>
    </xf>
    <xf numFmtId="0" fontId="11" fillId="0" borderId="17" xfId="0" applyFont="1" applyBorder="1" applyAlignment="1">
      <alignment vertical="top" wrapText="1"/>
    </xf>
    <xf numFmtId="3" fontId="11" fillId="0" borderId="17" xfId="0" applyNumberFormat="1" applyFont="1" applyBorder="1" applyAlignment="1">
      <alignment vertical="top" wrapText="1"/>
    </xf>
    <xf numFmtId="3" fontId="11" fillId="0" borderId="15" xfId="0" applyNumberFormat="1" applyFont="1" applyBorder="1" applyAlignment="1">
      <alignment vertical="top" wrapText="1"/>
    </xf>
    <xf numFmtId="0" fontId="11" fillId="0" borderId="0" xfId="0" applyFont="1" applyAlignment="1">
      <alignment vertical="center" wrapText="1"/>
    </xf>
    <xf numFmtId="0" fontId="0" fillId="0" borderId="0" xfId="0" applyNumberFormat="1" applyAlignment="1">
      <alignment/>
    </xf>
    <xf numFmtId="3" fontId="8" fillId="0" borderId="14" xfId="0" applyNumberFormat="1" applyFont="1" applyBorder="1" applyAlignment="1">
      <alignment horizontal="right" wrapText="1"/>
    </xf>
    <xf numFmtId="3" fontId="11" fillId="0" borderId="7" xfId="0" applyNumberFormat="1" applyFont="1" applyBorder="1" applyAlignment="1">
      <alignment horizontal="right" wrapText="1"/>
    </xf>
    <xf numFmtId="3" fontId="11" fillId="0" borderId="14" xfId="0" applyNumberFormat="1" applyFont="1" applyBorder="1" applyAlignment="1">
      <alignment horizontal="center" vertical="top" wrapText="1"/>
    </xf>
    <xf numFmtId="3" fontId="11" fillId="0" borderId="7" xfId="0" applyNumberFormat="1" applyFont="1" applyBorder="1" applyAlignment="1">
      <alignment horizontal="center" vertical="top" wrapText="1"/>
    </xf>
    <xf numFmtId="0" fontId="1" fillId="0" borderId="0" xfId="0" applyFont="1" applyAlignment="1">
      <alignment horizontal="right"/>
    </xf>
    <xf numFmtId="0" fontId="11" fillId="0" borderId="7" xfId="0" applyFont="1" applyBorder="1" applyAlignment="1">
      <alignment horizontal="center" vertical="top" wrapText="1"/>
    </xf>
    <xf numFmtId="0" fontId="8" fillId="0" borderId="9" xfId="0" applyFont="1" applyBorder="1" applyAlignment="1">
      <alignment horizontal="center" wrapText="1"/>
    </xf>
    <xf numFmtId="0" fontId="11" fillId="0" borderId="7" xfId="0" applyFont="1" applyBorder="1" applyAlignment="1">
      <alignment horizontal="center" wrapText="1"/>
    </xf>
    <xf numFmtId="43" fontId="11" fillId="0" borderId="9" xfId="0" applyNumberFormat="1" applyFont="1" applyBorder="1" applyAlignment="1">
      <alignment wrapText="1"/>
    </xf>
    <xf numFmtId="43" fontId="11" fillId="0" borderId="9" xfId="0" applyNumberFormat="1" applyFont="1" applyBorder="1" applyAlignment="1">
      <alignment horizontal="left" wrapText="1"/>
    </xf>
    <xf numFmtId="0" fontId="10" fillId="0" borderId="11" xfId="0" applyFont="1" applyBorder="1" applyAlignment="1">
      <alignment horizontal="right" vertical="top" wrapText="1"/>
    </xf>
    <xf numFmtId="0" fontId="8" fillId="0" borderId="13" xfId="0" applyFont="1" applyBorder="1" applyAlignment="1">
      <alignment horizontal="center" vertical="top" wrapText="1"/>
    </xf>
    <xf numFmtId="0" fontId="8" fillId="0" borderId="18" xfId="0" applyFont="1" applyBorder="1" applyAlignment="1">
      <alignment horizontal="center" vertical="top" wrapText="1"/>
    </xf>
    <xf numFmtId="0" fontId="8" fillId="0" borderId="10" xfId="0" applyFont="1" applyBorder="1" applyAlignment="1">
      <alignment horizontal="center" vertical="top" wrapText="1"/>
    </xf>
    <xf numFmtId="0" fontId="8" fillId="0" borderId="19" xfId="0" applyFont="1" applyBorder="1" applyAlignment="1">
      <alignment horizontal="center" vertical="top" wrapText="1"/>
    </xf>
    <xf numFmtId="0" fontId="3" fillId="0" borderId="13" xfId="0" applyFont="1" applyBorder="1" applyAlignment="1">
      <alignment horizontal="center" vertical="top" wrapText="1"/>
    </xf>
    <xf numFmtId="0" fontId="3" fillId="0" borderId="18" xfId="0" applyFont="1" applyBorder="1" applyAlignment="1">
      <alignment horizontal="center" vertical="top" wrapText="1"/>
    </xf>
    <xf numFmtId="4" fontId="1" fillId="0" borderId="13" xfId="0" applyNumberFormat="1" applyFont="1" applyBorder="1" applyAlignment="1">
      <alignment horizontal="center" vertical="center" wrapText="1"/>
    </xf>
    <xf numFmtId="0" fontId="0" fillId="0" borderId="18" xfId="0"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horizontal="center" vertical="center"/>
    </xf>
    <xf numFmtId="0" fontId="0" fillId="0" borderId="10" xfId="0" applyBorder="1" applyAlignment="1">
      <alignment horizontal="center" vertical="center"/>
    </xf>
    <xf numFmtId="0" fontId="0" fillId="0" borderId="19" xfId="0" applyBorder="1" applyAlignment="1">
      <alignment horizontal="center" vertical="center"/>
    </xf>
    <xf numFmtId="0" fontId="5" fillId="0" borderId="0" xfId="0" applyFont="1" applyAlignment="1">
      <alignment horizontal="center"/>
    </xf>
    <xf numFmtId="0" fontId="4" fillId="0" borderId="0" xfId="0" applyFont="1" applyAlignment="1">
      <alignment horizontal="center" wrapText="1"/>
    </xf>
    <xf numFmtId="0" fontId="8" fillId="0" borderId="0" xfId="0" applyFont="1" applyAlignment="1">
      <alignment horizontal="justify" vertical="top" wrapText="1"/>
    </xf>
    <xf numFmtId="0" fontId="11" fillId="0" borderId="0" xfId="0" applyFont="1" applyAlignment="1">
      <alignment horizontal="justify" vertical="top" wrapText="1"/>
    </xf>
    <xf numFmtId="0" fontId="11" fillId="0" borderId="0" xfId="0" applyFont="1" applyAlignment="1">
      <alignment vertical="top" wrapText="1"/>
    </xf>
    <xf numFmtId="0" fontId="8" fillId="0" borderId="0" xfId="0" applyFont="1" applyAlignment="1">
      <alignment vertical="top" wrapText="1"/>
    </xf>
    <xf numFmtId="0" fontId="3" fillId="0" borderId="0" xfId="0" applyFont="1" applyAlignment="1">
      <alignment horizontal="justify" vertical="top" wrapText="1"/>
    </xf>
    <xf numFmtId="0" fontId="10" fillId="0" borderId="11" xfId="0" applyFont="1" applyBorder="1" applyAlignment="1">
      <alignment vertical="top" wrapText="1"/>
    </xf>
    <xf numFmtId="0" fontId="1" fillId="0" borderId="13" xfId="0" applyFont="1" applyBorder="1" applyAlignment="1">
      <alignment vertical="top" wrapText="1"/>
    </xf>
    <xf numFmtId="0" fontId="1" fillId="0" borderId="18" xfId="0" applyFont="1" applyBorder="1" applyAlignment="1">
      <alignment vertical="top" wrapText="1"/>
    </xf>
    <xf numFmtId="0" fontId="1" fillId="0" borderId="12" xfId="0" applyFont="1" applyBorder="1" applyAlignment="1">
      <alignment vertical="top" wrapText="1"/>
    </xf>
    <xf numFmtId="0" fontId="1" fillId="0" borderId="11" xfId="0" applyFont="1" applyBorder="1" applyAlignment="1">
      <alignment vertical="top" wrapText="1"/>
    </xf>
    <xf numFmtId="0" fontId="1" fillId="0" borderId="10" xfId="0" applyFont="1" applyBorder="1" applyAlignment="1">
      <alignment vertical="top" wrapText="1"/>
    </xf>
    <xf numFmtId="0" fontId="1" fillId="0" borderId="19" xfId="0" applyFont="1" applyBorder="1" applyAlignment="1">
      <alignment vertical="top" wrapText="1"/>
    </xf>
    <xf numFmtId="0" fontId="0" fillId="0" borderId="12" xfId="0" applyBorder="1" applyAlignment="1">
      <alignment vertical="top" wrapText="1"/>
    </xf>
    <xf numFmtId="0" fontId="0" fillId="0" borderId="0" xfId="0" applyAlignment="1">
      <alignment vertical="top" wrapText="1"/>
    </xf>
    <xf numFmtId="0" fontId="0" fillId="0" borderId="11" xfId="0" applyBorder="1" applyAlignment="1">
      <alignment vertical="top" wrapText="1"/>
    </xf>
    <xf numFmtId="0" fontId="8" fillId="0" borderId="20" xfId="0" applyFont="1" applyBorder="1" applyAlignment="1">
      <alignment horizontal="center" vertical="top" wrapText="1"/>
    </xf>
    <xf numFmtId="0" fontId="8" fillId="0" borderId="16" xfId="0" applyFont="1" applyBorder="1" applyAlignment="1">
      <alignment horizontal="center" vertical="top" wrapText="1"/>
    </xf>
    <xf numFmtId="0" fontId="1" fillId="0" borderId="20" xfId="0" applyFont="1" applyBorder="1" applyAlignment="1">
      <alignment vertical="top" wrapText="1"/>
    </xf>
    <xf numFmtId="0" fontId="1" fillId="0" borderId="0" xfId="0" applyFont="1" applyAlignment="1">
      <alignment vertical="top" wrapText="1"/>
    </xf>
    <xf numFmtId="0" fontId="0" fillId="0" borderId="10" xfId="0" applyBorder="1" applyAlignment="1">
      <alignment vertical="top" wrapText="1"/>
    </xf>
    <xf numFmtId="0" fontId="0" fillId="0" borderId="16" xfId="0" applyBorder="1" applyAlignment="1">
      <alignment vertical="top" wrapText="1"/>
    </xf>
    <xf numFmtId="0" fontId="0" fillId="0" borderId="19" xfId="0" applyBorder="1" applyAlignment="1">
      <alignment vertical="top" wrapText="1"/>
    </xf>
    <xf numFmtId="4" fontId="1" fillId="0" borderId="13" xfId="0" applyNumberFormat="1" applyFont="1" applyBorder="1" applyAlignment="1">
      <alignment horizontal="center" vertical="top" wrapText="1"/>
    </xf>
    <xf numFmtId="4" fontId="1" fillId="0" borderId="18" xfId="0" applyNumberFormat="1" applyFont="1" applyBorder="1" applyAlignment="1">
      <alignment horizontal="center" vertical="top" wrapText="1"/>
    </xf>
    <xf numFmtId="0" fontId="1" fillId="0" borderId="10" xfId="0" applyFont="1" applyBorder="1" applyAlignment="1">
      <alignment horizontal="center" vertical="top" wrapText="1"/>
    </xf>
    <xf numFmtId="0" fontId="1" fillId="0" borderId="19" xfId="0" applyFont="1" applyBorder="1" applyAlignment="1">
      <alignment horizontal="center" vertical="top" wrapText="1"/>
    </xf>
    <xf numFmtId="0" fontId="1" fillId="0" borderId="12" xfId="0" applyFont="1" applyBorder="1" applyAlignment="1">
      <alignment horizontal="left" vertical="top" wrapText="1" indent="1"/>
    </xf>
    <xf numFmtId="0" fontId="1" fillId="0" borderId="0" xfId="0" applyFont="1" applyAlignment="1">
      <alignment horizontal="left" vertical="top" wrapText="1" indent="1"/>
    </xf>
    <xf numFmtId="0" fontId="1" fillId="0" borderId="11" xfId="0" applyFont="1" applyBorder="1" applyAlignment="1">
      <alignment horizontal="left" vertical="top" wrapText="1" indent="1"/>
    </xf>
    <xf numFmtId="0" fontId="1" fillId="0" borderId="12" xfId="0" applyFont="1" applyBorder="1" applyAlignment="1">
      <alignment horizontal="center" vertical="top" wrapText="1"/>
    </xf>
    <xf numFmtId="0" fontId="1" fillId="0" borderId="11" xfId="0" applyFont="1" applyBorder="1" applyAlignment="1">
      <alignment horizontal="center" vertical="top" wrapText="1"/>
    </xf>
    <xf numFmtId="4" fontId="1" fillId="0" borderId="21" xfId="0" applyNumberFormat="1" applyFont="1" applyBorder="1" applyAlignment="1">
      <alignment horizontal="center" vertical="top" wrapText="1"/>
    </xf>
    <xf numFmtId="4" fontId="1" fillId="0" borderId="22" xfId="0" applyNumberFormat="1" applyFont="1" applyBorder="1" applyAlignment="1">
      <alignment horizontal="center" vertical="top" wrapText="1"/>
    </xf>
    <xf numFmtId="4" fontId="1" fillId="0" borderId="18" xfId="0" applyNumberFormat="1" applyFont="1" applyBorder="1" applyAlignment="1">
      <alignment horizontal="center" vertical="center" wrapText="1"/>
    </xf>
    <xf numFmtId="0" fontId="1" fillId="0" borderId="16" xfId="0" applyFont="1" applyBorder="1" applyAlignment="1">
      <alignment vertical="top" wrapText="1"/>
    </xf>
    <xf numFmtId="0" fontId="1" fillId="0" borderId="10" xfId="0" applyFont="1" applyBorder="1" applyAlignment="1">
      <alignment horizontal="justify" vertical="top" wrapText="1"/>
    </xf>
    <xf numFmtId="0" fontId="1" fillId="0" borderId="16" xfId="0" applyFont="1" applyBorder="1" applyAlignment="1">
      <alignment horizontal="justify" vertical="top" wrapText="1"/>
    </xf>
    <xf numFmtId="0" fontId="1" fillId="0" borderId="19" xfId="0" applyFont="1" applyBorder="1" applyAlignment="1">
      <alignment horizontal="justify" vertical="top" wrapText="1"/>
    </xf>
    <xf numFmtId="0" fontId="1" fillId="0" borderId="12" xfId="0" applyFont="1" applyBorder="1" applyAlignment="1" quotePrefix="1">
      <alignment horizontal="center" vertical="center" wrapText="1"/>
    </xf>
    <xf numFmtId="0" fontId="1" fillId="0" borderId="11" xfId="0" applyFont="1" applyBorder="1" applyAlignment="1">
      <alignment horizontal="center" vertical="center" wrapText="1"/>
    </xf>
    <xf numFmtId="0" fontId="1" fillId="0" borderId="21" xfId="0" applyFont="1" applyBorder="1" applyAlignment="1">
      <alignment vertical="top" wrapText="1"/>
    </xf>
    <xf numFmtId="0" fontId="1" fillId="0" borderId="22" xfId="0" applyFont="1" applyBorder="1" applyAlignment="1">
      <alignment vertical="top" wrapText="1"/>
    </xf>
    <xf numFmtId="0" fontId="1" fillId="0" borderId="23" xfId="0" applyFont="1" applyBorder="1" applyAlignment="1">
      <alignment vertical="top" wrapText="1"/>
    </xf>
    <xf numFmtId="0" fontId="1" fillId="0" borderId="0" xfId="0" applyFont="1" applyBorder="1" applyAlignment="1">
      <alignment horizontal="center" vertical="top" wrapText="1"/>
    </xf>
    <xf numFmtId="0" fontId="1" fillId="0" borderId="20" xfId="0" applyFont="1" applyBorder="1" applyAlignment="1">
      <alignment horizontal="center" vertical="top" wrapText="1"/>
    </xf>
    <xf numFmtId="0" fontId="1" fillId="0" borderId="0" xfId="0" applyFont="1" applyBorder="1" applyAlignment="1">
      <alignment vertical="top" wrapText="1"/>
    </xf>
    <xf numFmtId="0" fontId="3" fillId="0" borderId="0" xfId="0" applyFont="1" applyAlignment="1">
      <alignment vertical="top" wrapText="1"/>
    </xf>
    <xf numFmtId="0" fontId="8" fillId="0" borderId="0" xfId="0" applyFont="1" applyAlignment="1">
      <alignment horizontal="center" vertical="top" wrapText="1"/>
    </xf>
    <xf numFmtId="0" fontId="10" fillId="0" borderId="0" xfId="0" applyFont="1" applyAlignment="1">
      <alignment horizontal="right" vertical="top" wrapText="1"/>
    </xf>
    <xf numFmtId="0" fontId="1" fillId="0" borderId="0" xfId="0" applyFont="1" applyAlignment="1">
      <alignment horizontal="justify" vertical="top" wrapText="1"/>
    </xf>
    <xf numFmtId="0" fontId="0" fillId="0" borderId="12" xfId="0" applyBorder="1" applyAlignment="1">
      <alignment wrapText="1"/>
    </xf>
    <xf numFmtId="0" fontId="0" fillId="0" borderId="0" xfId="0" applyAlignment="1">
      <alignment wrapText="1"/>
    </xf>
    <xf numFmtId="0" fontId="0" fillId="0" borderId="11" xfId="0" applyBorder="1" applyAlignment="1">
      <alignment wrapText="1"/>
    </xf>
    <xf numFmtId="0" fontId="0" fillId="0" borderId="10" xfId="0" applyBorder="1" applyAlignment="1">
      <alignment wrapText="1"/>
    </xf>
    <xf numFmtId="0" fontId="0" fillId="0" borderId="16" xfId="0" applyBorder="1" applyAlignment="1">
      <alignment wrapText="1"/>
    </xf>
    <xf numFmtId="0" fontId="0" fillId="0" borderId="19" xfId="0" applyBorder="1" applyAlignment="1">
      <alignment wrapText="1"/>
    </xf>
    <xf numFmtId="0" fontId="12" fillId="0" borderId="0" xfId="0" applyFont="1" applyAlignment="1">
      <alignment horizontal="center" wrapText="1"/>
    </xf>
    <xf numFmtId="0" fontId="12" fillId="0" borderId="0" xfId="0" applyFont="1" applyAlignment="1">
      <alignment wrapText="1"/>
    </xf>
    <xf numFmtId="0" fontId="11" fillId="0" borderId="0" xfId="0" applyFont="1" applyAlignment="1">
      <alignment horizontal="left" vertical="center" wrapText="1"/>
    </xf>
    <xf numFmtId="0" fontId="8" fillId="0" borderId="0" xfId="0" applyFont="1" applyAlignment="1">
      <alignment horizontal="center" wrapText="1"/>
    </xf>
    <xf numFmtId="38" fontId="11" fillId="0" borderId="0" xfId="0" applyNumberFormat="1" applyFont="1" applyBorder="1" applyAlignment="1">
      <alignment horizontal="center" wrapText="1"/>
    </xf>
    <xf numFmtId="0" fontId="4" fillId="0" borderId="0" xfId="0" applyFont="1" applyAlignment="1">
      <alignment horizontal="center" vertical="top" wrapText="1"/>
    </xf>
    <xf numFmtId="177" fontId="12" fillId="0" borderId="0" xfId="0" applyNumberFormat="1" applyFont="1" applyAlignment="1">
      <alignment horizontal="center" vertical="top" wrapText="1"/>
    </xf>
    <xf numFmtId="0" fontId="12" fillId="0" borderId="0" xfId="0" applyFont="1" applyAlignment="1">
      <alignment horizontal="center" vertical="top" wrapText="1"/>
    </xf>
    <xf numFmtId="0" fontId="11" fillId="0" borderId="7" xfId="0" applyFont="1" applyBorder="1" applyAlignment="1">
      <alignment horizontal="center" wrapText="1"/>
    </xf>
    <xf numFmtId="0" fontId="11" fillId="0" borderId="24" xfId="0" applyFont="1" applyBorder="1" applyAlignment="1">
      <alignment horizontal="center" wrapText="1"/>
    </xf>
    <xf numFmtId="0" fontId="8" fillId="0" borderId="0" xfId="0" applyFont="1" applyBorder="1" applyAlignment="1">
      <alignment vertical="top" wrapText="1"/>
    </xf>
    <xf numFmtId="0" fontId="22" fillId="0" borderId="0" xfId="0" applyFont="1" applyAlignment="1">
      <alignment vertical="top" wrapText="1"/>
    </xf>
    <xf numFmtId="3" fontId="11" fillId="0" borderId="0" xfId="0" applyNumberFormat="1" applyFont="1" applyBorder="1" applyAlignment="1">
      <alignment horizontal="center" wrapText="1"/>
    </xf>
    <xf numFmtId="0" fontId="11" fillId="0" borderId="0" xfId="0" applyFont="1" applyAlignment="1">
      <alignment horizontal="center" vertical="top" wrapText="1"/>
    </xf>
    <xf numFmtId="0" fontId="10" fillId="0" borderId="0" xfId="0" applyFont="1" applyAlignment="1">
      <alignment vertical="top" wrapText="1"/>
    </xf>
    <xf numFmtId="0" fontId="4" fillId="0" borderId="0" xfId="0" applyFont="1" applyAlignment="1">
      <alignment horizontal="center"/>
    </xf>
    <xf numFmtId="38" fontId="11" fillId="0" borderId="9" xfId="0" applyNumberFormat="1" applyFont="1" applyBorder="1" applyAlignment="1">
      <alignment horizontal="center" wrapText="1"/>
    </xf>
    <xf numFmtId="0" fontId="11" fillId="0" borderId="0" xfId="0" applyFont="1" applyAlignment="1">
      <alignment horizontal="left" vertical="top" wrapText="1"/>
    </xf>
    <xf numFmtId="0" fontId="8" fillId="0" borderId="0" xfId="0" applyFont="1" applyBorder="1" applyAlignment="1">
      <alignment horizontal="center" vertical="top" wrapText="1"/>
    </xf>
    <xf numFmtId="0" fontId="9" fillId="0" borderId="0" xfId="0" applyFont="1" applyAlignment="1">
      <alignment vertical="top" wrapText="1"/>
    </xf>
    <xf numFmtId="0" fontId="7" fillId="0" borderId="0" xfId="0" applyFont="1" applyBorder="1" applyAlignment="1">
      <alignment horizontal="center"/>
    </xf>
    <xf numFmtId="0" fontId="3" fillId="0" borderId="0" xfId="0" applyFont="1" applyBorder="1" applyAlignment="1">
      <alignment horizontal="center"/>
    </xf>
    <xf numFmtId="0" fontId="3" fillId="0" borderId="0" xfId="0" applyFon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6</xdr:row>
      <xdr:rowOff>19050</xdr:rowOff>
    </xdr:from>
    <xdr:to>
      <xdr:col>5</xdr:col>
      <xdr:colOff>76200</xdr:colOff>
      <xdr:row>14</xdr:row>
      <xdr:rowOff>9525</xdr:rowOff>
    </xdr:to>
    <xdr:sp>
      <xdr:nvSpPr>
        <xdr:cNvPr id="1" name="AutoShape 1"/>
        <xdr:cNvSpPr>
          <a:spLocks/>
        </xdr:cNvSpPr>
      </xdr:nvSpPr>
      <xdr:spPr>
        <a:xfrm>
          <a:off x="2219325" y="971550"/>
          <a:ext cx="47625" cy="1428750"/>
        </a:xfrm>
        <a:prstGeom prst="rightBrac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B1:G12"/>
  <sheetViews>
    <sheetView workbookViewId="0" topLeftCell="A1">
      <selection activeCell="J12" sqref="J12"/>
    </sheetView>
  </sheetViews>
  <sheetFormatPr defaultColWidth="9.140625" defaultRowHeight="12.75"/>
  <cols>
    <col min="1" max="1" width="2.140625" style="0" customWidth="1"/>
    <col min="3" max="3" width="34.7109375" style="0" customWidth="1"/>
    <col min="4" max="4" width="10.7109375" style="0" customWidth="1"/>
  </cols>
  <sheetData>
    <row r="1" spans="2:7" ht="18.75">
      <c r="B1" s="218" t="s">
        <v>138</v>
      </c>
      <c r="C1" s="218"/>
      <c r="D1" s="218"/>
      <c r="E1" s="218"/>
      <c r="F1" s="218"/>
      <c r="G1" s="218"/>
    </row>
    <row r="2" spans="2:6" ht="12.75">
      <c r="B2" s="1"/>
      <c r="C2" s="1"/>
      <c r="D2" s="1"/>
      <c r="E2" s="1"/>
      <c r="F2" s="1"/>
    </row>
    <row r="3" spans="2:7" ht="12.75">
      <c r="B3" s="219" t="str">
        <f>Sheet5!A3</f>
        <v>NOTES TO THE UNAUDITED RESULTS FOR THE 1ST QUARTER ENDED 30 SEPTEMBER 2005</v>
      </c>
      <c r="C3" s="219"/>
      <c r="D3" s="219"/>
      <c r="E3" s="219"/>
      <c r="F3" s="219"/>
      <c r="G3" s="219"/>
    </row>
    <row r="5" spans="2:7" ht="12.75">
      <c r="B5" s="220" t="s">
        <v>277</v>
      </c>
      <c r="C5" s="220"/>
      <c r="D5" s="63"/>
      <c r="E5" s="221"/>
      <c r="F5" s="221"/>
      <c r="G5" s="63"/>
    </row>
    <row r="6" spans="2:7" ht="12.75">
      <c r="B6" s="222" t="s">
        <v>278</v>
      </c>
      <c r="C6" s="222"/>
      <c r="D6" s="76">
        <v>525968572</v>
      </c>
      <c r="E6" s="221"/>
      <c r="F6" s="221"/>
      <c r="G6" s="63"/>
    </row>
    <row r="7" spans="2:7" ht="12.75">
      <c r="B7" s="222" t="s">
        <v>279</v>
      </c>
      <c r="C7" s="222"/>
      <c r="D7" s="200" t="s">
        <v>230</v>
      </c>
      <c r="E7" s="221"/>
      <c r="F7" s="221"/>
      <c r="G7" s="63"/>
    </row>
    <row r="8" spans="2:7" ht="13.5" thickBot="1">
      <c r="B8" s="223" t="s">
        <v>277</v>
      </c>
      <c r="C8" s="223"/>
      <c r="D8" s="158">
        <f>SUM(D6:D7)</f>
        <v>525968572</v>
      </c>
      <c r="E8" s="221"/>
      <c r="F8" s="221"/>
      <c r="G8" s="63"/>
    </row>
    <row r="9" spans="2:7" ht="13.5" thickTop="1">
      <c r="B9" s="224"/>
      <c r="C9" s="224"/>
      <c r="D9" s="224"/>
      <c r="E9" s="224"/>
      <c r="F9" s="224"/>
      <c r="G9" s="224"/>
    </row>
    <row r="10" spans="2:7" ht="12.75">
      <c r="B10" s="61"/>
      <c r="C10" s="72"/>
      <c r="D10" s="72"/>
      <c r="E10" s="221"/>
      <c r="F10" s="221"/>
      <c r="G10" s="63"/>
    </row>
    <row r="11" spans="2:7" ht="12.75" customHeight="1">
      <c r="B11" s="223"/>
      <c r="C11" s="223"/>
      <c r="D11" s="223"/>
      <c r="E11" s="63"/>
      <c r="F11" s="221"/>
      <c r="G11" s="221"/>
    </row>
    <row r="12" spans="2:7" ht="12.75">
      <c r="B12" s="221"/>
      <c r="C12" s="221"/>
      <c r="D12" s="221"/>
      <c r="E12" s="221"/>
      <c r="F12" s="221"/>
      <c r="G12" s="221"/>
    </row>
  </sheetData>
  <mergeCells count="15">
    <mergeCell ref="B8:C8"/>
    <mergeCell ref="E8:F8"/>
    <mergeCell ref="B12:G12"/>
    <mergeCell ref="B9:G9"/>
    <mergeCell ref="E10:F10"/>
    <mergeCell ref="B11:D11"/>
    <mergeCell ref="F11:G11"/>
    <mergeCell ref="B6:C6"/>
    <mergeCell ref="E6:F6"/>
    <mergeCell ref="B7:C7"/>
    <mergeCell ref="E7:F7"/>
    <mergeCell ref="B1:G1"/>
    <mergeCell ref="B3:G3"/>
    <mergeCell ref="B5:C5"/>
    <mergeCell ref="E5:F5"/>
  </mergeCells>
  <printOptions/>
  <pageMargins left="0.748031496062992" right="0.748031496062992" top="0.196850393700787" bottom="0.19685" header="0.511811023622047" footer="0.511811023622047"/>
  <pageSetup horizontalDpi="600" verticalDpi="600" orientation="portrait" r:id="rId1"/>
  <headerFooter alignWithMargins="0">
    <oddFooter>&amp;C&amp;"Times New Roman,Italic"&amp;8Page 12 of 12 Pages</oddFooter>
  </headerFooter>
</worksheet>
</file>

<file path=xl/worksheets/sheet10.xml><?xml version="1.0" encoding="utf-8"?>
<worksheet xmlns="http://schemas.openxmlformats.org/spreadsheetml/2006/main" xmlns:r="http://schemas.openxmlformats.org/officeDocument/2006/relationships">
  <sheetPr codeName="Sheet10"/>
  <dimension ref="A1:O76"/>
  <sheetViews>
    <sheetView zoomScale="120" zoomScaleNormal="120" workbookViewId="0" topLeftCell="A49">
      <selection activeCell="B49" sqref="B49"/>
    </sheetView>
  </sheetViews>
  <sheetFormatPr defaultColWidth="9.140625" defaultRowHeight="12.75"/>
  <cols>
    <col min="1" max="1" width="3.421875" style="32" customWidth="1"/>
    <col min="2" max="2" width="2.28125" style="35" bestFit="1" customWidth="1"/>
    <col min="3" max="3" width="2.8515625" style="32" customWidth="1"/>
    <col min="4" max="4" width="2.140625" style="32" customWidth="1"/>
    <col min="5" max="8" width="9.140625" style="32" customWidth="1"/>
    <col min="9" max="9" width="14.57421875" style="32" customWidth="1"/>
    <col min="10" max="10" width="1.421875" style="32" customWidth="1"/>
    <col min="11" max="11" width="13.421875" style="26" bestFit="1" customWidth="1"/>
    <col min="12" max="12" width="2.8515625" style="32" customWidth="1"/>
    <col min="13" max="13" width="3.140625" style="32" customWidth="1"/>
    <col min="14" max="14" width="13.7109375" style="26" bestFit="1" customWidth="1"/>
    <col min="15" max="15" width="1.1484375" style="32" customWidth="1"/>
    <col min="16" max="16384" width="9.140625" style="32" customWidth="1"/>
  </cols>
  <sheetData>
    <row r="1" spans="1:14" ht="18.75">
      <c r="A1" s="218" t="s">
        <v>138</v>
      </c>
      <c r="B1" s="218"/>
      <c r="C1" s="218"/>
      <c r="D1" s="218"/>
      <c r="E1" s="218"/>
      <c r="F1" s="218"/>
      <c r="G1" s="218"/>
      <c r="H1" s="218"/>
      <c r="I1" s="218"/>
      <c r="J1" s="218"/>
      <c r="K1" s="218"/>
      <c r="L1" s="218"/>
      <c r="M1" s="218"/>
      <c r="N1" s="218"/>
    </row>
    <row r="3" spans="1:15" ht="12.75">
      <c r="A3" s="297" t="s">
        <v>371</v>
      </c>
      <c r="B3" s="297"/>
      <c r="C3" s="297"/>
      <c r="D3" s="297"/>
      <c r="E3" s="297"/>
      <c r="F3" s="297"/>
      <c r="G3" s="297"/>
      <c r="H3" s="297"/>
      <c r="I3" s="297"/>
      <c r="J3" s="297"/>
      <c r="K3" s="297"/>
      <c r="L3" s="297"/>
      <c r="M3" s="297"/>
      <c r="N3" s="297"/>
      <c r="O3" s="297"/>
    </row>
    <row r="5" spans="10:14" ht="12.75">
      <c r="J5" s="36"/>
      <c r="K5" s="163">
        <v>38625</v>
      </c>
      <c r="L5" s="168"/>
      <c r="M5" s="168"/>
      <c r="N5" s="163">
        <v>38260</v>
      </c>
    </row>
    <row r="6" spans="11:14" ht="12.75">
      <c r="K6" s="18" t="s">
        <v>62</v>
      </c>
      <c r="N6" s="18" t="s">
        <v>62</v>
      </c>
    </row>
    <row r="7" spans="11:14" ht="3.75" customHeight="1">
      <c r="K7" s="18"/>
      <c r="N7" s="18"/>
    </row>
    <row r="8" ht="7.5" customHeight="1"/>
    <row r="9" ht="12.75">
      <c r="A9" s="34" t="s">
        <v>373</v>
      </c>
    </row>
    <row r="10" ht="3" customHeight="1">
      <c r="A10" s="37"/>
    </row>
    <row r="11" spans="2:14" ht="12.75">
      <c r="B11" s="32" t="s">
        <v>114</v>
      </c>
      <c r="K11" s="161">
        <f>Sheet1!O37</f>
        <v>-3540</v>
      </c>
      <c r="L11" s="161"/>
      <c r="M11" s="161"/>
      <c r="N11" s="161">
        <f>Sheet1!R37</f>
        <v>-3931</v>
      </c>
    </row>
    <row r="12" spans="1:14" ht="3.75" customHeight="1">
      <c r="A12" s="37"/>
      <c r="K12" s="161"/>
      <c r="L12" s="161"/>
      <c r="M12" s="161"/>
      <c r="N12" s="161"/>
    </row>
    <row r="13" spans="2:14" ht="12.75">
      <c r="B13" s="32" t="s">
        <v>115</v>
      </c>
      <c r="K13" s="161"/>
      <c r="L13" s="161"/>
      <c r="M13" s="161"/>
      <c r="N13" s="161"/>
    </row>
    <row r="14" spans="1:14" ht="12.75">
      <c r="A14" s="37"/>
      <c r="C14" s="35" t="s">
        <v>116</v>
      </c>
      <c r="K14" s="161">
        <f>-Sheet1!O28</f>
        <v>1164</v>
      </c>
      <c r="L14" s="161"/>
      <c r="M14" s="161"/>
      <c r="N14" s="161">
        <f>-Sheet1!R28</f>
        <v>1143</v>
      </c>
    </row>
    <row r="15" spans="1:14" ht="12.75">
      <c r="A15" s="37"/>
      <c r="C15" s="35" t="s">
        <v>117</v>
      </c>
      <c r="K15" s="161">
        <v>2</v>
      </c>
      <c r="L15" s="161"/>
      <c r="M15" s="161"/>
      <c r="N15" s="161">
        <v>0</v>
      </c>
    </row>
    <row r="16" spans="1:14" ht="12.75">
      <c r="A16" s="39"/>
      <c r="C16" s="35" t="s">
        <v>118</v>
      </c>
      <c r="K16" s="161">
        <f>-Sheet1!O27</f>
        <v>3064</v>
      </c>
      <c r="L16" s="161"/>
      <c r="M16" s="161"/>
      <c r="N16" s="161">
        <f>-Sheet1!R27</f>
        <v>3433</v>
      </c>
    </row>
    <row r="17" spans="1:14" ht="12.75">
      <c r="A17" s="39"/>
      <c r="C17" s="35" t="s">
        <v>119</v>
      </c>
      <c r="K17" s="161">
        <v>-347</v>
      </c>
      <c r="L17" s="161"/>
      <c r="M17" s="161"/>
      <c r="N17" s="161">
        <v>-319</v>
      </c>
    </row>
    <row r="18" spans="3:14" ht="11.25" customHeight="1">
      <c r="C18" s="35" t="s">
        <v>120</v>
      </c>
      <c r="K18" s="161">
        <f>-Sheet1!O36</f>
        <v>-5</v>
      </c>
      <c r="N18" s="161">
        <f>-Sheet1!R36</f>
        <v>-5</v>
      </c>
    </row>
    <row r="19" spans="3:14" ht="3.75" customHeight="1">
      <c r="C19" s="35"/>
      <c r="K19" s="29"/>
      <c r="N19" s="29"/>
    </row>
    <row r="20" ht="3.75" customHeight="1"/>
    <row r="21" spans="1:14" ht="12.75">
      <c r="A21" s="37"/>
      <c r="B21" s="35" t="s">
        <v>375</v>
      </c>
      <c r="K21" s="169">
        <f>SUM(K11:K20)</f>
        <v>338</v>
      </c>
      <c r="N21" s="169">
        <f>SUM(N11:N20)</f>
        <v>321</v>
      </c>
    </row>
    <row r="22" spans="3:14" ht="12.75">
      <c r="C22" s="32" t="s">
        <v>360</v>
      </c>
      <c r="K22" s="161">
        <v>859</v>
      </c>
      <c r="N22" s="161">
        <v>-3532</v>
      </c>
    </row>
    <row r="23" spans="3:14" ht="12.75">
      <c r="C23" s="32" t="s">
        <v>359</v>
      </c>
      <c r="K23" s="161">
        <v>-276</v>
      </c>
      <c r="N23" s="161">
        <v>278</v>
      </c>
    </row>
    <row r="24" spans="3:14" ht="12.75">
      <c r="C24" s="32" t="s">
        <v>121</v>
      </c>
      <c r="K24" s="161">
        <v>0</v>
      </c>
      <c r="N24" s="161">
        <v>-31</v>
      </c>
    </row>
    <row r="25" spans="3:14" ht="12.75">
      <c r="C25" s="32" t="s">
        <v>358</v>
      </c>
      <c r="K25" s="161">
        <v>-2514</v>
      </c>
      <c r="N25" s="161">
        <v>3496</v>
      </c>
    </row>
    <row r="26" spans="11:14" ht="3.75" customHeight="1">
      <c r="K26" s="29"/>
      <c r="N26" s="29"/>
    </row>
    <row r="27" ht="3.75" customHeight="1"/>
    <row r="28" spans="2:14" ht="12.75">
      <c r="B28" s="35" t="s">
        <v>376</v>
      </c>
      <c r="K28" s="169">
        <f>SUM(K21:K27)</f>
        <v>-1593</v>
      </c>
      <c r="N28" s="169">
        <f>SUM(N21:N27)</f>
        <v>532</v>
      </c>
    </row>
    <row r="29" spans="3:14" ht="12.75">
      <c r="C29" s="32" t="s">
        <v>122</v>
      </c>
      <c r="K29" s="161">
        <v>0</v>
      </c>
      <c r="N29" s="161">
        <v>0</v>
      </c>
    </row>
    <row r="30" spans="3:14" ht="12.75">
      <c r="C30" s="32" t="s">
        <v>123</v>
      </c>
      <c r="K30" s="161">
        <v>-244</v>
      </c>
      <c r="N30" s="161">
        <v>-229</v>
      </c>
    </row>
    <row r="31" spans="11:14" ht="5.25" customHeight="1">
      <c r="K31" s="29"/>
      <c r="N31" s="29"/>
    </row>
    <row r="32" ht="5.25" customHeight="1"/>
    <row r="33" spans="2:14" s="34" customFormat="1" ht="12.75">
      <c r="B33" s="34" t="s">
        <v>378</v>
      </c>
      <c r="K33" s="169">
        <f>SUM(K28:K32)</f>
        <v>-1837</v>
      </c>
      <c r="N33" s="169">
        <f>SUM(N28:N32)</f>
        <v>303</v>
      </c>
    </row>
    <row r="34" spans="11:14" ht="3.75" customHeight="1">
      <c r="K34" s="29"/>
      <c r="N34" s="29"/>
    </row>
    <row r="35" ht="4.5" customHeight="1"/>
    <row r="36" spans="1:2" ht="12.75">
      <c r="A36" s="34" t="s">
        <v>377</v>
      </c>
      <c r="B36" s="38"/>
    </row>
    <row r="37" spans="1:2" ht="3.75" customHeight="1">
      <c r="A37" s="34"/>
      <c r="B37" s="38"/>
    </row>
    <row r="38" spans="2:14" ht="12.75">
      <c r="B38" s="35" t="s">
        <v>124</v>
      </c>
      <c r="K38" s="26">
        <v>35</v>
      </c>
      <c r="N38" s="26">
        <v>38</v>
      </c>
    </row>
    <row r="39" spans="2:14" ht="12.75">
      <c r="B39" s="35" t="s">
        <v>125</v>
      </c>
      <c r="K39" s="26">
        <v>1</v>
      </c>
      <c r="N39" s="161"/>
    </row>
    <row r="40" spans="2:14" ht="12.75">
      <c r="B40" s="35" t="s">
        <v>126</v>
      </c>
      <c r="K40" s="161">
        <v>-14</v>
      </c>
      <c r="N40" s="161">
        <v>-8</v>
      </c>
    </row>
    <row r="41" spans="11:14" ht="4.5" customHeight="1">
      <c r="K41" s="29"/>
      <c r="N41" s="29"/>
    </row>
    <row r="42" ht="4.5" customHeight="1"/>
    <row r="43" spans="2:14" s="34" customFormat="1" ht="12.75">
      <c r="B43" s="34" t="s">
        <v>379</v>
      </c>
      <c r="K43" s="169">
        <f>SUM(K38:K42)</f>
        <v>22</v>
      </c>
      <c r="L43" s="169"/>
      <c r="M43" s="169"/>
      <c r="N43" s="169">
        <f>SUM(N38:N42)</f>
        <v>30</v>
      </c>
    </row>
    <row r="44" spans="11:14" ht="3" customHeight="1">
      <c r="K44" s="29"/>
      <c r="N44" s="29"/>
    </row>
    <row r="45" ht="3.75" customHeight="1"/>
    <row r="46" spans="1:14" s="34" customFormat="1" ht="12.75">
      <c r="A46" s="34" t="s">
        <v>374</v>
      </c>
      <c r="B46" s="38"/>
      <c r="K46" s="27"/>
      <c r="N46" s="27"/>
    </row>
    <row r="47" ht="3.75" customHeight="1">
      <c r="A47" s="37"/>
    </row>
    <row r="48" spans="1:14" ht="12.75">
      <c r="A48" s="37"/>
      <c r="B48" s="35" t="s">
        <v>127</v>
      </c>
      <c r="K48" s="161">
        <v>0</v>
      </c>
      <c r="N48" s="161">
        <v>0</v>
      </c>
    </row>
    <row r="49" spans="1:14" ht="12.75">
      <c r="A49" s="37"/>
      <c r="B49" s="35" t="s">
        <v>128</v>
      </c>
      <c r="K49" s="161">
        <v>0</v>
      </c>
      <c r="N49" s="161">
        <v>-1014</v>
      </c>
    </row>
    <row r="50" spans="1:14" ht="3" customHeight="1">
      <c r="A50" s="37"/>
      <c r="K50" s="40"/>
      <c r="N50" s="40"/>
    </row>
    <row r="51" spans="1:14" ht="3" customHeight="1">
      <c r="A51" s="37"/>
      <c r="K51" s="32"/>
      <c r="N51" s="32"/>
    </row>
    <row r="52" spans="2:14" s="34" customFormat="1" ht="12.75">
      <c r="B52" s="34" t="s">
        <v>129</v>
      </c>
      <c r="K52" s="170">
        <f>SUM(K48:K51)</f>
        <v>0</v>
      </c>
      <c r="L52" s="169"/>
      <c r="M52" s="169"/>
      <c r="N52" s="169">
        <f>SUM(N48:N51)</f>
        <v>-1014</v>
      </c>
    </row>
    <row r="53" spans="1:14" ht="4.5" customHeight="1">
      <c r="A53" s="34"/>
      <c r="K53" s="40"/>
      <c r="N53" s="40"/>
    </row>
    <row r="54" spans="1:14" ht="12.75">
      <c r="A54" s="34"/>
      <c r="K54" s="32"/>
      <c r="N54" s="32"/>
    </row>
    <row r="55" spans="1:14" s="34" customFormat="1" ht="12.75">
      <c r="A55" s="34" t="s">
        <v>130</v>
      </c>
      <c r="B55" s="38"/>
      <c r="K55" s="169">
        <f>K33+K43+K52</f>
        <v>-1815</v>
      </c>
      <c r="L55" s="169"/>
      <c r="M55" s="169"/>
      <c r="N55" s="169">
        <f>N33+N43+N52</f>
        <v>-681</v>
      </c>
    </row>
    <row r="56" spans="1:14" ht="12.75">
      <c r="A56" s="32" t="s">
        <v>131</v>
      </c>
      <c r="K56" s="161">
        <v>-67416</v>
      </c>
      <c r="N56" s="161">
        <v>-61379</v>
      </c>
    </row>
    <row r="57" spans="1:14" ht="12.75">
      <c r="A57" s="32" t="s">
        <v>132</v>
      </c>
      <c r="K57" s="161">
        <v>0</v>
      </c>
      <c r="N57" s="161">
        <v>-61</v>
      </c>
    </row>
    <row r="58" ht="4.5" customHeight="1"/>
    <row r="59" spans="11:14" ht="4.5" customHeight="1">
      <c r="K59" s="15"/>
      <c r="N59" s="15"/>
    </row>
    <row r="60" spans="1:14" s="34" customFormat="1" ht="12.75">
      <c r="A60" s="34" t="s">
        <v>133</v>
      </c>
      <c r="B60" s="38"/>
      <c r="K60" s="169">
        <f>SUM(K55:K59)</f>
        <v>-69231</v>
      </c>
      <c r="L60" s="169"/>
      <c r="M60" s="169"/>
      <c r="N60" s="169">
        <f>SUM(N55:N59)</f>
        <v>-62121</v>
      </c>
    </row>
    <row r="61" spans="11:14" ht="6.75" customHeight="1" thickBot="1">
      <c r="K61" s="30"/>
      <c r="N61" s="30"/>
    </row>
    <row r="62" ht="4.5" customHeight="1" thickTop="1"/>
    <row r="63" spans="1:2" ht="12.75">
      <c r="A63" s="34" t="s">
        <v>134</v>
      </c>
      <c r="B63" s="38"/>
    </row>
    <row r="64" ht="3.75" customHeight="1"/>
    <row r="65" spans="1:14" ht="12.75">
      <c r="A65" s="35" t="s">
        <v>81</v>
      </c>
      <c r="K65" s="26">
        <v>612</v>
      </c>
      <c r="N65" s="26">
        <v>1990</v>
      </c>
    </row>
    <row r="66" spans="1:14" ht="12.75">
      <c r="A66" s="35" t="s">
        <v>135</v>
      </c>
      <c r="K66" s="26">
        <v>5386</v>
      </c>
      <c r="N66" s="26">
        <v>5107</v>
      </c>
    </row>
    <row r="67" spans="1:14" ht="12.75">
      <c r="A67" s="35" t="s">
        <v>136</v>
      </c>
      <c r="K67" s="161">
        <v>-75229</v>
      </c>
      <c r="N67" s="161">
        <v>-69218</v>
      </c>
    </row>
    <row r="68" spans="1:14" ht="3" customHeight="1">
      <c r="A68" s="37"/>
      <c r="B68" s="38"/>
      <c r="K68" s="15"/>
      <c r="N68" s="15"/>
    </row>
    <row r="69" spans="2:14" s="34" customFormat="1" ht="12.75">
      <c r="B69" s="38"/>
      <c r="K69" s="169">
        <f>SUM(K65:K68)</f>
        <v>-69231</v>
      </c>
      <c r="N69" s="169">
        <f>SUM(N65:N68)</f>
        <v>-62121</v>
      </c>
    </row>
    <row r="70" spans="11:14" ht="4.5" customHeight="1" thickBot="1">
      <c r="K70" s="30"/>
      <c r="N70" s="30"/>
    </row>
    <row r="71" ht="13.5" thickTop="1"/>
    <row r="72" ht="4.5" customHeight="1"/>
    <row r="73" ht="6.75" customHeight="1"/>
    <row r="74" ht="7.5" customHeight="1"/>
    <row r="75" ht="12.75">
      <c r="A75" s="34" t="s">
        <v>372</v>
      </c>
    </row>
    <row r="76" ht="12.75">
      <c r="A76" s="34" t="s">
        <v>137</v>
      </c>
    </row>
  </sheetData>
  <mergeCells count="2">
    <mergeCell ref="A1:N1"/>
    <mergeCell ref="A3:O3"/>
  </mergeCells>
  <printOptions/>
  <pageMargins left="0.7480314960629921" right="0.1968503937007874" top="0.1968503937007874" bottom="0.3937007874015748" header="0.5118110236220472" footer="0"/>
  <pageSetup horizontalDpi="600" verticalDpi="600" orientation="portrait" r:id="rId1"/>
  <headerFooter alignWithMargins="0">
    <oddFooter>&amp;C&amp;"Times New Roman,Italic"&amp;8Page 3 of 12 Pages</oddFooter>
  </headerFooter>
</worksheet>
</file>

<file path=xl/worksheets/sheet11.xml><?xml version="1.0" encoding="utf-8"?>
<worksheet xmlns="http://schemas.openxmlformats.org/spreadsheetml/2006/main" xmlns:r="http://schemas.openxmlformats.org/officeDocument/2006/relationships">
  <sheetPr codeName="Sheet11"/>
  <dimension ref="A1:P71"/>
  <sheetViews>
    <sheetView workbookViewId="0" topLeftCell="A37">
      <selection activeCell="T26" sqref="T26"/>
    </sheetView>
  </sheetViews>
  <sheetFormatPr defaultColWidth="9.140625" defaultRowHeight="12.75"/>
  <cols>
    <col min="1" max="1" width="3.421875" style="1" customWidth="1"/>
    <col min="2" max="2" width="2.28125" style="13" bestFit="1" customWidth="1"/>
    <col min="3" max="3" width="2.8515625" style="1" customWidth="1"/>
    <col min="4" max="4" width="2.140625" style="1" customWidth="1"/>
    <col min="5" max="8" width="9.140625" style="1" customWidth="1"/>
    <col min="9" max="9" width="1.421875" style="1" customWidth="1"/>
    <col min="10" max="10" width="15.28125" style="5" customWidth="1"/>
    <col min="11" max="11" width="1.1484375" style="1" customWidth="1"/>
    <col min="12" max="13" width="1.57421875" style="1" customWidth="1"/>
    <col min="14" max="14" width="1.28515625" style="1" customWidth="1"/>
    <col min="15" max="15" width="17.00390625" style="5" bestFit="1" customWidth="1"/>
    <col min="16" max="16" width="1.1484375" style="1" customWidth="1"/>
    <col min="17" max="16384" width="9.140625" style="1" customWidth="1"/>
  </cols>
  <sheetData>
    <row r="1" spans="1:16" ht="18.75">
      <c r="A1" s="218" t="s">
        <v>138</v>
      </c>
      <c r="B1" s="218"/>
      <c r="C1" s="218"/>
      <c r="D1" s="218"/>
      <c r="E1" s="218"/>
      <c r="F1" s="218"/>
      <c r="G1" s="218"/>
      <c r="H1" s="218"/>
      <c r="I1" s="218"/>
      <c r="J1" s="218"/>
      <c r="K1" s="218"/>
      <c r="L1" s="218"/>
      <c r="M1" s="218"/>
      <c r="N1" s="218"/>
      <c r="O1" s="218"/>
      <c r="P1" s="218"/>
    </row>
    <row r="3" spans="1:16" ht="12.75">
      <c r="A3" s="298" t="s">
        <v>71</v>
      </c>
      <c r="B3" s="298"/>
      <c r="C3" s="298"/>
      <c r="D3" s="298"/>
      <c r="E3" s="298"/>
      <c r="F3" s="298"/>
      <c r="G3" s="298"/>
      <c r="H3" s="298"/>
      <c r="I3" s="298"/>
      <c r="J3" s="298"/>
      <c r="K3" s="298"/>
      <c r="L3" s="298"/>
      <c r="M3" s="298"/>
      <c r="N3" s="298"/>
      <c r="O3" s="298"/>
      <c r="P3" s="298"/>
    </row>
    <row r="5" spans="9:16" ht="3.75" customHeight="1">
      <c r="I5" s="14"/>
      <c r="J5" s="15"/>
      <c r="K5" s="16"/>
      <c r="N5" s="14"/>
      <c r="O5" s="15"/>
      <c r="P5" s="16"/>
    </row>
    <row r="6" spans="9:16" ht="12.75">
      <c r="I6" s="17"/>
      <c r="J6" s="18" t="s">
        <v>105</v>
      </c>
      <c r="K6" s="19"/>
      <c r="N6" s="17"/>
      <c r="O6" s="18" t="s">
        <v>107</v>
      </c>
      <c r="P6" s="19"/>
    </row>
    <row r="7" spans="9:16" ht="12.75">
      <c r="I7" s="17"/>
      <c r="J7" s="18" t="s">
        <v>106</v>
      </c>
      <c r="K7" s="19"/>
      <c r="N7" s="17"/>
      <c r="O7" s="18" t="s">
        <v>108</v>
      </c>
      <c r="P7" s="19"/>
    </row>
    <row r="8" spans="9:16" ht="12.75">
      <c r="I8" s="17"/>
      <c r="J8" s="18" t="s">
        <v>61</v>
      </c>
      <c r="K8" s="19"/>
      <c r="N8" s="17"/>
      <c r="O8" s="18" t="s">
        <v>109</v>
      </c>
      <c r="P8" s="19"/>
    </row>
    <row r="9" spans="9:16" ht="12.75">
      <c r="I9" s="20"/>
      <c r="J9" s="163">
        <v>38625</v>
      </c>
      <c r="K9" s="164"/>
      <c r="L9" s="165"/>
      <c r="M9" s="165"/>
      <c r="N9" s="166"/>
      <c r="O9" s="163">
        <v>38533</v>
      </c>
      <c r="P9" s="19"/>
    </row>
    <row r="10" spans="9:16" ht="12.75">
      <c r="I10" s="17"/>
      <c r="J10" s="18" t="s">
        <v>62</v>
      </c>
      <c r="K10" s="19"/>
      <c r="N10" s="17"/>
      <c r="O10" s="18" t="s">
        <v>62</v>
      </c>
      <c r="P10" s="19"/>
    </row>
    <row r="11" spans="9:16" ht="3.75" customHeight="1">
      <c r="I11" s="21"/>
      <c r="J11" s="22"/>
      <c r="K11" s="23"/>
      <c r="N11" s="21"/>
      <c r="O11" s="22"/>
      <c r="P11" s="23"/>
    </row>
    <row r="12" ht="7.5" customHeight="1"/>
    <row r="13" spans="1:15" ht="12.75">
      <c r="A13" s="2" t="s">
        <v>10</v>
      </c>
      <c r="B13" s="13" t="s">
        <v>72</v>
      </c>
      <c r="J13" s="5">
        <f>67463+35819</f>
        <v>103282</v>
      </c>
      <c r="O13" s="5">
        <v>104436</v>
      </c>
    </row>
    <row r="14" ht="3" customHeight="1">
      <c r="A14" s="2"/>
    </row>
    <row r="15" spans="1:15" ht="12.75">
      <c r="A15" s="2" t="s">
        <v>16</v>
      </c>
      <c r="B15" s="13" t="s">
        <v>73</v>
      </c>
      <c r="J15" s="5">
        <v>8448</v>
      </c>
      <c r="O15" s="5">
        <v>8443</v>
      </c>
    </row>
    <row r="16" ht="3.75" customHeight="1">
      <c r="A16" s="2"/>
    </row>
    <row r="17" spans="1:15" ht="12.75">
      <c r="A17" s="2" t="s">
        <v>74</v>
      </c>
      <c r="B17" s="13" t="s">
        <v>75</v>
      </c>
      <c r="J17" s="5">
        <v>620000</v>
      </c>
      <c r="O17" s="5">
        <v>620000</v>
      </c>
    </row>
    <row r="18" ht="3.75" customHeight="1">
      <c r="A18" s="2"/>
    </row>
    <row r="19" spans="1:15" ht="3" customHeight="1">
      <c r="A19" s="2"/>
      <c r="J19" s="15"/>
      <c r="O19" s="15"/>
    </row>
    <row r="20" spans="1:15" s="10" customFormat="1" ht="12.75">
      <c r="A20" s="2"/>
      <c r="B20" s="24"/>
      <c r="J20" s="27">
        <f>SUM(J12:J19)</f>
        <v>731730</v>
      </c>
      <c r="O20" s="27">
        <f>SUM(O12:O19)</f>
        <v>732879</v>
      </c>
    </row>
    <row r="21" spans="1:15" s="10" customFormat="1" ht="3.75" customHeight="1">
      <c r="A21" s="2"/>
      <c r="B21" s="24"/>
      <c r="J21" s="28"/>
      <c r="O21" s="28"/>
    </row>
    <row r="22" ht="11.25" customHeight="1">
      <c r="J22" s="26"/>
    </row>
    <row r="23" spans="9:16" ht="6" customHeight="1">
      <c r="I23" s="14"/>
      <c r="J23" s="15"/>
      <c r="K23" s="16"/>
      <c r="N23" s="14"/>
      <c r="O23" s="15"/>
      <c r="P23" s="16"/>
    </row>
    <row r="24" spans="1:16" ht="12.75">
      <c r="A24" s="2" t="s">
        <v>76</v>
      </c>
      <c r="B24" s="24" t="s">
        <v>77</v>
      </c>
      <c r="I24" s="17"/>
      <c r="J24" s="26"/>
      <c r="K24" s="19"/>
      <c r="N24" s="17"/>
      <c r="O24" s="26"/>
      <c r="P24" s="19"/>
    </row>
    <row r="25" spans="3:16" ht="12.75">
      <c r="C25" s="1" t="s">
        <v>78</v>
      </c>
      <c r="I25" s="17"/>
      <c r="J25" s="26">
        <v>36456</v>
      </c>
      <c r="K25" s="19"/>
      <c r="N25" s="17"/>
      <c r="O25" s="26">
        <v>36460</v>
      </c>
      <c r="P25" s="19"/>
    </row>
    <row r="26" spans="3:16" ht="12.75">
      <c r="C26" s="1" t="s">
        <v>79</v>
      </c>
      <c r="I26" s="17"/>
      <c r="J26" s="26">
        <v>348596</v>
      </c>
      <c r="K26" s="19"/>
      <c r="N26" s="17"/>
      <c r="O26" s="26">
        <v>349138</v>
      </c>
      <c r="P26" s="19"/>
    </row>
    <row r="27" spans="3:16" ht="12.75">
      <c r="C27" s="1" t="s">
        <v>80</v>
      </c>
      <c r="I27" s="17"/>
      <c r="J27" s="26">
        <v>69432</v>
      </c>
      <c r="K27" s="19"/>
      <c r="N27" s="17"/>
      <c r="O27" s="26">
        <v>69432</v>
      </c>
      <c r="P27" s="19"/>
    </row>
    <row r="28" spans="3:16" ht="12.75">
      <c r="C28" s="1" t="s">
        <v>81</v>
      </c>
      <c r="I28" s="17"/>
      <c r="J28" s="26">
        <f>612+5386</f>
        <v>5998</v>
      </c>
      <c r="K28" s="19"/>
      <c r="N28" s="17"/>
      <c r="O28" s="26">
        <v>6205</v>
      </c>
      <c r="P28" s="19"/>
    </row>
    <row r="29" spans="9:16" ht="3.75" customHeight="1">
      <c r="I29" s="21"/>
      <c r="J29" s="29"/>
      <c r="K29" s="23"/>
      <c r="N29" s="21"/>
      <c r="O29" s="29"/>
      <c r="P29" s="23"/>
    </row>
    <row r="30" spans="2:16" s="10" customFormat="1" ht="12.75">
      <c r="B30" s="24"/>
      <c r="I30" s="58"/>
      <c r="J30" s="27">
        <f>SUM(J25:J29)</f>
        <v>460482</v>
      </c>
      <c r="K30" s="59"/>
      <c r="N30" s="58"/>
      <c r="O30" s="27">
        <f>SUM(O25:O29)</f>
        <v>461235</v>
      </c>
      <c r="P30" s="59"/>
    </row>
    <row r="31" spans="9:16" ht="3.75" customHeight="1">
      <c r="I31" s="21"/>
      <c r="J31" s="29"/>
      <c r="K31" s="23"/>
      <c r="N31" s="21"/>
      <c r="O31" s="29"/>
      <c r="P31" s="23"/>
    </row>
    <row r="32" spans="9:16" ht="4.5" customHeight="1">
      <c r="I32" s="17"/>
      <c r="J32" s="26"/>
      <c r="K32" s="19"/>
      <c r="N32" s="17"/>
      <c r="O32" s="26"/>
      <c r="P32" s="19"/>
    </row>
    <row r="33" spans="1:16" ht="12.75">
      <c r="A33" s="2" t="s">
        <v>82</v>
      </c>
      <c r="B33" s="24" t="s">
        <v>83</v>
      </c>
      <c r="I33" s="17"/>
      <c r="J33" s="26"/>
      <c r="K33" s="19"/>
      <c r="N33" s="17"/>
      <c r="O33" s="26"/>
      <c r="P33" s="19"/>
    </row>
    <row r="34" spans="3:16" ht="12.75">
      <c r="C34" s="1" t="s">
        <v>84</v>
      </c>
      <c r="I34" s="17"/>
      <c r="J34" s="26">
        <f>8270+139878</f>
        <v>148148</v>
      </c>
      <c r="K34" s="19"/>
      <c r="N34" s="17"/>
      <c r="O34" s="26">
        <v>146423</v>
      </c>
      <c r="P34" s="19"/>
    </row>
    <row r="35" spans="3:16" ht="12.75">
      <c r="C35" s="1" t="s">
        <v>85</v>
      </c>
      <c r="I35" s="17"/>
      <c r="J35" s="26">
        <v>1640</v>
      </c>
      <c r="K35" s="19"/>
      <c r="N35" s="17"/>
      <c r="O35" s="26">
        <v>1916</v>
      </c>
      <c r="P35" s="19"/>
    </row>
    <row r="36" spans="3:16" ht="12.75">
      <c r="C36" s="1" t="s">
        <v>86</v>
      </c>
      <c r="I36" s="17"/>
      <c r="J36" s="26">
        <f>13784+1967</f>
        <v>15751</v>
      </c>
      <c r="K36" s="19"/>
      <c r="N36" s="17"/>
      <c r="O36" s="26">
        <v>16003</v>
      </c>
      <c r="P36" s="19"/>
    </row>
    <row r="37" spans="3:16" ht="12.75">
      <c r="C37" s="1" t="s">
        <v>87</v>
      </c>
      <c r="I37" s="17"/>
      <c r="J37" s="26">
        <v>99306</v>
      </c>
      <c r="K37" s="19"/>
      <c r="N37" s="17"/>
      <c r="O37" s="26">
        <v>98864</v>
      </c>
      <c r="P37" s="19"/>
    </row>
    <row r="38" spans="3:16" ht="12.75">
      <c r="C38" s="1" t="s">
        <v>88</v>
      </c>
      <c r="I38" s="17"/>
      <c r="J38" s="26">
        <v>25170</v>
      </c>
      <c r="K38" s="19"/>
      <c r="N38" s="17"/>
      <c r="O38" s="26">
        <v>25170</v>
      </c>
      <c r="P38" s="19"/>
    </row>
    <row r="39" spans="9:16" ht="3" customHeight="1">
      <c r="I39" s="21"/>
      <c r="J39" s="29"/>
      <c r="K39" s="23"/>
      <c r="N39" s="21"/>
      <c r="O39" s="29"/>
      <c r="P39" s="23"/>
    </row>
    <row r="40" spans="2:16" s="10" customFormat="1" ht="12.75">
      <c r="B40" s="24"/>
      <c r="I40" s="58"/>
      <c r="J40" s="27">
        <f>SUM(J34:J39)</f>
        <v>290015</v>
      </c>
      <c r="K40" s="59"/>
      <c r="N40" s="58"/>
      <c r="O40" s="27">
        <f>SUM(O34:O39)</f>
        <v>288376</v>
      </c>
      <c r="P40" s="59"/>
    </row>
    <row r="41" spans="9:16" ht="6" customHeight="1">
      <c r="I41" s="21"/>
      <c r="J41" s="29"/>
      <c r="K41" s="23"/>
      <c r="N41" s="21"/>
      <c r="O41" s="29"/>
      <c r="P41" s="23"/>
    </row>
    <row r="42" ht="6.75" customHeight="1"/>
    <row r="43" spans="1:15" s="10" customFormat="1" ht="12.75">
      <c r="A43" s="2" t="s">
        <v>89</v>
      </c>
      <c r="B43" s="24" t="s">
        <v>90</v>
      </c>
      <c r="J43" s="25">
        <f>J30-J40</f>
        <v>170467</v>
      </c>
      <c r="O43" s="25">
        <f>O30-O40</f>
        <v>172859</v>
      </c>
    </row>
    <row r="44" ht="3.75" customHeight="1">
      <c r="A44" s="2"/>
    </row>
    <row r="45" spans="1:15" ht="4.5" customHeight="1">
      <c r="A45" s="2"/>
      <c r="J45" s="15"/>
      <c r="O45" s="15"/>
    </row>
    <row r="46" spans="1:15" s="10" customFormat="1" ht="12.75">
      <c r="A46" s="2"/>
      <c r="B46" s="24"/>
      <c r="J46" s="27">
        <f>+J20+J43</f>
        <v>902197</v>
      </c>
      <c r="O46" s="27">
        <f>+O20+O43</f>
        <v>905738</v>
      </c>
    </row>
    <row r="47" spans="1:15" ht="3" customHeight="1" thickBot="1">
      <c r="A47" s="2"/>
      <c r="J47" s="30"/>
      <c r="O47" s="30"/>
    </row>
    <row r="48" ht="13.5" thickTop="1"/>
    <row r="49" spans="1:2" ht="12.75">
      <c r="A49" s="2" t="s">
        <v>91</v>
      </c>
      <c r="B49" s="24" t="s">
        <v>92</v>
      </c>
    </row>
    <row r="50" spans="3:15" ht="12.75">
      <c r="C50" s="1" t="s">
        <v>93</v>
      </c>
      <c r="J50" s="5">
        <v>525969</v>
      </c>
      <c r="O50" s="5">
        <v>525969</v>
      </c>
    </row>
    <row r="51" ht="12.75">
      <c r="C51" s="1" t="s">
        <v>94</v>
      </c>
    </row>
    <row r="52" spans="4:15" ht="12.75">
      <c r="D52" s="1" t="s">
        <v>95</v>
      </c>
      <c r="J52" s="5">
        <v>1186931</v>
      </c>
      <c r="O52" s="5">
        <v>1186931</v>
      </c>
    </row>
    <row r="53" spans="4:15" ht="12.75">
      <c r="D53" s="1" t="s">
        <v>96</v>
      </c>
      <c r="J53" s="161">
        <v>-1040224</v>
      </c>
      <c r="O53" s="161">
        <v>-1036683</v>
      </c>
    </row>
    <row r="54" spans="4:15" ht="12.75">
      <c r="D54" s="1" t="s">
        <v>97</v>
      </c>
      <c r="J54" s="5">
        <f>O54</f>
        <v>20539</v>
      </c>
      <c r="O54" s="5">
        <v>20539</v>
      </c>
    </row>
    <row r="55" ht="4.5" customHeight="1"/>
    <row r="56" spans="1:15" ht="12.75">
      <c r="A56" s="2" t="s">
        <v>98</v>
      </c>
      <c r="B56" s="24" t="s">
        <v>99</v>
      </c>
      <c r="J56" s="5">
        <f>O56</f>
        <v>107237</v>
      </c>
      <c r="O56" s="5">
        <v>107237</v>
      </c>
    </row>
    <row r="57" ht="3" customHeight="1"/>
    <row r="58" ht="2.25" customHeight="1">
      <c r="A58" s="2"/>
    </row>
    <row r="59" spans="1:15" ht="12.75">
      <c r="A59" s="2" t="s">
        <v>100</v>
      </c>
      <c r="B59" s="24" t="s">
        <v>102</v>
      </c>
      <c r="J59" s="5">
        <v>927</v>
      </c>
      <c r="O59" s="5">
        <v>927</v>
      </c>
    </row>
    <row r="60" ht="3" customHeight="1"/>
    <row r="61" spans="1:15" ht="12.75">
      <c r="A61" s="2" t="s">
        <v>101</v>
      </c>
      <c r="B61" s="24" t="s">
        <v>104</v>
      </c>
      <c r="J61" s="5">
        <f>O61</f>
        <v>100818</v>
      </c>
      <c r="O61" s="5">
        <v>100818</v>
      </c>
    </row>
    <row r="62" ht="3.75" customHeight="1"/>
    <row r="63" spans="10:15" ht="4.5" customHeight="1">
      <c r="J63" s="15"/>
      <c r="O63" s="15"/>
    </row>
    <row r="64" spans="2:15" s="10" customFormat="1" ht="12.75">
      <c r="B64" s="24"/>
      <c r="J64" s="27">
        <f>SUM(J50:J63)</f>
        <v>902197</v>
      </c>
      <c r="O64" s="27">
        <f>SUM(O50:O63)</f>
        <v>905738</v>
      </c>
    </row>
    <row r="65" spans="10:15" ht="4.5" customHeight="1" thickBot="1">
      <c r="J65" s="30"/>
      <c r="O65" s="30"/>
    </row>
    <row r="66" ht="6.75" customHeight="1" thickTop="1"/>
    <row r="67" spans="1:15" s="10" customFormat="1" ht="12.75">
      <c r="A67" s="2" t="s">
        <v>103</v>
      </c>
      <c r="B67" s="24" t="s">
        <v>110</v>
      </c>
      <c r="H67" s="31" t="s">
        <v>111</v>
      </c>
      <c r="J67" s="167">
        <f>SUM(J50:J54)/525969</f>
        <v>1.3179769149892864</v>
      </c>
      <c r="K67" s="167"/>
      <c r="L67" s="167"/>
      <c r="M67" s="167"/>
      <c r="N67" s="167"/>
      <c r="O67" s="167">
        <f>SUM(O50:O54)/525969</f>
        <v>1.3247092509254348</v>
      </c>
    </row>
    <row r="69" ht="7.5" customHeight="1"/>
    <row r="70" ht="12.75">
      <c r="A70" s="10" t="s">
        <v>112</v>
      </c>
    </row>
    <row r="71" ht="12.75">
      <c r="A71" s="10" t="s">
        <v>113</v>
      </c>
    </row>
  </sheetData>
  <mergeCells count="2">
    <mergeCell ref="A1:P1"/>
    <mergeCell ref="A3:P3"/>
  </mergeCells>
  <printOptions/>
  <pageMargins left="0.7480314960629921" right="0.1968503937007874" top="0.1968503937007874" bottom="0.3937007874015748" header="0.5118110236220472" footer="0"/>
  <pageSetup horizontalDpi="600" verticalDpi="600" orientation="portrait" r:id="rId1"/>
  <headerFooter alignWithMargins="0">
    <oddFooter>&amp;C&amp;"Times New Roman,Italic"&amp;8Page 2 of 12 Pages</oddFooter>
  </headerFooter>
</worksheet>
</file>

<file path=xl/worksheets/sheet12.xml><?xml version="1.0" encoding="utf-8"?>
<worksheet xmlns="http://schemas.openxmlformats.org/spreadsheetml/2006/main" xmlns:r="http://schemas.openxmlformats.org/officeDocument/2006/relationships">
  <sheetPr codeName="Sheet12"/>
  <dimension ref="A1:R56"/>
  <sheetViews>
    <sheetView zoomScale="150" zoomScaleNormal="150" workbookViewId="0" topLeftCell="A46">
      <selection activeCell="L55" sqref="L55"/>
    </sheetView>
  </sheetViews>
  <sheetFormatPr defaultColWidth="9.140625" defaultRowHeight="12.75"/>
  <cols>
    <col min="1" max="1" width="3.421875" style="1" customWidth="1"/>
    <col min="2" max="2" width="2.28125" style="3" bestFit="1" customWidth="1"/>
    <col min="3" max="3" width="2.8515625" style="1" customWidth="1"/>
    <col min="4" max="5" width="3.00390625" style="1" customWidth="1"/>
    <col min="6" max="6" width="9.140625" style="1" customWidth="1"/>
    <col min="7" max="7" width="11.00390625" style="1" customWidth="1"/>
    <col min="8" max="8" width="4.140625" style="1" customWidth="1"/>
    <col min="9" max="9" width="10.00390625" style="5" customWidth="1"/>
    <col min="10" max="10" width="0.71875" style="1" customWidth="1"/>
    <col min="11" max="11" width="0.5625" style="1" customWidth="1"/>
    <col min="12" max="12" width="10.421875" style="5" customWidth="1"/>
    <col min="13" max="13" width="1.7109375" style="5" customWidth="1"/>
    <col min="14" max="14" width="2.00390625" style="1" customWidth="1"/>
    <col min="15" max="15" width="8.421875" style="5" customWidth="1"/>
    <col min="16" max="16" width="0.5625" style="1" customWidth="1"/>
    <col min="17" max="17" width="0.71875" style="1" customWidth="1"/>
    <col min="18" max="18" width="13.57421875" style="5" customWidth="1"/>
    <col min="19" max="16384" width="9.140625" style="1" customWidth="1"/>
  </cols>
  <sheetData>
    <row r="1" spans="1:18" ht="18.75">
      <c r="A1" s="218" t="s">
        <v>138</v>
      </c>
      <c r="B1" s="218"/>
      <c r="C1" s="218"/>
      <c r="D1" s="218"/>
      <c r="E1" s="218"/>
      <c r="F1" s="218"/>
      <c r="G1" s="218"/>
      <c r="H1" s="218"/>
      <c r="I1" s="218"/>
      <c r="J1" s="218"/>
      <c r="K1" s="218"/>
      <c r="L1" s="218"/>
      <c r="M1" s="218"/>
      <c r="N1" s="218"/>
      <c r="O1" s="218"/>
      <c r="P1" s="218"/>
      <c r="Q1" s="218"/>
      <c r="R1" s="218"/>
    </row>
    <row r="3" spans="1:18" ht="12.75">
      <c r="A3" s="298" t="s">
        <v>350</v>
      </c>
      <c r="B3" s="298"/>
      <c r="C3" s="298"/>
      <c r="D3" s="298"/>
      <c r="E3" s="298"/>
      <c r="F3" s="298"/>
      <c r="G3" s="298"/>
      <c r="H3" s="298"/>
      <c r="I3" s="298"/>
      <c r="J3" s="298"/>
      <c r="K3" s="298"/>
      <c r="L3" s="298"/>
      <c r="M3" s="298"/>
      <c r="N3" s="298"/>
      <c r="O3" s="298"/>
      <c r="P3" s="298"/>
      <c r="Q3" s="298"/>
      <c r="R3" s="298"/>
    </row>
    <row r="5" ht="12.75">
      <c r="A5" s="1" t="s">
        <v>70</v>
      </c>
    </row>
    <row r="6" ht="12.75">
      <c r="A6" s="1" t="s">
        <v>69</v>
      </c>
    </row>
    <row r="8" ht="12.75">
      <c r="A8" s="10" t="s">
        <v>9</v>
      </c>
    </row>
    <row r="10" spans="9:18" ht="12.75">
      <c r="I10" s="291" t="s">
        <v>58</v>
      </c>
      <c r="J10" s="291"/>
      <c r="K10" s="291"/>
      <c r="L10" s="291"/>
      <c r="M10" s="6"/>
      <c r="O10" s="291" t="s">
        <v>64</v>
      </c>
      <c r="P10" s="291"/>
      <c r="Q10" s="291"/>
      <c r="R10" s="291"/>
    </row>
    <row r="11" spans="9:18" ht="3" customHeight="1">
      <c r="I11" s="1"/>
      <c r="L11" s="1"/>
      <c r="M11" s="1"/>
      <c r="O11" s="1"/>
      <c r="R11" s="1"/>
    </row>
    <row r="12" spans="2:18" s="7" customFormat="1" ht="11.25">
      <c r="B12" s="11"/>
      <c r="I12" s="8" t="s">
        <v>59</v>
      </c>
      <c r="L12" s="8" t="s">
        <v>63</v>
      </c>
      <c r="M12" s="8"/>
      <c r="O12" s="8" t="s">
        <v>59</v>
      </c>
      <c r="R12" s="8" t="s">
        <v>66</v>
      </c>
    </row>
    <row r="13" spans="2:18" s="7" customFormat="1" ht="11.25">
      <c r="B13" s="11"/>
      <c r="I13" s="8" t="s">
        <v>60</v>
      </c>
      <c r="L13" s="8" t="s">
        <v>60</v>
      </c>
      <c r="M13" s="8"/>
      <c r="O13" s="8" t="s">
        <v>60</v>
      </c>
      <c r="R13" s="8" t="s">
        <v>67</v>
      </c>
    </row>
    <row r="14" spans="2:18" s="7" customFormat="1" ht="11.25">
      <c r="B14" s="11"/>
      <c r="I14" s="8" t="s">
        <v>61</v>
      </c>
      <c r="L14" s="8" t="s">
        <v>61</v>
      </c>
      <c r="M14" s="8"/>
      <c r="O14" s="8" t="s">
        <v>65</v>
      </c>
      <c r="R14" s="8" t="s">
        <v>68</v>
      </c>
    </row>
    <row r="15" spans="2:18" s="7" customFormat="1" ht="11.25">
      <c r="B15" s="11"/>
      <c r="H15" s="12"/>
      <c r="I15" s="159">
        <v>38625</v>
      </c>
      <c r="J15" s="160"/>
      <c r="K15" s="160"/>
      <c r="L15" s="159">
        <v>38260</v>
      </c>
      <c r="M15" s="159"/>
      <c r="N15" s="160"/>
      <c r="O15" s="159">
        <v>38625</v>
      </c>
      <c r="P15" s="160"/>
      <c r="Q15" s="160"/>
      <c r="R15" s="159">
        <v>38260</v>
      </c>
    </row>
    <row r="16" spans="2:18" s="7" customFormat="1" ht="11.25">
      <c r="B16" s="11"/>
      <c r="I16" s="8" t="s">
        <v>62</v>
      </c>
      <c r="L16" s="8" t="s">
        <v>62</v>
      </c>
      <c r="M16" s="8"/>
      <c r="O16" s="8" t="s">
        <v>62</v>
      </c>
      <c r="R16" s="8" t="s">
        <v>62</v>
      </c>
    </row>
    <row r="18" spans="1:18" ht="12.75">
      <c r="A18" s="2" t="s">
        <v>10</v>
      </c>
      <c r="B18" s="3" t="s">
        <v>11</v>
      </c>
      <c r="C18" s="1" t="s">
        <v>12</v>
      </c>
      <c r="I18" s="161">
        <v>7139</v>
      </c>
      <c r="J18" s="161"/>
      <c r="K18" s="161"/>
      <c r="L18" s="161">
        <v>26511</v>
      </c>
      <c r="M18" s="161"/>
      <c r="N18" s="161"/>
      <c r="O18" s="161">
        <f>I18</f>
        <v>7139</v>
      </c>
      <c r="P18" s="161"/>
      <c r="Q18" s="161"/>
      <c r="R18" s="161">
        <f>L18</f>
        <v>26511</v>
      </c>
    </row>
    <row r="19" spans="2:18" ht="12.75">
      <c r="B19" s="4" t="s">
        <v>13</v>
      </c>
      <c r="C19" s="1" t="s">
        <v>14</v>
      </c>
      <c r="I19" s="161">
        <v>0</v>
      </c>
      <c r="J19" s="161"/>
      <c r="K19" s="161"/>
      <c r="L19" s="161">
        <v>0</v>
      </c>
      <c r="M19" s="161"/>
      <c r="N19" s="161"/>
      <c r="O19" s="161">
        <f>I19</f>
        <v>0</v>
      </c>
      <c r="P19" s="161"/>
      <c r="Q19" s="161"/>
      <c r="R19" s="161">
        <f>L19</f>
        <v>0</v>
      </c>
    </row>
    <row r="20" spans="2:18" ht="12.75">
      <c r="B20" s="4" t="s">
        <v>15</v>
      </c>
      <c r="C20" s="1" t="s">
        <v>18</v>
      </c>
      <c r="I20" s="161">
        <v>347</v>
      </c>
      <c r="J20" s="161"/>
      <c r="K20" s="161"/>
      <c r="L20" s="161">
        <v>454</v>
      </c>
      <c r="M20" s="161"/>
      <c r="N20" s="161"/>
      <c r="O20" s="161">
        <f>I20</f>
        <v>347</v>
      </c>
      <c r="P20" s="161"/>
      <c r="Q20" s="161"/>
      <c r="R20" s="161">
        <f>L20</f>
        <v>454</v>
      </c>
    </row>
    <row r="21" spans="4:18" ht="12.75">
      <c r="D21" s="1" t="s">
        <v>19</v>
      </c>
      <c r="I21" s="161"/>
      <c r="J21" s="161"/>
      <c r="K21" s="161"/>
      <c r="L21" s="161"/>
      <c r="M21" s="161"/>
      <c r="N21" s="161"/>
      <c r="O21" s="161"/>
      <c r="P21" s="161"/>
      <c r="Q21" s="161"/>
      <c r="R21" s="161"/>
    </row>
    <row r="22" spans="1:18" ht="12.75">
      <c r="A22" s="2" t="s">
        <v>16</v>
      </c>
      <c r="B22" s="3" t="s">
        <v>11</v>
      </c>
      <c r="C22" s="1" t="s">
        <v>17</v>
      </c>
      <c r="I22" s="161">
        <v>683</v>
      </c>
      <c r="J22" s="161"/>
      <c r="K22" s="161"/>
      <c r="L22" s="161">
        <v>640</v>
      </c>
      <c r="M22" s="161"/>
      <c r="N22" s="161"/>
      <c r="O22" s="161">
        <f>I22</f>
        <v>683</v>
      </c>
      <c r="P22" s="161"/>
      <c r="Q22" s="161"/>
      <c r="R22" s="161">
        <f>L22</f>
        <v>640</v>
      </c>
    </row>
    <row r="23" spans="4:18" ht="12.75">
      <c r="D23" s="1" t="s">
        <v>20</v>
      </c>
      <c r="I23" s="161"/>
      <c r="J23" s="161"/>
      <c r="K23" s="161"/>
      <c r="L23" s="161"/>
      <c r="M23" s="161"/>
      <c r="N23" s="161"/>
      <c r="O23" s="161"/>
      <c r="P23" s="161"/>
      <c r="Q23" s="161"/>
      <c r="R23" s="161"/>
    </row>
    <row r="24" spans="4:18" ht="12.75">
      <c r="D24" s="1" t="s">
        <v>21</v>
      </c>
      <c r="I24" s="161"/>
      <c r="J24" s="161"/>
      <c r="K24" s="161"/>
      <c r="L24" s="161"/>
      <c r="M24" s="161"/>
      <c r="N24" s="161"/>
      <c r="O24" s="161"/>
      <c r="P24" s="161"/>
      <c r="Q24" s="161"/>
      <c r="R24" s="161"/>
    </row>
    <row r="25" spans="4:18" ht="12.75">
      <c r="D25" s="1" t="s">
        <v>22</v>
      </c>
      <c r="I25" s="161"/>
      <c r="J25" s="161"/>
      <c r="K25" s="161"/>
      <c r="L25" s="161"/>
      <c r="M25" s="161"/>
      <c r="N25" s="161"/>
      <c r="O25" s="161"/>
      <c r="P25" s="161"/>
      <c r="Q25" s="161"/>
      <c r="R25" s="161"/>
    </row>
    <row r="26" spans="4:18" ht="12.75">
      <c r="D26" s="1" t="s">
        <v>23</v>
      </c>
      <c r="I26" s="161"/>
      <c r="J26" s="161"/>
      <c r="K26" s="161"/>
      <c r="L26" s="161"/>
      <c r="M26" s="161"/>
      <c r="N26" s="161"/>
      <c r="O26" s="161"/>
      <c r="P26" s="161"/>
      <c r="Q26" s="161"/>
      <c r="R26" s="161"/>
    </row>
    <row r="27" spans="2:18" ht="12.75">
      <c r="B27" s="3" t="s">
        <v>13</v>
      </c>
      <c r="C27" s="1" t="s">
        <v>24</v>
      </c>
      <c r="I27" s="161">
        <v>-3064</v>
      </c>
      <c r="J27" s="161"/>
      <c r="K27" s="161"/>
      <c r="L27" s="161">
        <v>-3433</v>
      </c>
      <c r="M27" s="161"/>
      <c r="N27" s="161"/>
      <c r="O27" s="161">
        <f>I27</f>
        <v>-3064</v>
      </c>
      <c r="P27" s="161"/>
      <c r="Q27" s="161"/>
      <c r="R27" s="161">
        <f>L27</f>
        <v>-3433</v>
      </c>
    </row>
    <row r="28" spans="2:18" ht="12.75">
      <c r="B28" s="3" t="s">
        <v>15</v>
      </c>
      <c r="C28" s="1" t="s">
        <v>25</v>
      </c>
      <c r="I28" s="161">
        <v>-1164</v>
      </c>
      <c r="J28" s="161"/>
      <c r="K28" s="161"/>
      <c r="L28" s="161">
        <v>-1143</v>
      </c>
      <c r="M28" s="161"/>
      <c r="N28" s="161"/>
      <c r="O28" s="161">
        <f>I28</f>
        <v>-1164</v>
      </c>
      <c r="P28" s="161"/>
      <c r="Q28" s="161"/>
      <c r="R28" s="161">
        <f>L28</f>
        <v>-1143</v>
      </c>
    </row>
    <row r="29" spans="2:18" ht="12.75">
      <c r="B29" s="3" t="s">
        <v>26</v>
      </c>
      <c r="C29" s="1" t="s">
        <v>27</v>
      </c>
      <c r="I29" s="161">
        <v>0</v>
      </c>
      <c r="J29" s="161"/>
      <c r="K29" s="161"/>
      <c r="L29" s="161">
        <v>0</v>
      </c>
      <c r="M29" s="161"/>
      <c r="N29" s="161"/>
      <c r="O29" s="161">
        <f>I29</f>
        <v>0</v>
      </c>
      <c r="P29" s="161"/>
      <c r="Q29" s="161"/>
      <c r="R29" s="161">
        <f>L29</f>
        <v>0</v>
      </c>
    </row>
    <row r="30" spans="2:18" ht="12.75">
      <c r="B30" s="3" t="s">
        <v>28</v>
      </c>
      <c r="C30" s="1" t="s">
        <v>29</v>
      </c>
      <c r="I30" s="161">
        <f>SUM(I22:I28)</f>
        <v>-3545</v>
      </c>
      <c r="J30" s="161"/>
      <c r="K30" s="161"/>
      <c r="L30" s="161">
        <f>SUM(L22:L28)</f>
        <v>-3936</v>
      </c>
      <c r="M30" s="161"/>
      <c r="N30" s="161"/>
      <c r="O30" s="161">
        <f>SUM(O22:O29)</f>
        <v>-3545</v>
      </c>
      <c r="P30" s="161"/>
      <c r="Q30" s="161"/>
      <c r="R30" s="161">
        <f>L30</f>
        <v>-3936</v>
      </c>
    </row>
    <row r="31" spans="4:18" ht="12.75">
      <c r="D31" s="1" t="s">
        <v>20</v>
      </c>
      <c r="I31" s="161"/>
      <c r="J31" s="161"/>
      <c r="K31" s="161"/>
      <c r="L31" s="161"/>
      <c r="M31" s="161"/>
      <c r="N31" s="161"/>
      <c r="O31" s="161"/>
      <c r="P31" s="161"/>
      <c r="Q31" s="161"/>
      <c r="R31" s="161"/>
    </row>
    <row r="32" spans="4:18" ht="12.75">
      <c r="D32" s="1" t="s">
        <v>30</v>
      </c>
      <c r="I32" s="161"/>
      <c r="J32" s="161"/>
      <c r="K32" s="161"/>
      <c r="L32" s="161"/>
      <c r="M32" s="161"/>
      <c r="N32" s="161"/>
      <c r="O32" s="161"/>
      <c r="P32" s="161"/>
      <c r="Q32" s="161"/>
      <c r="R32" s="161"/>
    </row>
    <row r="33" spans="4:18" ht="12.75">
      <c r="D33" s="1" t="s">
        <v>31</v>
      </c>
      <c r="I33" s="161"/>
      <c r="J33" s="161"/>
      <c r="K33" s="161"/>
      <c r="L33" s="161"/>
      <c r="M33" s="161"/>
      <c r="N33" s="161"/>
      <c r="O33" s="161"/>
      <c r="P33" s="161"/>
      <c r="Q33" s="161"/>
      <c r="R33" s="161"/>
    </row>
    <row r="34" spans="4:18" ht="12.75">
      <c r="D34" s="1" t="s">
        <v>32</v>
      </c>
      <c r="I34" s="161"/>
      <c r="J34" s="161"/>
      <c r="K34" s="161"/>
      <c r="L34" s="161"/>
      <c r="M34" s="161"/>
      <c r="N34" s="161"/>
      <c r="O34" s="161"/>
      <c r="P34" s="161"/>
      <c r="Q34" s="161"/>
      <c r="R34" s="161"/>
    </row>
    <row r="35" spans="4:18" ht="12.75">
      <c r="D35" s="1" t="s">
        <v>33</v>
      </c>
      <c r="I35" s="161"/>
      <c r="J35" s="161"/>
      <c r="K35" s="161"/>
      <c r="L35" s="161"/>
      <c r="M35" s="161"/>
      <c r="N35" s="161"/>
      <c r="O35" s="161"/>
      <c r="P35" s="161"/>
      <c r="Q35" s="161"/>
      <c r="R35" s="161"/>
    </row>
    <row r="36" spans="2:18" ht="12.75">
      <c r="B36" s="3" t="s">
        <v>34</v>
      </c>
      <c r="C36" s="1" t="s">
        <v>35</v>
      </c>
      <c r="I36" s="161">
        <v>5</v>
      </c>
      <c r="J36" s="161"/>
      <c r="K36" s="161"/>
      <c r="L36" s="161">
        <v>5</v>
      </c>
      <c r="M36" s="161"/>
      <c r="N36" s="161"/>
      <c r="O36" s="161">
        <f>I36</f>
        <v>5</v>
      </c>
      <c r="P36" s="161"/>
      <c r="Q36" s="161"/>
      <c r="R36" s="161">
        <f>L36</f>
        <v>5</v>
      </c>
    </row>
    <row r="37" spans="2:18" ht="12.75">
      <c r="B37" s="3" t="s">
        <v>36</v>
      </c>
      <c r="C37" s="1" t="s">
        <v>37</v>
      </c>
      <c r="I37" s="161">
        <f>SUM(I30:I36)</f>
        <v>-3540</v>
      </c>
      <c r="J37" s="161"/>
      <c r="K37" s="161"/>
      <c r="L37" s="161">
        <f>SUM(L30:L36)</f>
        <v>-3931</v>
      </c>
      <c r="M37" s="161"/>
      <c r="N37" s="161"/>
      <c r="O37" s="161">
        <f>I37</f>
        <v>-3540</v>
      </c>
      <c r="P37" s="161"/>
      <c r="Q37" s="161"/>
      <c r="R37" s="161">
        <f>L37</f>
        <v>-3931</v>
      </c>
    </row>
    <row r="38" spans="4:18" ht="12.75">
      <c r="D38" s="1" t="s">
        <v>355</v>
      </c>
      <c r="I38" s="161"/>
      <c r="J38" s="161"/>
      <c r="K38" s="161"/>
      <c r="L38" s="161"/>
      <c r="M38" s="161"/>
      <c r="N38" s="161"/>
      <c r="O38" s="161"/>
      <c r="P38" s="161"/>
      <c r="Q38" s="161"/>
      <c r="R38" s="161"/>
    </row>
    <row r="39" spans="2:18" ht="12.75">
      <c r="B39" s="3" t="s">
        <v>38</v>
      </c>
      <c r="C39" s="1" t="s">
        <v>39</v>
      </c>
      <c r="I39" s="161">
        <v>-1</v>
      </c>
      <c r="J39" s="161"/>
      <c r="K39" s="161"/>
      <c r="L39" s="161">
        <v>-1</v>
      </c>
      <c r="M39" s="161"/>
      <c r="N39" s="161"/>
      <c r="O39" s="161">
        <f>I39</f>
        <v>-1</v>
      </c>
      <c r="P39" s="161"/>
      <c r="Q39" s="161"/>
      <c r="R39" s="161">
        <f>L39</f>
        <v>-1</v>
      </c>
    </row>
    <row r="40" spans="2:18" ht="12.75">
      <c r="B40" s="3" t="s">
        <v>40</v>
      </c>
      <c r="C40" s="1" t="s">
        <v>41</v>
      </c>
      <c r="D40" s="1" t="s">
        <v>42</v>
      </c>
      <c r="I40" s="161">
        <f>SUM(I37:I39)</f>
        <v>-3541</v>
      </c>
      <c r="J40" s="161"/>
      <c r="K40" s="161"/>
      <c r="L40" s="161">
        <f>SUM(L37:L39)</f>
        <v>-3932</v>
      </c>
      <c r="M40" s="161"/>
      <c r="N40" s="161"/>
      <c r="O40" s="161">
        <f>SUM(O37:O39)</f>
        <v>-3541</v>
      </c>
      <c r="P40" s="161"/>
      <c r="Q40" s="161"/>
      <c r="R40" s="161">
        <f>L40</f>
        <v>-3932</v>
      </c>
    </row>
    <row r="41" spans="5:18" ht="12.75">
      <c r="E41" s="1" t="s">
        <v>43</v>
      </c>
      <c r="I41" s="161"/>
      <c r="J41" s="161"/>
      <c r="K41" s="161"/>
      <c r="L41" s="161"/>
      <c r="M41" s="161"/>
      <c r="N41" s="161"/>
      <c r="O41" s="161"/>
      <c r="P41" s="161"/>
      <c r="Q41" s="161"/>
      <c r="R41" s="161"/>
    </row>
    <row r="42" spans="3:18" ht="12.75">
      <c r="C42" s="1" t="s">
        <v>44</v>
      </c>
      <c r="D42" s="1" t="s">
        <v>45</v>
      </c>
      <c r="I42" s="161">
        <v>0</v>
      </c>
      <c r="J42" s="161"/>
      <c r="K42" s="161"/>
      <c r="L42" s="161">
        <v>0</v>
      </c>
      <c r="M42" s="161"/>
      <c r="N42" s="161"/>
      <c r="O42" s="161">
        <f>I42</f>
        <v>0</v>
      </c>
      <c r="P42" s="161"/>
      <c r="Q42" s="161"/>
      <c r="R42" s="161">
        <f>L42</f>
        <v>0</v>
      </c>
    </row>
    <row r="43" spans="2:18" ht="12.75">
      <c r="B43" s="3" t="s">
        <v>46</v>
      </c>
      <c r="C43" s="1" t="s">
        <v>47</v>
      </c>
      <c r="I43" s="161">
        <f>SUM(I40:I42)</f>
        <v>-3541</v>
      </c>
      <c r="J43" s="161"/>
      <c r="K43" s="161"/>
      <c r="L43" s="161">
        <f>SUM(L40:L42)</f>
        <v>-3932</v>
      </c>
      <c r="M43" s="161"/>
      <c r="N43" s="161"/>
      <c r="O43" s="161">
        <f>SUM(O40:O42)</f>
        <v>-3541</v>
      </c>
      <c r="P43" s="161"/>
      <c r="Q43" s="161"/>
      <c r="R43" s="161">
        <f>L43</f>
        <v>-3932</v>
      </c>
    </row>
    <row r="44" spans="4:18" ht="12.75">
      <c r="D44" s="1" t="s">
        <v>48</v>
      </c>
      <c r="I44" s="161"/>
      <c r="J44" s="161"/>
      <c r="K44" s="161"/>
      <c r="L44" s="161"/>
      <c r="M44" s="161"/>
      <c r="N44" s="161"/>
      <c r="O44" s="161"/>
      <c r="P44" s="161"/>
      <c r="Q44" s="161"/>
      <c r="R44" s="161"/>
    </row>
    <row r="45" spans="4:18" ht="12.75">
      <c r="D45" s="1" t="s">
        <v>49</v>
      </c>
      <c r="I45" s="161"/>
      <c r="J45" s="161"/>
      <c r="K45" s="161"/>
      <c r="L45" s="161"/>
      <c r="M45" s="161"/>
      <c r="N45" s="161"/>
      <c r="O45" s="161"/>
      <c r="P45" s="161"/>
      <c r="Q45" s="161"/>
      <c r="R45" s="161"/>
    </row>
    <row r="46" spans="1:18" ht="12.75">
      <c r="A46" s="2" t="s">
        <v>74</v>
      </c>
      <c r="B46" s="3" t="s">
        <v>11</v>
      </c>
      <c r="C46" s="1" t="s">
        <v>50</v>
      </c>
      <c r="I46" s="161"/>
      <c r="J46" s="161"/>
      <c r="K46" s="161"/>
      <c r="L46" s="161"/>
      <c r="M46" s="161"/>
      <c r="N46" s="161"/>
      <c r="O46" s="161"/>
      <c r="P46" s="161"/>
      <c r="Q46" s="161"/>
      <c r="R46" s="161"/>
    </row>
    <row r="47" spans="4:18" ht="12.75">
      <c r="D47" s="1" t="s">
        <v>51</v>
      </c>
      <c r="I47" s="161"/>
      <c r="J47" s="161"/>
      <c r="K47" s="161"/>
      <c r="L47" s="161"/>
      <c r="M47" s="161"/>
      <c r="N47" s="161"/>
      <c r="O47" s="161"/>
      <c r="P47" s="161"/>
      <c r="Q47" s="161"/>
      <c r="R47" s="161"/>
    </row>
    <row r="48" spans="4:18" ht="12.75">
      <c r="D48" s="1" t="s">
        <v>52</v>
      </c>
      <c r="I48" s="161"/>
      <c r="J48" s="161"/>
      <c r="K48" s="161"/>
      <c r="L48" s="161"/>
      <c r="M48" s="161"/>
      <c r="N48" s="161"/>
      <c r="O48" s="161"/>
      <c r="P48" s="161"/>
      <c r="Q48" s="161"/>
      <c r="R48" s="161"/>
    </row>
    <row r="49" spans="4:18" ht="12.75">
      <c r="D49" s="1" t="s">
        <v>53</v>
      </c>
      <c r="I49" s="161"/>
      <c r="J49" s="161"/>
      <c r="K49" s="161"/>
      <c r="L49" s="161"/>
      <c r="M49" s="161"/>
      <c r="N49" s="161"/>
      <c r="O49" s="161"/>
      <c r="P49" s="161"/>
      <c r="Q49" s="161"/>
      <c r="R49" s="161"/>
    </row>
    <row r="50" spans="4:18" ht="12.75">
      <c r="D50" s="1" t="s">
        <v>54</v>
      </c>
      <c r="I50" s="161"/>
      <c r="J50" s="161"/>
      <c r="K50" s="161"/>
      <c r="L50" s="161"/>
      <c r="M50" s="161"/>
      <c r="N50" s="161"/>
      <c r="O50" s="161"/>
      <c r="P50" s="161"/>
      <c r="Q50" s="161"/>
      <c r="R50" s="161"/>
    </row>
    <row r="51" spans="4:8" ht="12.75">
      <c r="D51" s="1" t="s">
        <v>41</v>
      </c>
      <c r="E51" s="1" t="s">
        <v>55</v>
      </c>
      <c r="H51" s="199"/>
    </row>
    <row r="52" spans="5:18" ht="12.75">
      <c r="E52" s="1" t="s">
        <v>56</v>
      </c>
      <c r="H52" s="199" t="s">
        <v>351</v>
      </c>
      <c r="I52" s="162">
        <f>I43/525968.572*100</f>
        <v>-0.6732341414498051</v>
      </c>
      <c r="J52" s="162"/>
      <c r="K52" s="162"/>
      <c r="L52" s="162">
        <f>L43/525968.572*100</f>
        <v>-0.747573183897383</v>
      </c>
      <c r="M52" s="162"/>
      <c r="N52" s="162"/>
      <c r="O52" s="162">
        <f>O43/525968.572*100</f>
        <v>-0.6732341414498051</v>
      </c>
      <c r="P52" s="162">
        <f>P43/525968.572*100</f>
        <v>0</v>
      </c>
      <c r="R52" s="162">
        <f>L52</f>
        <v>-0.747573183897383</v>
      </c>
    </row>
    <row r="53" spans="4:18" ht="12.75">
      <c r="D53" s="1" t="s">
        <v>44</v>
      </c>
      <c r="E53" s="1" t="s">
        <v>57</v>
      </c>
      <c r="I53" s="162">
        <v>0</v>
      </c>
      <c r="J53" s="162"/>
      <c r="K53" s="162"/>
      <c r="L53" s="162">
        <v>0</v>
      </c>
      <c r="M53" s="162"/>
      <c r="N53" s="162"/>
      <c r="O53" s="162">
        <v>0</v>
      </c>
      <c r="P53" s="162">
        <v>4</v>
      </c>
      <c r="Q53" s="162"/>
      <c r="R53" s="161">
        <f>L53</f>
        <v>0</v>
      </c>
    </row>
    <row r="55" ht="12.75">
      <c r="A55" s="10" t="s">
        <v>370</v>
      </c>
    </row>
    <row r="56" ht="12.75">
      <c r="A56" s="10" t="s">
        <v>137</v>
      </c>
    </row>
  </sheetData>
  <mergeCells count="4">
    <mergeCell ref="I10:L10"/>
    <mergeCell ref="O10:R10"/>
    <mergeCell ref="A1:R1"/>
    <mergeCell ref="A3:R3"/>
  </mergeCells>
  <printOptions/>
  <pageMargins left="0.7480314960629921" right="0.1968503937007874" top="0.1968503937007874" bottom="0.3937007874015748" header="0.5118110236220472" footer="0"/>
  <pageSetup horizontalDpi="600" verticalDpi="600" orientation="portrait" r:id="rId1"/>
  <headerFooter alignWithMargins="0">
    <oddFooter>&amp;C&amp;"Times New Roman,Italic"&amp;8 Page 1 of 12 Pages</oddFooter>
  </headerFooter>
</worksheet>
</file>

<file path=xl/worksheets/sheet2.xml><?xml version="1.0" encoding="utf-8"?>
<worksheet xmlns="http://schemas.openxmlformats.org/spreadsheetml/2006/main" xmlns:r="http://schemas.openxmlformats.org/officeDocument/2006/relationships">
  <sheetPr codeName="Sheet2"/>
  <dimension ref="A1:H36"/>
  <sheetViews>
    <sheetView zoomScale="120" zoomScaleNormal="120" workbookViewId="0" topLeftCell="A19">
      <selection activeCell="B29" sqref="B29:H29"/>
    </sheetView>
  </sheetViews>
  <sheetFormatPr defaultColWidth="9.140625" defaultRowHeight="12.75"/>
  <cols>
    <col min="1" max="1" width="2.7109375" style="0" bestFit="1" customWidth="1"/>
    <col min="4" max="4" width="10.57421875" style="0" customWidth="1"/>
    <col min="5" max="5" width="1.28515625" style="0" customWidth="1"/>
    <col min="8" max="8" width="43.8515625" style="0" customWidth="1"/>
  </cols>
  <sheetData>
    <row r="1" spans="2:8" ht="18.75">
      <c r="B1" s="218" t="s">
        <v>138</v>
      </c>
      <c r="C1" s="218"/>
      <c r="D1" s="218"/>
      <c r="E1" s="218"/>
      <c r="F1" s="218"/>
      <c r="G1" s="218"/>
      <c r="H1" s="218"/>
    </row>
    <row r="2" spans="2:6" ht="9" customHeight="1">
      <c r="B2" s="1"/>
      <c r="C2" s="1"/>
      <c r="D2" s="1"/>
      <c r="E2" s="1"/>
      <c r="F2" s="1"/>
    </row>
    <row r="3" spans="2:8" ht="12.75">
      <c r="B3" s="219" t="str">
        <f>Sheet5!A3</f>
        <v>NOTES TO THE UNAUDITED RESULTS FOR THE 1ST QUARTER ENDED 30 SEPTEMBER 2005</v>
      </c>
      <c r="C3" s="219"/>
      <c r="D3" s="219"/>
      <c r="E3" s="219"/>
      <c r="F3" s="219"/>
      <c r="G3" s="219"/>
      <c r="H3" s="219"/>
    </row>
    <row r="4" ht="8.25" customHeight="1" thickBot="1"/>
    <row r="5" spans="1:8" ht="12.75" customHeight="1">
      <c r="A5" s="205"/>
      <c r="B5" s="206"/>
      <c r="C5" s="207"/>
      <c r="D5" s="210" t="s">
        <v>281</v>
      </c>
      <c r="E5" s="211"/>
      <c r="F5" s="206"/>
      <c r="G5" s="235"/>
      <c r="H5" s="207"/>
    </row>
    <row r="6" spans="1:8" ht="13.5" thickBot="1">
      <c r="A6" s="205"/>
      <c r="B6" s="208" t="s">
        <v>280</v>
      </c>
      <c r="C6" s="209"/>
      <c r="D6" s="208" t="s">
        <v>111</v>
      </c>
      <c r="E6" s="209"/>
      <c r="F6" s="208" t="s">
        <v>254</v>
      </c>
      <c r="G6" s="236"/>
      <c r="H6" s="209"/>
    </row>
    <row r="7" spans="1:8" ht="12.75" customHeight="1">
      <c r="A7" s="225"/>
      <c r="B7" s="226" t="s">
        <v>282</v>
      </c>
      <c r="C7" s="227"/>
      <c r="D7" s="212" t="s">
        <v>349</v>
      </c>
      <c r="E7" s="213"/>
      <c r="F7" s="226"/>
      <c r="G7" s="237"/>
      <c r="H7" s="227"/>
    </row>
    <row r="8" spans="1:8" ht="12.75" customHeight="1">
      <c r="A8" s="225"/>
      <c r="B8" s="228"/>
      <c r="C8" s="229"/>
      <c r="D8" s="214"/>
      <c r="E8" s="215"/>
      <c r="F8" s="228"/>
      <c r="G8" s="238"/>
      <c r="H8" s="229"/>
    </row>
    <row r="9" spans="1:8" ht="11.25" customHeight="1" thickBot="1">
      <c r="A9" s="225"/>
      <c r="B9" s="230"/>
      <c r="C9" s="231"/>
      <c r="D9" s="216"/>
      <c r="E9" s="217"/>
      <c r="F9" s="228"/>
      <c r="G9" s="238"/>
      <c r="H9" s="229"/>
    </row>
    <row r="10" spans="1:8" ht="24" customHeight="1">
      <c r="A10" s="205"/>
      <c r="B10" s="226" t="s">
        <v>286</v>
      </c>
      <c r="C10" s="227"/>
      <c r="D10" s="242" t="s">
        <v>7</v>
      </c>
      <c r="E10" s="243"/>
      <c r="F10" s="246" t="s">
        <v>285</v>
      </c>
      <c r="G10" s="247"/>
      <c r="H10" s="248"/>
    </row>
    <row r="11" spans="1:8" ht="13.5" thickBot="1">
      <c r="A11" s="205"/>
      <c r="B11" s="230"/>
      <c r="C11" s="231"/>
      <c r="D11" s="244" t="s">
        <v>284</v>
      </c>
      <c r="E11" s="245"/>
      <c r="F11" s="232"/>
      <c r="G11" s="233"/>
      <c r="H11" s="234"/>
    </row>
    <row r="12" spans="1:8" ht="12.75" customHeight="1">
      <c r="A12" s="205"/>
      <c r="B12" s="226" t="s">
        <v>287</v>
      </c>
      <c r="C12" s="227"/>
      <c r="D12" s="242">
        <v>29535045.28</v>
      </c>
      <c r="E12" s="243"/>
      <c r="F12" s="232"/>
      <c r="G12" s="233"/>
      <c r="H12" s="234"/>
    </row>
    <row r="13" spans="1:8" ht="12.75" customHeight="1">
      <c r="A13" s="205"/>
      <c r="B13" s="228"/>
      <c r="C13" s="229"/>
      <c r="D13" s="249" t="s">
        <v>283</v>
      </c>
      <c r="E13" s="250"/>
      <c r="F13" s="232"/>
      <c r="G13" s="233"/>
      <c r="H13" s="234"/>
    </row>
    <row r="14" spans="1:8" ht="13.5" thickBot="1">
      <c r="A14" s="205"/>
      <c r="B14" s="230"/>
      <c r="C14" s="231"/>
      <c r="D14" s="244" t="s">
        <v>284</v>
      </c>
      <c r="E14" s="245"/>
      <c r="F14" s="239"/>
      <c r="G14" s="240"/>
      <c r="H14" s="241"/>
    </row>
    <row r="15" spans="1:8" ht="70.5" customHeight="1" thickBot="1">
      <c r="A15" s="79"/>
      <c r="B15" s="226" t="s">
        <v>288</v>
      </c>
      <c r="C15" s="227"/>
      <c r="D15" s="251" t="s">
        <v>346</v>
      </c>
      <c r="E15" s="252"/>
      <c r="F15" s="226" t="s">
        <v>289</v>
      </c>
      <c r="G15" s="237"/>
      <c r="H15" s="227"/>
    </row>
    <row r="16" spans="1:8" ht="40.5" customHeight="1">
      <c r="A16" s="205"/>
      <c r="B16" s="226" t="s">
        <v>288</v>
      </c>
      <c r="C16" s="227"/>
      <c r="D16" s="212" t="s">
        <v>347</v>
      </c>
      <c r="E16" s="253"/>
      <c r="F16" s="226" t="s">
        <v>290</v>
      </c>
      <c r="G16" s="237"/>
      <c r="H16" s="227"/>
    </row>
    <row r="17" spans="1:8" ht="9.75" customHeight="1">
      <c r="A17" s="205"/>
      <c r="B17" s="228"/>
      <c r="C17" s="229"/>
      <c r="D17" s="249"/>
      <c r="E17" s="250"/>
      <c r="F17" s="228"/>
      <c r="G17" s="238"/>
      <c r="H17" s="229"/>
    </row>
    <row r="18" spans="1:8" ht="16.5" customHeight="1">
      <c r="A18" s="205"/>
      <c r="B18" s="228"/>
      <c r="C18" s="229"/>
      <c r="D18" s="249"/>
      <c r="E18" s="250"/>
      <c r="F18" s="228" t="s">
        <v>291</v>
      </c>
      <c r="G18" s="238"/>
      <c r="H18" s="229"/>
    </row>
    <row r="19" spans="1:8" ht="7.5" customHeight="1" thickBot="1">
      <c r="A19" s="205"/>
      <c r="B19" s="230"/>
      <c r="C19" s="231"/>
      <c r="D19" s="239"/>
      <c r="E19" s="241"/>
      <c r="F19" s="230"/>
      <c r="G19" s="254"/>
      <c r="H19" s="231"/>
    </row>
    <row r="20" spans="1:8" ht="47.25" customHeight="1">
      <c r="A20" s="205"/>
      <c r="B20" s="226" t="s">
        <v>292</v>
      </c>
      <c r="C20" s="227"/>
      <c r="D20" s="212" t="s">
        <v>8</v>
      </c>
      <c r="E20" s="253"/>
      <c r="F20" s="226" t="s">
        <v>293</v>
      </c>
      <c r="G20" s="237"/>
      <c r="H20" s="227"/>
    </row>
    <row r="21" spans="1:8" ht="3" customHeight="1">
      <c r="A21" s="205"/>
      <c r="B21" s="228"/>
      <c r="C21" s="229"/>
      <c r="D21" s="119"/>
      <c r="E21" s="120"/>
      <c r="F21" s="85"/>
      <c r="G21" s="88"/>
      <c r="H21" s="86"/>
    </row>
    <row r="22" spans="1:8" ht="42.75" customHeight="1">
      <c r="A22" s="205"/>
      <c r="B22" s="228"/>
      <c r="C22" s="229"/>
      <c r="D22" s="249"/>
      <c r="E22" s="250"/>
      <c r="F22" s="228" t="s">
        <v>294</v>
      </c>
      <c r="G22" s="238"/>
      <c r="H22" s="229"/>
    </row>
    <row r="23" spans="1:8" ht="6" customHeight="1" thickBot="1">
      <c r="A23" s="205"/>
      <c r="B23" s="230"/>
      <c r="C23" s="231"/>
      <c r="D23" s="239"/>
      <c r="E23" s="241"/>
      <c r="F23" s="255"/>
      <c r="G23" s="256"/>
      <c r="H23" s="257"/>
    </row>
    <row r="24" spans="1:8" ht="12.75" customHeight="1">
      <c r="A24" s="205"/>
      <c r="B24" s="226" t="s">
        <v>295</v>
      </c>
      <c r="C24" s="227"/>
      <c r="D24" s="242">
        <v>3079661.39</v>
      </c>
      <c r="E24" s="243"/>
      <c r="F24" s="226" t="s">
        <v>297</v>
      </c>
      <c r="G24" s="237"/>
      <c r="H24" s="227"/>
    </row>
    <row r="25" spans="1:8" ht="25.5" customHeight="1">
      <c r="A25" s="205"/>
      <c r="B25" s="228" t="s">
        <v>296</v>
      </c>
      <c r="C25" s="229"/>
      <c r="D25" s="258" t="s">
        <v>348</v>
      </c>
      <c r="E25" s="259"/>
      <c r="F25" s="228"/>
      <c r="G25" s="238"/>
      <c r="H25" s="229"/>
    </row>
    <row r="26" spans="1:8" ht="6.75" customHeight="1" thickBot="1">
      <c r="A26" s="205"/>
      <c r="B26" s="239"/>
      <c r="C26" s="241"/>
      <c r="D26" s="244"/>
      <c r="E26" s="245"/>
      <c r="F26" s="230"/>
      <c r="G26" s="254"/>
      <c r="H26" s="231"/>
    </row>
    <row r="27" spans="1:8" ht="136.5" customHeight="1" thickBot="1">
      <c r="A27" s="79"/>
      <c r="B27" s="260" t="s">
        <v>298</v>
      </c>
      <c r="C27" s="261"/>
      <c r="D27" s="251" t="s">
        <v>391</v>
      </c>
      <c r="E27" s="252"/>
      <c r="F27" s="260" t="s">
        <v>0</v>
      </c>
      <c r="G27" s="262"/>
      <c r="H27" s="261"/>
    </row>
    <row r="28" spans="1:8" ht="12.75">
      <c r="A28" s="62"/>
      <c r="B28" s="66"/>
      <c r="C28" s="263"/>
      <c r="D28" s="264"/>
      <c r="E28" s="237"/>
      <c r="F28" s="265"/>
      <c r="G28" s="66"/>
      <c r="H28" s="66"/>
    </row>
    <row r="29" spans="1:8" ht="12.75" customHeight="1">
      <c r="A29" s="62">
        <v>26</v>
      </c>
      <c r="B29" s="266" t="s">
        <v>299</v>
      </c>
      <c r="C29" s="266"/>
      <c r="D29" s="266"/>
      <c r="E29" s="266"/>
      <c r="F29" s="266"/>
      <c r="G29" s="266"/>
      <c r="H29" s="266"/>
    </row>
    <row r="30" spans="1:8" ht="12.75">
      <c r="A30" s="62"/>
      <c r="B30" s="221" t="s">
        <v>5</v>
      </c>
      <c r="C30" s="221"/>
      <c r="D30" s="221"/>
      <c r="E30" s="221"/>
      <c r="F30" s="221"/>
      <c r="G30" s="221"/>
      <c r="H30" s="221"/>
    </row>
    <row r="31" spans="1:8" ht="12.75">
      <c r="A31" s="267"/>
      <c r="B31" s="267"/>
      <c r="C31" s="267"/>
      <c r="D31" s="267"/>
      <c r="E31" s="267"/>
      <c r="F31" s="267"/>
      <c r="G31" s="267"/>
      <c r="H31" s="267"/>
    </row>
    <row r="32" spans="1:8" ht="12.75" customHeight="1">
      <c r="A32" s="62">
        <v>27</v>
      </c>
      <c r="B32" s="220" t="s">
        <v>300</v>
      </c>
      <c r="C32" s="220"/>
      <c r="D32" s="220"/>
      <c r="E32" s="220"/>
      <c r="F32" s="220"/>
      <c r="G32" s="220"/>
      <c r="H32" s="220"/>
    </row>
    <row r="33" spans="1:8" ht="12.75" customHeight="1">
      <c r="A33" s="62"/>
      <c r="B33" s="220" t="s">
        <v>301</v>
      </c>
      <c r="C33" s="220"/>
      <c r="D33" s="220"/>
      <c r="E33" s="220"/>
      <c r="F33" s="220"/>
      <c r="G33" s="220"/>
      <c r="H33" s="220"/>
    </row>
    <row r="34" spans="1:8" ht="30" customHeight="1">
      <c r="A34" s="62"/>
      <c r="B34" s="221" t="s">
        <v>6</v>
      </c>
      <c r="C34" s="221"/>
      <c r="D34" s="221"/>
      <c r="E34" s="221"/>
      <c r="F34" s="221"/>
      <c r="G34" s="221"/>
      <c r="H34" s="221"/>
    </row>
    <row r="35" spans="1:8" ht="12.75">
      <c r="A35" s="80"/>
      <c r="B35" s="80"/>
      <c r="C35" s="80"/>
      <c r="D35" s="80"/>
      <c r="E35" s="80"/>
      <c r="F35" s="80"/>
      <c r="G35" s="80"/>
      <c r="H35" s="80"/>
    </row>
    <row r="36" ht="12.75">
      <c r="A36" s="1"/>
    </row>
  </sheetData>
  <mergeCells count="69">
    <mergeCell ref="B33:H33"/>
    <mergeCell ref="B34:H34"/>
    <mergeCell ref="B29:H29"/>
    <mergeCell ref="B30:H30"/>
    <mergeCell ref="A31:H31"/>
    <mergeCell ref="B32:H32"/>
    <mergeCell ref="B27:C27"/>
    <mergeCell ref="D27:E27"/>
    <mergeCell ref="F27:H27"/>
    <mergeCell ref="C28:D28"/>
    <mergeCell ref="E28:F28"/>
    <mergeCell ref="D24:E24"/>
    <mergeCell ref="D25:E25"/>
    <mergeCell ref="D26:E26"/>
    <mergeCell ref="F24:H26"/>
    <mergeCell ref="A24:A26"/>
    <mergeCell ref="B24:C24"/>
    <mergeCell ref="B25:C25"/>
    <mergeCell ref="B26:C26"/>
    <mergeCell ref="F19:H19"/>
    <mergeCell ref="A20:A23"/>
    <mergeCell ref="B20:C23"/>
    <mergeCell ref="D20:E20"/>
    <mergeCell ref="D22:E22"/>
    <mergeCell ref="D23:E23"/>
    <mergeCell ref="F20:H20"/>
    <mergeCell ref="F22:H22"/>
    <mergeCell ref="F23:H23"/>
    <mergeCell ref="F15:H15"/>
    <mergeCell ref="A16:A19"/>
    <mergeCell ref="B16:C19"/>
    <mergeCell ref="D16:E16"/>
    <mergeCell ref="D17:E17"/>
    <mergeCell ref="D18:E18"/>
    <mergeCell ref="D19:E19"/>
    <mergeCell ref="F16:H16"/>
    <mergeCell ref="F17:H17"/>
    <mergeCell ref="F18:H18"/>
    <mergeCell ref="D13:E13"/>
    <mergeCell ref="D14:E14"/>
    <mergeCell ref="B15:C15"/>
    <mergeCell ref="D15:E15"/>
    <mergeCell ref="F13:H13"/>
    <mergeCell ref="F14:H14"/>
    <mergeCell ref="A10:A11"/>
    <mergeCell ref="B10:C11"/>
    <mergeCell ref="D10:E10"/>
    <mergeCell ref="D11:E11"/>
    <mergeCell ref="A12:A14"/>
    <mergeCell ref="B12:C14"/>
    <mergeCell ref="D12:E12"/>
    <mergeCell ref="F10:H10"/>
    <mergeCell ref="F11:H11"/>
    <mergeCell ref="F12:H12"/>
    <mergeCell ref="F5:H5"/>
    <mergeCell ref="F6:H6"/>
    <mergeCell ref="F7:H7"/>
    <mergeCell ref="F8:H8"/>
    <mergeCell ref="F9:H9"/>
    <mergeCell ref="A7:A9"/>
    <mergeCell ref="B7:C9"/>
    <mergeCell ref="D7:E9"/>
    <mergeCell ref="B1:H1"/>
    <mergeCell ref="B3:H3"/>
    <mergeCell ref="A5:A6"/>
    <mergeCell ref="B5:C5"/>
    <mergeCell ref="B6:C6"/>
    <mergeCell ref="D5:E5"/>
    <mergeCell ref="D6:E6"/>
  </mergeCells>
  <printOptions/>
  <pageMargins left="0.7480314960629921" right="0.1968503937007874" top="0.1968503937007874" bottom="0.1968503937007874" header="0.5118110236220472" footer="0"/>
  <pageSetup horizontalDpi="600" verticalDpi="600" orientation="portrait" r:id="rId2"/>
  <headerFooter alignWithMargins="0">
    <oddFooter>&amp;C&amp;"Times New Roman,Italic"&amp;8Page 11 of 12 Pages</oddFooter>
  </headerFooter>
  <drawing r:id="rId1"/>
</worksheet>
</file>

<file path=xl/worksheets/sheet3.xml><?xml version="1.0" encoding="utf-8"?>
<worksheet xmlns="http://schemas.openxmlformats.org/spreadsheetml/2006/main" xmlns:r="http://schemas.openxmlformats.org/officeDocument/2006/relationships">
  <sheetPr codeName="Sheet3"/>
  <dimension ref="A1:J41"/>
  <sheetViews>
    <sheetView zoomScale="120" zoomScaleNormal="120" workbookViewId="0" topLeftCell="A25">
      <selection activeCell="F44" sqref="F44"/>
    </sheetView>
  </sheetViews>
  <sheetFormatPr defaultColWidth="9.140625" defaultRowHeight="12.75"/>
  <cols>
    <col min="1" max="1" width="3.140625" style="0" bestFit="1" customWidth="1"/>
    <col min="2" max="2" width="3.57421875" style="0" bestFit="1" customWidth="1"/>
    <col min="5" max="5" width="12.57421875" style="0" customWidth="1"/>
    <col min="6" max="6" width="10.140625" style="0" bestFit="1" customWidth="1"/>
    <col min="7" max="7" width="3.00390625" style="0" customWidth="1"/>
    <col min="8" max="8" width="10.140625" style="0" bestFit="1" customWidth="1"/>
    <col min="10" max="10" width="20.140625" style="0" customWidth="1"/>
  </cols>
  <sheetData>
    <row r="1" spans="1:10" ht="18.75">
      <c r="A1" s="218" t="s">
        <v>138</v>
      </c>
      <c r="B1" s="218"/>
      <c r="C1" s="218"/>
      <c r="D1" s="218"/>
      <c r="E1" s="218"/>
      <c r="F1" s="218"/>
      <c r="G1" s="218"/>
      <c r="H1" s="218"/>
      <c r="I1" s="218"/>
      <c r="J1" s="218"/>
    </row>
    <row r="2" spans="1:5" ht="12.75">
      <c r="A2" s="1"/>
      <c r="B2" s="1"/>
      <c r="C2" s="1"/>
      <c r="D2" s="1"/>
      <c r="E2" s="1"/>
    </row>
    <row r="3" spans="1:10" ht="12.75" customHeight="1">
      <c r="A3" s="219" t="str">
        <f>Sheet5!A3</f>
        <v>NOTES TO THE UNAUDITED RESULTS FOR THE 1ST QUARTER ENDED 30 SEPTEMBER 2005</v>
      </c>
      <c r="B3" s="219"/>
      <c r="C3" s="219"/>
      <c r="D3" s="219"/>
      <c r="E3" s="219"/>
      <c r="F3" s="219"/>
      <c r="G3" s="219"/>
      <c r="H3" s="219"/>
      <c r="I3" s="219"/>
      <c r="J3" s="219"/>
    </row>
    <row r="5" spans="1:10" ht="25.5" customHeight="1">
      <c r="A5" s="268"/>
      <c r="B5" s="221" t="s">
        <v>324</v>
      </c>
      <c r="C5" s="269" t="s">
        <v>325</v>
      </c>
      <c r="D5" s="269"/>
      <c r="E5" s="269"/>
      <c r="F5" s="269"/>
      <c r="G5" s="269"/>
      <c r="H5" s="269"/>
      <c r="I5" s="269"/>
      <c r="J5" s="269"/>
    </row>
    <row r="6" spans="1:10" ht="12.75">
      <c r="A6" s="268"/>
      <c r="B6" s="221"/>
      <c r="C6" s="269"/>
      <c r="D6" s="269"/>
      <c r="E6" s="269"/>
      <c r="F6" s="269"/>
      <c r="G6" s="269"/>
      <c r="H6" s="269"/>
      <c r="I6" s="269"/>
      <c r="J6" s="269"/>
    </row>
    <row r="7" spans="1:10" ht="12.75" customHeight="1">
      <c r="A7" s="268"/>
      <c r="B7" s="221"/>
      <c r="C7" s="269" t="s">
        <v>384</v>
      </c>
      <c r="D7" s="269"/>
      <c r="E7" s="269"/>
      <c r="F7" s="269"/>
      <c r="G7" s="269"/>
      <c r="H7" s="269"/>
      <c r="I7" s="269"/>
      <c r="J7" s="269"/>
    </row>
    <row r="8" spans="1:10" ht="12.75">
      <c r="A8" s="268"/>
      <c r="B8" s="221"/>
      <c r="C8" s="269"/>
      <c r="D8" s="269"/>
      <c r="E8" s="269"/>
      <c r="F8" s="269"/>
      <c r="G8" s="269"/>
      <c r="H8" s="269"/>
      <c r="I8" s="269"/>
      <c r="J8" s="269"/>
    </row>
    <row r="9" spans="1:10" ht="38.25" customHeight="1">
      <c r="A9" s="62"/>
      <c r="B9" s="63" t="s">
        <v>326</v>
      </c>
      <c r="C9" s="269" t="s">
        <v>327</v>
      </c>
      <c r="D9" s="269"/>
      <c r="E9" s="269"/>
      <c r="F9" s="269"/>
      <c r="G9" s="269"/>
      <c r="H9" s="269"/>
      <c r="I9" s="269"/>
      <c r="J9" s="269"/>
    </row>
    <row r="10" spans="1:10" ht="12.75" customHeight="1">
      <c r="A10" s="268"/>
      <c r="B10" s="221"/>
      <c r="C10" s="238" t="s">
        <v>41</v>
      </c>
      <c r="D10" s="269" t="s">
        <v>328</v>
      </c>
      <c r="E10" s="269"/>
      <c r="F10" s="269"/>
      <c r="G10" s="269"/>
      <c r="H10" s="269"/>
      <c r="I10" s="269"/>
      <c r="J10" s="269"/>
    </row>
    <row r="11" spans="1:10" ht="12.75">
      <c r="A11" s="268"/>
      <c r="B11" s="221"/>
      <c r="C11" s="238"/>
      <c r="D11" s="269"/>
      <c r="E11" s="269"/>
      <c r="F11" s="269"/>
      <c r="G11" s="269"/>
      <c r="H11" s="269"/>
      <c r="I11" s="269"/>
      <c r="J11" s="269"/>
    </row>
    <row r="12" spans="1:10" ht="25.5" customHeight="1">
      <c r="A12" s="62"/>
      <c r="B12" s="63"/>
      <c r="C12" s="66" t="s">
        <v>44</v>
      </c>
      <c r="D12" s="269" t="s">
        <v>329</v>
      </c>
      <c r="E12" s="269"/>
      <c r="F12" s="269"/>
      <c r="G12" s="269"/>
      <c r="H12" s="269"/>
      <c r="I12" s="269"/>
      <c r="J12" s="269"/>
    </row>
    <row r="13" spans="1:10" ht="25.5" customHeight="1">
      <c r="A13" s="62"/>
      <c r="B13" s="63"/>
      <c r="C13" s="269" t="s">
        <v>330</v>
      </c>
      <c r="D13" s="269"/>
      <c r="E13" s="269"/>
      <c r="F13" s="269"/>
      <c r="G13" s="269"/>
      <c r="H13" s="269"/>
      <c r="I13" s="269"/>
      <c r="J13" s="269"/>
    </row>
    <row r="14" spans="1:10" ht="12.75">
      <c r="A14" s="267"/>
      <c r="B14" s="267"/>
      <c r="C14" s="267"/>
      <c r="D14" s="267"/>
      <c r="E14" s="267"/>
      <c r="F14" s="267"/>
      <c r="G14" s="267"/>
      <c r="H14" s="267"/>
      <c r="I14" s="267"/>
      <c r="J14" s="267"/>
    </row>
    <row r="15" spans="1:10" ht="12.75">
      <c r="A15" s="267"/>
      <c r="B15" s="267"/>
      <c r="C15" s="267"/>
      <c r="D15" s="267"/>
      <c r="E15" s="267"/>
      <c r="F15" s="267"/>
      <c r="G15" s="267"/>
      <c r="H15" s="267"/>
      <c r="I15" s="267"/>
      <c r="J15" s="267"/>
    </row>
    <row r="16" spans="1:10" ht="12.75" customHeight="1">
      <c r="A16" s="62">
        <v>23</v>
      </c>
      <c r="B16" s="223" t="s">
        <v>331</v>
      </c>
      <c r="C16" s="223"/>
      <c r="D16" s="223"/>
      <c r="E16" s="223"/>
      <c r="F16" s="223"/>
      <c r="G16" s="223"/>
      <c r="H16" s="223"/>
      <c r="I16" s="223"/>
      <c r="J16" s="223"/>
    </row>
    <row r="17" spans="1:10" ht="12.75" customHeight="1">
      <c r="A17" s="62"/>
      <c r="B17" s="222" t="s">
        <v>332</v>
      </c>
      <c r="C17" s="222"/>
      <c r="D17" s="222"/>
      <c r="E17" s="222"/>
      <c r="F17" s="222"/>
      <c r="G17" s="222"/>
      <c r="H17" s="222"/>
      <c r="I17" s="222"/>
      <c r="J17" s="222"/>
    </row>
    <row r="18" spans="1:10" ht="12.75" customHeight="1">
      <c r="A18" s="62"/>
      <c r="B18" s="221"/>
      <c r="C18" s="221"/>
      <c r="D18" s="221"/>
      <c r="E18" s="221"/>
      <c r="F18" s="173">
        <v>38625</v>
      </c>
      <c r="G18" s="173"/>
      <c r="H18" s="173">
        <v>38533</v>
      </c>
      <c r="I18" s="115"/>
      <c r="J18" s="63"/>
    </row>
    <row r="19" spans="1:10" ht="12.75" customHeight="1">
      <c r="A19" s="62"/>
      <c r="B19" s="221"/>
      <c r="C19" s="221"/>
      <c r="D19" s="221"/>
      <c r="E19" s="221"/>
      <c r="F19" s="111" t="s">
        <v>198</v>
      </c>
      <c r="G19" s="111"/>
      <c r="H19" s="111" t="s">
        <v>198</v>
      </c>
      <c r="I19" s="116"/>
      <c r="J19" s="63"/>
    </row>
    <row r="20" spans="1:10" ht="12.75" customHeight="1">
      <c r="A20" s="62"/>
      <c r="B20" s="221" t="s">
        <v>333</v>
      </c>
      <c r="C20" s="221"/>
      <c r="D20" s="221"/>
      <c r="E20" s="221"/>
      <c r="F20" s="87"/>
      <c r="G20" s="71"/>
      <c r="H20" s="87"/>
      <c r="I20" s="84"/>
      <c r="J20" s="63"/>
    </row>
    <row r="21" spans="1:10" ht="12.75" customHeight="1">
      <c r="A21" s="62"/>
      <c r="B21" s="221" t="s">
        <v>334</v>
      </c>
      <c r="C21" s="221"/>
      <c r="D21" s="221"/>
      <c r="E21" s="221"/>
      <c r="F21" s="87">
        <v>42466</v>
      </c>
      <c r="G21" s="71"/>
      <c r="H21" s="87">
        <v>42466</v>
      </c>
      <c r="I21" s="84"/>
      <c r="J21" s="63"/>
    </row>
    <row r="22" spans="1:10" ht="12.75" customHeight="1">
      <c r="A22" s="62"/>
      <c r="B22" s="221" t="s">
        <v>335</v>
      </c>
      <c r="C22" s="221"/>
      <c r="D22" s="221"/>
      <c r="E22" s="221"/>
      <c r="F22" s="87">
        <v>21954</v>
      </c>
      <c r="G22" s="71"/>
      <c r="H22" s="87">
        <v>21836</v>
      </c>
      <c r="I22" s="84"/>
      <c r="J22" s="63"/>
    </row>
    <row r="23" spans="1:10" ht="12.75" customHeight="1">
      <c r="A23" s="62"/>
      <c r="B23" s="221" t="s">
        <v>336</v>
      </c>
      <c r="C23" s="221"/>
      <c r="D23" s="221"/>
      <c r="E23" s="221"/>
      <c r="F23" s="87"/>
      <c r="G23" s="71"/>
      <c r="H23" s="87"/>
      <c r="I23" s="84"/>
      <c r="J23" s="63"/>
    </row>
    <row r="24" spans="1:10" ht="12.75" customHeight="1">
      <c r="A24" s="62"/>
      <c r="B24" s="221" t="s">
        <v>334</v>
      </c>
      <c r="C24" s="221"/>
      <c r="D24" s="221"/>
      <c r="E24" s="221"/>
      <c r="F24" s="87">
        <v>8500</v>
      </c>
      <c r="G24" s="71"/>
      <c r="H24" s="87">
        <v>8500</v>
      </c>
      <c r="I24" s="84"/>
      <c r="J24" s="63"/>
    </row>
    <row r="25" spans="1:10" ht="12.75" customHeight="1">
      <c r="A25" s="62"/>
      <c r="B25" s="221" t="s">
        <v>337</v>
      </c>
      <c r="C25" s="221"/>
      <c r="D25" s="221"/>
      <c r="E25" s="221"/>
      <c r="F25" s="87"/>
      <c r="G25" s="71"/>
      <c r="H25" s="87"/>
      <c r="I25" s="84"/>
      <c r="J25" s="63"/>
    </row>
    <row r="26" spans="1:10" ht="12.75" customHeight="1">
      <c r="A26" s="62"/>
      <c r="B26" s="221" t="s">
        <v>334</v>
      </c>
      <c r="C26" s="221"/>
      <c r="D26" s="221"/>
      <c r="E26" s="221"/>
      <c r="F26" s="87">
        <v>27271</v>
      </c>
      <c r="G26" s="71"/>
      <c r="H26" s="87">
        <v>26630</v>
      </c>
      <c r="I26" s="84"/>
      <c r="J26" s="63"/>
    </row>
    <row r="27" spans="1:10" ht="12.75">
      <c r="A27" s="62"/>
      <c r="B27" s="221" t="s">
        <v>335</v>
      </c>
      <c r="C27" s="221"/>
      <c r="D27" s="221"/>
      <c r="E27" s="221"/>
      <c r="F27" s="196">
        <v>47957</v>
      </c>
      <c r="G27" s="113"/>
      <c r="H27" s="196">
        <v>46991</v>
      </c>
      <c r="I27" s="84"/>
      <c r="J27" s="63"/>
    </row>
    <row r="28" spans="1:10" ht="13.5" thickBot="1">
      <c r="A28" s="62"/>
      <c r="B28" s="221"/>
      <c r="C28" s="221"/>
      <c r="D28" s="221"/>
      <c r="E28" s="221"/>
      <c r="F28" s="195">
        <f>SUM(F20:F27)</f>
        <v>148148</v>
      </c>
      <c r="G28" s="117"/>
      <c r="H28" s="195">
        <f>SUM(H20:H27)</f>
        <v>146423</v>
      </c>
      <c r="I28" s="118"/>
      <c r="J28" s="63"/>
    </row>
    <row r="29" spans="1:10" ht="13.5" thickTop="1">
      <c r="A29" s="62"/>
      <c r="B29" s="221"/>
      <c r="C29" s="221"/>
      <c r="D29" s="221"/>
      <c r="E29" s="221"/>
      <c r="F29" s="114"/>
      <c r="G29" s="114"/>
      <c r="H29" s="114"/>
      <c r="I29" s="221"/>
      <c r="J29" s="221"/>
    </row>
    <row r="30" spans="1:10" ht="12.75" customHeight="1">
      <c r="A30" s="62" t="s">
        <v>338</v>
      </c>
      <c r="B30" s="266" t="s">
        <v>339</v>
      </c>
      <c r="C30" s="266"/>
      <c r="D30" s="266"/>
      <c r="E30" s="266"/>
      <c r="F30" s="266"/>
      <c r="G30" s="266"/>
      <c r="H30" s="266"/>
      <c r="I30" s="266"/>
      <c r="J30" s="266"/>
    </row>
    <row r="31" spans="1:10" ht="12.75" customHeight="1">
      <c r="A31" s="62"/>
      <c r="B31" s="222" t="s">
        <v>340</v>
      </c>
      <c r="C31" s="222"/>
      <c r="D31" s="222"/>
      <c r="E31" s="222"/>
      <c r="F31" s="222"/>
      <c r="G31" s="222"/>
      <c r="H31" s="222"/>
      <c r="I31" s="222"/>
      <c r="J31" s="222"/>
    </row>
    <row r="32" spans="1:10" ht="12.75">
      <c r="A32" s="62"/>
      <c r="B32" s="221"/>
      <c r="C32" s="221"/>
      <c r="D32" s="221"/>
      <c r="E32" s="221"/>
      <c r="F32" s="221"/>
      <c r="G32" s="221"/>
      <c r="H32" s="221"/>
      <c r="I32" s="63"/>
      <c r="J32" s="63"/>
    </row>
    <row r="33" spans="1:10" ht="12.75" customHeight="1">
      <c r="A33" s="62" t="s">
        <v>341</v>
      </c>
      <c r="B33" s="266" t="s">
        <v>342</v>
      </c>
      <c r="C33" s="266"/>
      <c r="D33" s="266"/>
      <c r="E33" s="266"/>
      <c r="F33" s="266"/>
      <c r="G33" s="266"/>
      <c r="H33" s="266"/>
      <c r="I33" s="266"/>
      <c r="J33" s="266"/>
    </row>
    <row r="34" spans="1:10" ht="12.75" customHeight="1">
      <c r="A34" s="268"/>
      <c r="B34" s="269" t="s">
        <v>343</v>
      </c>
      <c r="C34" s="269"/>
      <c r="D34" s="269"/>
      <c r="E34" s="269"/>
      <c r="F34" s="269"/>
      <c r="G34" s="269"/>
      <c r="H34" s="269"/>
      <c r="I34" s="269"/>
      <c r="J34" s="269"/>
    </row>
    <row r="35" spans="1:10" ht="13.5" thickBot="1">
      <c r="A35" s="268"/>
      <c r="B35" s="256"/>
      <c r="C35" s="256"/>
      <c r="D35" s="256"/>
      <c r="E35" s="256"/>
      <c r="F35" s="256"/>
      <c r="G35" s="256"/>
      <c r="H35" s="256"/>
      <c r="I35" s="256"/>
      <c r="J35" s="256"/>
    </row>
    <row r="36" spans="1:10" ht="12.75" customHeight="1">
      <c r="A36" s="205"/>
      <c r="B36" s="206"/>
      <c r="C36" s="235"/>
      <c r="D36" s="207"/>
      <c r="E36" s="83" t="s">
        <v>281</v>
      </c>
      <c r="F36" s="206"/>
      <c r="G36" s="235"/>
      <c r="H36" s="235"/>
      <c r="I36" s="235"/>
      <c r="J36" s="207"/>
    </row>
    <row r="37" spans="1:10" ht="13.5" thickBot="1">
      <c r="A37" s="205"/>
      <c r="B37" s="208" t="s">
        <v>280</v>
      </c>
      <c r="C37" s="236"/>
      <c r="D37" s="209"/>
      <c r="E37" s="82" t="s">
        <v>111</v>
      </c>
      <c r="F37" s="208" t="s">
        <v>254</v>
      </c>
      <c r="G37" s="236"/>
      <c r="H37" s="236"/>
      <c r="I37" s="236"/>
      <c r="J37" s="209"/>
    </row>
    <row r="38" spans="1:10" ht="29.25" customHeight="1">
      <c r="A38" s="205"/>
      <c r="B38" s="226" t="s">
        <v>344</v>
      </c>
      <c r="C38" s="237"/>
      <c r="D38" s="227"/>
      <c r="E38" s="112" t="s">
        <v>345</v>
      </c>
      <c r="F38" s="226" t="s">
        <v>390</v>
      </c>
      <c r="G38" s="237"/>
      <c r="H38" s="237"/>
      <c r="I38" s="237"/>
      <c r="J38" s="227"/>
    </row>
    <row r="39" spans="1:10" ht="12.75" customHeight="1">
      <c r="A39" s="205"/>
      <c r="B39" s="228"/>
      <c r="C39" s="265"/>
      <c r="D39" s="229"/>
      <c r="E39" s="81" t="s">
        <v>283</v>
      </c>
      <c r="F39" s="270"/>
      <c r="G39" s="271"/>
      <c r="H39" s="271"/>
      <c r="I39" s="271"/>
      <c r="J39" s="272"/>
    </row>
    <row r="40" spans="1:10" ht="38.25" customHeight="1">
      <c r="A40" s="205"/>
      <c r="B40" s="228"/>
      <c r="C40" s="265"/>
      <c r="D40" s="229"/>
      <c r="E40" s="81" t="s">
        <v>284</v>
      </c>
      <c r="F40" s="270"/>
      <c r="G40" s="271"/>
      <c r="H40" s="271"/>
      <c r="I40" s="271"/>
      <c r="J40" s="272"/>
    </row>
    <row r="41" spans="1:10" ht="8.25" customHeight="1" thickBot="1">
      <c r="A41" s="205"/>
      <c r="B41" s="230"/>
      <c r="C41" s="254"/>
      <c r="D41" s="231"/>
      <c r="E41" s="78"/>
      <c r="F41" s="273"/>
      <c r="G41" s="274"/>
      <c r="H41" s="274"/>
      <c r="I41" s="274"/>
      <c r="J41" s="275"/>
    </row>
  </sheetData>
  <mergeCells count="46">
    <mergeCell ref="A1:J1"/>
    <mergeCell ref="A3:J3"/>
    <mergeCell ref="B17:J17"/>
    <mergeCell ref="B18:E18"/>
    <mergeCell ref="C7:J8"/>
    <mergeCell ref="C5:J6"/>
    <mergeCell ref="D12:J12"/>
    <mergeCell ref="C13:J13"/>
    <mergeCell ref="A14:J15"/>
    <mergeCell ref="B16:J16"/>
    <mergeCell ref="B30:J30"/>
    <mergeCell ref="B33:J33"/>
    <mergeCell ref="I29:J29"/>
    <mergeCell ref="B31:J31"/>
    <mergeCell ref="B32:E32"/>
    <mergeCell ref="F32:H32"/>
    <mergeCell ref="B29:E29"/>
    <mergeCell ref="B26:E26"/>
    <mergeCell ref="A38:A41"/>
    <mergeCell ref="B38:D41"/>
    <mergeCell ref="A34:A35"/>
    <mergeCell ref="B34:J35"/>
    <mergeCell ref="A36:A37"/>
    <mergeCell ref="B36:D36"/>
    <mergeCell ref="B37:D37"/>
    <mergeCell ref="F37:J37"/>
    <mergeCell ref="F36:J36"/>
    <mergeCell ref="B20:E20"/>
    <mergeCell ref="B21:E21"/>
    <mergeCell ref="B19:E19"/>
    <mergeCell ref="F38:J41"/>
    <mergeCell ref="B24:E24"/>
    <mergeCell ref="B22:E22"/>
    <mergeCell ref="B23:E23"/>
    <mergeCell ref="B27:E27"/>
    <mergeCell ref="B28:E28"/>
    <mergeCell ref="B25:E25"/>
    <mergeCell ref="C9:J9"/>
    <mergeCell ref="A10:A11"/>
    <mergeCell ref="B10:B11"/>
    <mergeCell ref="C10:C11"/>
    <mergeCell ref="D10:J11"/>
    <mergeCell ref="A5:A6"/>
    <mergeCell ref="B5:B6"/>
    <mergeCell ref="A7:A8"/>
    <mergeCell ref="B7:B8"/>
  </mergeCells>
  <printOptions/>
  <pageMargins left="0.7480314960629921" right="0.7480314960629921" top="0.1968503937007874" bottom="0.3937007874015748" header="0.5118110236220472" footer="0"/>
  <pageSetup horizontalDpi="600" verticalDpi="600" orientation="portrait" r:id="rId1"/>
  <headerFooter alignWithMargins="0">
    <oddFooter>&amp;C&amp;"Times New Roman,Italic"&amp;8Page 10 of 12 Pages</oddFooter>
  </headerFooter>
</worksheet>
</file>

<file path=xl/worksheets/sheet4.xml><?xml version="1.0" encoding="utf-8"?>
<worksheet xmlns="http://schemas.openxmlformats.org/spreadsheetml/2006/main" xmlns:r="http://schemas.openxmlformats.org/officeDocument/2006/relationships">
  <dimension ref="A1:N32"/>
  <sheetViews>
    <sheetView zoomScale="120" zoomScaleNormal="120" workbookViewId="0" topLeftCell="A20">
      <selection activeCell="B32" sqref="B32:J32"/>
    </sheetView>
  </sheetViews>
  <sheetFormatPr defaultColWidth="9.140625" defaultRowHeight="12.75"/>
  <cols>
    <col min="1" max="1" width="3.7109375" style="0" customWidth="1"/>
    <col min="3" max="3" width="14.57421875" style="0" customWidth="1"/>
    <col min="4" max="4" width="10.28125" style="0" customWidth="1"/>
    <col min="10" max="10" width="3.8515625" style="0" customWidth="1"/>
  </cols>
  <sheetData>
    <row r="1" spans="1:10" ht="18.75">
      <c r="A1" s="218" t="s">
        <v>138</v>
      </c>
      <c r="B1" s="218"/>
      <c r="C1" s="218"/>
      <c r="D1" s="218"/>
      <c r="E1" s="218"/>
      <c r="F1" s="218"/>
      <c r="G1" s="218"/>
      <c r="H1" s="218"/>
      <c r="I1" s="218"/>
      <c r="J1" s="218"/>
    </row>
    <row r="2" spans="1:6" ht="12.75">
      <c r="A2" s="1"/>
      <c r="B2" s="1"/>
      <c r="C2" s="1"/>
      <c r="D2" s="1"/>
      <c r="E2" s="1"/>
      <c r="F2" s="1"/>
    </row>
    <row r="3" spans="1:10" ht="12.75">
      <c r="A3" s="219" t="str">
        <f>Sheet5!A3</f>
        <v>NOTES TO THE UNAUDITED RESULTS FOR THE 1ST QUARTER ENDED 30 SEPTEMBER 2005</v>
      </c>
      <c r="B3" s="219"/>
      <c r="C3" s="219"/>
      <c r="D3" s="219"/>
      <c r="E3" s="219"/>
      <c r="F3" s="219"/>
      <c r="G3" s="219"/>
      <c r="H3" s="219"/>
      <c r="I3" s="219"/>
      <c r="J3" s="219"/>
    </row>
    <row r="5" spans="1:10" ht="30" customHeight="1">
      <c r="A5" s="63" t="s">
        <v>44</v>
      </c>
      <c r="B5" s="221" t="s">
        <v>248</v>
      </c>
      <c r="C5" s="221"/>
      <c r="D5" s="221"/>
      <c r="E5" s="221"/>
      <c r="F5" s="221"/>
      <c r="G5" s="221"/>
      <c r="H5" s="221"/>
      <c r="I5" s="221"/>
      <c r="J5" s="221"/>
    </row>
    <row r="6" spans="1:10" ht="7.5" customHeight="1">
      <c r="A6" s="63"/>
      <c r="B6" s="63"/>
      <c r="C6" s="63"/>
      <c r="D6" s="63"/>
      <c r="E6" s="63"/>
      <c r="F6" s="63"/>
      <c r="G6" s="63"/>
      <c r="H6" s="63"/>
      <c r="I6" s="63"/>
      <c r="J6" s="63"/>
    </row>
    <row r="7" spans="1:10" ht="27" customHeight="1">
      <c r="A7" s="63" t="s">
        <v>249</v>
      </c>
      <c r="B7" s="221" t="s">
        <v>250</v>
      </c>
      <c r="C7" s="221"/>
      <c r="D7" s="221"/>
      <c r="E7" s="221"/>
      <c r="F7" s="221"/>
      <c r="G7" s="221"/>
      <c r="H7" s="221"/>
      <c r="I7" s="221"/>
      <c r="J7" s="221"/>
    </row>
    <row r="8" spans="1:10" ht="12.75" customHeight="1">
      <c r="A8" s="221"/>
      <c r="B8" s="276" t="s">
        <v>251</v>
      </c>
      <c r="C8" s="276" t="s">
        <v>252</v>
      </c>
      <c r="D8" s="74" t="s">
        <v>253</v>
      </c>
      <c r="E8" s="277" t="s">
        <v>254</v>
      </c>
      <c r="F8" s="74"/>
      <c r="G8" s="74"/>
      <c r="H8" s="74"/>
      <c r="I8" s="276"/>
      <c r="J8" s="74"/>
    </row>
    <row r="9" spans="1:10" ht="12.75">
      <c r="A9" s="221"/>
      <c r="B9" s="276"/>
      <c r="C9" s="276"/>
      <c r="D9" s="74" t="s">
        <v>111</v>
      </c>
      <c r="E9" s="277"/>
      <c r="F9" s="74"/>
      <c r="G9" s="74"/>
      <c r="H9" s="74"/>
      <c r="I9" s="276"/>
      <c r="J9" s="74"/>
    </row>
    <row r="10" spans="1:10" ht="5.25" customHeight="1">
      <c r="A10" s="63"/>
      <c r="B10" s="74"/>
      <c r="C10" s="74"/>
      <c r="D10" s="74"/>
      <c r="E10" s="75"/>
      <c r="F10" s="74"/>
      <c r="G10" s="74"/>
      <c r="H10" s="74"/>
      <c r="I10" s="74"/>
      <c r="J10" s="74"/>
    </row>
    <row r="11" spans="1:14" ht="64.5" customHeight="1">
      <c r="A11" s="63"/>
      <c r="B11" s="72" t="s">
        <v>323</v>
      </c>
      <c r="C11" s="72" t="s">
        <v>255</v>
      </c>
      <c r="D11" s="76">
        <v>10000000</v>
      </c>
      <c r="E11" s="278" t="s">
        <v>383</v>
      </c>
      <c r="F11" s="278"/>
      <c r="G11" s="278"/>
      <c r="H11" s="278"/>
      <c r="I11" s="278"/>
      <c r="J11" s="193"/>
      <c r="L11" s="194"/>
      <c r="M11" s="194"/>
      <c r="N11" s="194"/>
    </row>
    <row r="12" spans="1:14" ht="3" customHeight="1">
      <c r="A12" s="63"/>
      <c r="B12" s="72"/>
      <c r="C12" s="72"/>
      <c r="D12" s="76"/>
      <c r="E12" s="278"/>
      <c r="F12" s="278"/>
      <c r="G12" s="278"/>
      <c r="H12" s="278"/>
      <c r="I12" s="278"/>
      <c r="J12" s="193"/>
      <c r="L12" s="194"/>
      <c r="M12" s="194"/>
      <c r="N12" s="194"/>
    </row>
    <row r="13" spans="1:14" ht="21" customHeight="1">
      <c r="A13" s="63"/>
      <c r="B13" s="70" t="s">
        <v>256</v>
      </c>
      <c r="C13" s="70" t="s">
        <v>257</v>
      </c>
      <c r="D13" s="77">
        <v>19892880</v>
      </c>
      <c r="E13" s="278"/>
      <c r="F13" s="278"/>
      <c r="G13" s="278"/>
      <c r="H13" s="278"/>
      <c r="I13" s="278"/>
      <c r="J13" s="77"/>
      <c r="L13" s="194"/>
      <c r="M13" s="194"/>
      <c r="N13" s="194"/>
    </row>
    <row r="14" spans="1:10" ht="3.75" customHeight="1">
      <c r="A14" s="63"/>
      <c r="B14" s="70"/>
      <c r="C14" s="70"/>
      <c r="D14" s="77"/>
      <c r="E14" s="75"/>
      <c r="F14" s="70"/>
      <c r="G14" s="70"/>
      <c r="H14" s="70"/>
      <c r="I14" s="70"/>
      <c r="J14" s="77"/>
    </row>
    <row r="15" spans="1:10" ht="15.75" customHeight="1">
      <c r="A15" s="63"/>
      <c r="B15" s="70" t="s">
        <v>318</v>
      </c>
      <c r="C15" s="70" t="s">
        <v>319</v>
      </c>
      <c r="D15" s="77">
        <v>19892880</v>
      </c>
      <c r="E15" s="278" t="s">
        <v>320</v>
      </c>
      <c r="F15" s="278"/>
      <c r="G15" s="278"/>
      <c r="H15" s="278"/>
      <c r="I15" s="278"/>
      <c r="J15" s="278"/>
    </row>
    <row r="16" spans="1:10" ht="14.25" customHeight="1">
      <c r="A16" s="63"/>
      <c r="B16" s="70" t="s">
        <v>258</v>
      </c>
      <c r="C16" s="70" t="s">
        <v>259</v>
      </c>
      <c r="D16" s="77">
        <v>19892880</v>
      </c>
      <c r="E16" s="278"/>
      <c r="F16" s="278"/>
      <c r="G16" s="278"/>
      <c r="H16" s="278"/>
      <c r="I16" s="278"/>
      <c r="J16" s="278"/>
    </row>
    <row r="17" spans="1:10" ht="16.5" customHeight="1">
      <c r="A17" s="63"/>
      <c r="B17" s="70" t="s">
        <v>260</v>
      </c>
      <c r="C17" s="70" t="s">
        <v>261</v>
      </c>
      <c r="D17" s="77">
        <v>19892880</v>
      </c>
      <c r="E17" s="278"/>
      <c r="F17" s="278"/>
      <c r="G17" s="278"/>
      <c r="H17" s="278"/>
      <c r="I17" s="278"/>
      <c r="J17" s="278"/>
    </row>
    <row r="18" spans="1:10" ht="15" customHeight="1">
      <c r="A18" s="63"/>
      <c r="B18" s="70" t="s">
        <v>262</v>
      </c>
      <c r="C18" s="70" t="s">
        <v>263</v>
      </c>
      <c r="D18" s="77">
        <v>19892880</v>
      </c>
      <c r="E18" s="278"/>
      <c r="F18" s="278"/>
      <c r="G18" s="278"/>
      <c r="H18" s="278"/>
      <c r="I18" s="278"/>
      <c r="J18" s="278"/>
    </row>
    <row r="19" spans="1:10" ht="4.5" customHeight="1">
      <c r="A19" s="63"/>
      <c r="B19" s="70"/>
      <c r="C19" s="70"/>
      <c r="D19" s="77"/>
      <c r="E19" s="110"/>
      <c r="F19" s="110"/>
      <c r="G19" s="110"/>
      <c r="H19" s="110"/>
      <c r="I19" s="110"/>
      <c r="J19" s="110"/>
    </row>
    <row r="20" spans="1:10" ht="12.75">
      <c r="A20" s="63"/>
      <c r="B20" s="72" t="s">
        <v>264</v>
      </c>
      <c r="C20" s="72" t="s">
        <v>265</v>
      </c>
      <c r="D20" s="76">
        <v>19892880</v>
      </c>
      <c r="E20" s="65" t="s">
        <v>266</v>
      </c>
      <c r="F20" s="72"/>
      <c r="G20" s="72"/>
      <c r="H20" s="72"/>
      <c r="I20" s="72"/>
      <c r="J20" s="76"/>
    </row>
    <row r="21" spans="1:10" ht="12.75">
      <c r="A21" s="63"/>
      <c r="B21" s="72" t="s">
        <v>267</v>
      </c>
      <c r="C21" s="72" t="s">
        <v>268</v>
      </c>
      <c r="D21" s="76">
        <v>19892880</v>
      </c>
      <c r="E21" s="65" t="s">
        <v>266</v>
      </c>
      <c r="F21" s="72"/>
      <c r="G21" s="72"/>
      <c r="H21" s="72"/>
      <c r="I21" s="72"/>
      <c r="J21" s="76"/>
    </row>
    <row r="22" spans="1:10" ht="12.75">
      <c r="A22" s="63"/>
      <c r="B22" s="72" t="s">
        <v>269</v>
      </c>
      <c r="C22" s="72" t="s">
        <v>270</v>
      </c>
      <c r="D22" s="76">
        <v>19892880</v>
      </c>
      <c r="E22" s="64" t="s">
        <v>266</v>
      </c>
      <c r="F22" s="72"/>
      <c r="G22" s="72"/>
      <c r="H22" s="72"/>
      <c r="I22" s="72"/>
      <c r="J22" s="76"/>
    </row>
    <row r="23" spans="1:10" ht="12.75">
      <c r="A23" s="63"/>
      <c r="B23" s="72" t="s">
        <v>271</v>
      </c>
      <c r="C23" s="72" t="s">
        <v>272</v>
      </c>
      <c r="D23" s="76">
        <v>19892880</v>
      </c>
      <c r="E23" s="64" t="s">
        <v>266</v>
      </c>
      <c r="F23" s="72"/>
      <c r="G23" s="72"/>
      <c r="H23" s="72"/>
      <c r="I23" s="72"/>
      <c r="J23" s="76"/>
    </row>
    <row r="24" spans="1:10" ht="12.75">
      <c r="A24" s="63"/>
      <c r="B24" s="72" t="s">
        <v>273</v>
      </c>
      <c r="C24" s="72" t="s">
        <v>274</v>
      </c>
      <c r="D24" s="76">
        <v>19892880</v>
      </c>
      <c r="E24" s="64" t="s">
        <v>266</v>
      </c>
      <c r="F24" s="72"/>
      <c r="G24" s="72"/>
      <c r="H24" s="72"/>
      <c r="I24" s="72"/>
      <c r="J24" s="76"/>
    </row>
    <row r="25" spans="1:10" ht="12.75">
      <c r="A25" s="63"/>
      <c r="B25" s="72" t="s">
        <v>275</v>
      </c>
      <c r="C25" s="72" t="s">
        <v>276</v>
      </c>
      <c r="D25" s="198">
        <v>19892887</v>
      </c>
      <c r="E25" s="64" t="s">
        <v>266</v>
      </c>
      <c r="F25" s="72"/>
      <c r="G25" s="72"/>
      <c r="H25" s="72"/>
      <c r="I25" s="72"/>
      <c r="J25" s="76"/>
    </row>
    <row r="26" spans="1:10" ht="13.5" thickBot="1">
      <c r="A26" s="63"/>
      <c r="B26" s="64"/>
      <c r="C26" s="64"/>
      <c r="D26" s="197">
        <v>228821687</v>
      </c>
      <c r="E26" s="64"/>
      <c r="F26" s="64"/>
      <c r="G26" s="64"/>
      <c r="H26" s="64"/>
      <c r="I26" s="64"/>
      <c r="J26" s="109"/>
    </row>
    <row r="27" spans="1:10" ht="13.5" thickTop="1">
      <c r="A27" s="221"/>
      <c r="B27" s="269"/>
      <c r="C27" s="269"/>
      <c r="D27" s="269"/>
      <c r="E27" s="269"/>
      <c r="F27" s="269"/>
      <c r="G27" s="269"/>
      <c r="H27" s="269"/>
      <c r="I27" s="269"/>
      <c r="J27" s="269"/>
    </row>
    <row r="28" spans="1:10" ht="138.75" customHeight="1">
      <c r="A28" s="221"/>
      <c r="B28" s="269" t="s">
        <v>321</v>
      </c>
      <c r="C28" s="269"/>
      <c r="D28" s="269"/>
      <c r="E28" s="269"/>
      <c r="F28" s="269"/>
      <c r="G28" s="269"/>
      <c r="H28" s="269"/>
      <c r="I28" s="269"/>
      <c r="J28" s="269"/>
    </row>
    <row r="29" spans="1:10" ht="12.75">
      <c r="A29" s="221"/>
      <c r="B29" s="66"/>
      <c r="C29" s="66"/>
      <c r="D29" s="66"/>
      <c r="E29" s="66"/>
      <c r="F29" s="66"/>
      <c r="G29" s="66"/>
      <c r="H29" s="66"/>
      <c r="I29" s="66"/>
      <c r="J29" s="66"/>
    </row>
    <row r="30" spans="1:10" ht="78" customHeight="1">
      <c r="A30" s="221"/>
      <c r="B30" s="269" t="s">
        <v>322</v>
      </c>
      <c r="C30" s="269"/>
      <c r="D30" s="269"/>
      <c r="E30" s="269"/>
      <c r="F30" s="269"/>
      <c r="G30" s="269"/>
      <c r="H30" s="269"/>
      <c r="I30" s="269"/>
      <c r="J30" s="269"/>
    </row>
    <row r="31" spans="1:10" ht="9.75" customHeight="1">
      <c r="A31" s="221"/>
      <c r="B31" s="269"/>
      <c r="C31" s="269"/>
      <c r="D31" s="269"/>
      <c r="E31" s="269"/>
      <c r="F31" s="269"/>
      <c r="G31" s="269"/>
      <c r="H31" s="269"/>
      <c r="I31" s="269"/>
      <c r="J31" s="269"/>
    </row>
    <row r="32" spans="1:10" ht="78" customHeight="1">
      <c r="A32" s="221"/>
      <c r="B32" s="269" t="s">
        <v>389</v>
      </c>
      <c r="C32" s="269"/>
      <c r="D32" s="269"/>
      <c r="E32" s="269"/>
      <c r="F32" s="269"/>
      <c r="G32" s="269"/>
      <c r="H32" s="269"/>
      <c r="I32" s="269"/>
      <c r="J32" s="269"/>
    </row>
  </sheetData>
  <mergeCells count="18">
    <mergeCell ref="A30:A32"/>
    <mergeCell ref="A8:A9"/>
    <mergeCell ref="E15:J18"/>
    <mergeCell ref="B28:J28"/>
    <mergeCell ref="B30:J30"/>
    <mergeCell ref="B31:J31"/>
    <mergeCell ref="B32:J32"/>
    <mergeCell ref="E11:I13"/>
    <mergeCell ref="A1:J1"/>
    <mergeCell ref="A3:J3"/>
    <mergeCell ref="A27:A29"/>
    <mergeCell ref="B27:J27"/>
    <mergeCell ref="B5:J5"/>
    <mergeCell ref="B7:J7"/>
    <mergeCell ref="B8:B9"/>
    <mergeCell ref="I8:I9"/>
    <mergeCell ref="C8:C9"/>
    <mergeCell ref="E8:E9"/>
  </mergeCells>
  <printOptions/>
  <pageMargins left="0.7480314960629921" right="0.7480314960629921" top="0.1968503937007874" bottom="0.3937007874015748" header="0.5118110236220472" footer="0"/>
  <pageSetup horizontalDpi="600" verticalDpi="600" orientation="portrait" r:id="rId1"/>
  <headerFooter alignWithMargins="0">
    <oddFooter>&amp;C&amp;"Times New Roman,Italic"&amp;8Page 9 of 12 Pages</oddFooter>
  </headerFooter>
</worksheet>
</file>

<file path=xl/worksheets/sheet5.xml><?xml version="1.0" encoding="utf-8"?>
<worksheet xmlns="http://schemas.openxmlformats.org/spreadsheetml/2006/main" xmlns:r="http://schemas.openxmlformats.org/officeDocument/2006/relationships">
  <sheetPr codeName="Sheet5"/>
  <dimension ref="A1:J39"/>
  <sheetViews>
    <sheetView zoomScale="120" zoomScaleNormal="120" workbookViewId="0" topLeftCell="A28">
      <selection activeCell="D44" sqref="D44"/>
    </sheetView>
  </sheetViews>
  <sheetFormatPr defaultColWidth="9.140625" defaultRowHeight="12.75"/>
  <cols>
    <col min="1" max="1" width="3.00390625" style="0" customWidth="1"/>
    <col min="2" max="2" width="3.57421875" style="0" customWidth="1"/>
    <col min="3" max="3" width="4.421875" style="0" customWidth="1"/>
    <col min="4" max="4" width="29.421875" style="0" customWidth="1"/>
    <col min="6" max="6" width="10.00390625" style="0" customWidth="1"/>
    <col min="10" max="10" width="4.421875" style="0" customWidth="1"/>
  </cols>
  <sheetData>
    <row r="1" spans="1:10" ht="18.75">
      <c r="A1" s="218" t="s">
        <v>138</v>
      </c>
      <c r="B1" s="218"/>
      <c r="C1" s="218"/>
      <c r="D1" s="218"/>
      <c r="E1" s="218"/>
      <c r="F1" s="218"/>
      <c r="G1" s="218"/>
      <c r="H1" s="218"/>
      <c r="I1" s="218"/>
      <c r="J1" s="218"/>
    </row>
    <row r="2" spans="1:6" ht="12.75">
      <c r="A2" s="1"/>
      <c r="B2" s="1"/>
      <c r="C2" s="1"/>
      <c r="D2" s="1"/>
      <c r="E2" s="1"/>
      <c r="F2" s="1"/>
    </row>
    <row r="3" spans="1:10" ht="12.75" customHeight="1">
      <c r="A3" s="219" t="str">
        <f>Sheet5!A3</f>
        <v>NOTES TO THE UNAUDITED RESULTS FOR THE 1ST QUARTER ENDED 30 SEPTEMBER 2005</v>
      </c>
      <c r="B3" s="219"/>
      <c r="C3" s="219"/>
      <c r="D3" s="219"/>
      <c r="E3" s="219"/>
      <c r="F3" s="219"/>
      <c r="G3" s="219"/>
      <c r="H3" s="219"/>
      <c r="I3" s="219"/>
      <c r="J3" s="219"/>
    </row>
    <row r="5" spans="1:10" ht="12.75" customHeight="1">
      <c r="A5" s="60">
        <v>18</v>
      </c>
      <c r="B5" s="266" t="s">
        <v>223</v>
      </c>
      <c r="C5" s="266"/>
      <c r="D5" s="266"/>
      <c r="E5" s="266"/>
      <c r="F5" s="266"/>
      <c r="G5" s="266"/>
      <c r="H5" s="266"/>
      <c r="I5" s="266"/>
      <c r="J5" s="266"/>
    </row>
    <row r="6" spans="1:10" ht="12.75" customHeight="1">
      <c r="A6" s="60"/>
      <c r="B6" s="222" t="s">
        <v>224</v>
      </c>
      <c r="C6" s="222"/>
      <c r="D6" s="222"/>
      <c r="E6" s="222"/>
      <c r="F6" s="222"/>
      <c r="G6" s="222"/>
      <c r="H6" s="222"/>
      <c r="I6" s="222"/>
      <c r="J6" s="222"/>
    </row>
    <row r="7" spans="1:10" ht="12.75">
      <c r="A7" s="60"/>
      <c r="B7" s="223"/>
      <c r="C7" s="223"/>
      <c r="D7" s="223"/>
      <c r="E7" s="223"/>
      <c r="F7" s="223"/>
      <c r="G7" s="223"/>
      <c r="H7" s="223"/>
      <c r="I7" s="223"/>
      <c r="J7" s="223"/>
    </row>
    <row r="8" spans="1:10" ht="12.75" customHeight="1">
      <c r="A8" s="60">
        <v>19</v>
      </c>
      <c r="B8" s="223" t="s">
        <v>225</v>
      </c>
      <c r="C8" s="223"/>
      <c r="D8" s="223"/>
      <c r="E8" s="223"/>
      <c r="F8" s="223"/>
      <c r="G8" s="223"/>
      <c r="H8" s="223"/>
      <c r="I8" s="223"/>
      <c r="J8" s="223"/>
    </row>
    <row r="9" spans="1:10" ht="25.5">
      <c r="A9" s="268"/>
      <c r="B9" s="222"/>
      <c r="C9" s="222"/>
      <c r="D9" s="222"/>
      <c r="E9" s="69" t="s">
        <v>226</v>
      </c>
      <c r="F9" s="69" t="s">
        <v>227</v>
      </c>
      <c r="G9" s="69"/>
      <c r="H9" s="69"/>
      <c r="I9" s="69"/>
      <c r="J9" s="68"/>
    </row>
    <row r="10" spans="1:10" ht="12.75">
      <c r="A10" s="268"/>
      <c r="B10" s="222"/>
      <c r="C10" s="222"/>
      <c r="D10" s="222"/>
      <c r="E10" s="69" t="s">
        <v>228</v>
      </c>
      <c r="F10" s="69" t="s">
        <v>228</v>
      </c>
      <c r="G10" s="69"/>
      <c r="H10" s="69"/>
      <c r="I10" s="69"/>
      <c r="J10" s="68"/>
    </row>
    <row r="11" spans="1:10" ht="12.75" customHeight="1">
      <c r="A11" s="268"/>
      <c r="B11" s="222" t="s">
        <v>229</v>
      </c>
      <c r="C11" s="222"/>
      <c r="D11" s="222"/>
      <c r="E11" s="70" t="s">
        <v>230</v>
      </c>
      <c r="F11" s="70" t="s">
        <v>230</v>
      </c>
      <c r="G11" s="70"/>
      <c r="H11" s="70"/>
      <c r="I11" s="70"/>
      <c r="J11" s="72"/>
    </row>
    <row r="12" spans="1:10" ht="12.75" customHeight="1">
      <c r="A12" s="268"/>
      <c r="B12" s="222" t="s">
        <v>231</v>
      </c>
      <c r="C12" s="222"/>
      <c r="D12" s="222"/>
      <c r="E12" s="70" t="s">
        <v>230</v>
      </c>
      <c r="F12" s="70" t="s">
        <v>230</v>
      </c>
      <c r="G12" s="70"/>
      <c r="H12" s="70"/>
      <c r="I12" s="70"/>
      <c r="J12" s="72"/>
    </row>
    <row r="13" spans="1:10" ht="12.75" customHeight="1">
      <c r="A13" s="268"/>
      <c r="B13" s="222" t="s">
        <v>232</v>
      </c>
      <c r="C13" s="222"/>
      <c r="D13" s="222"/>
      <c r="E13" s="70">
        <v>1</v>
      </c>
      <c r="F13" s="70">
        <f>E13</f>
        <v>1</v>
      </c>
      <c r="G13" s="71"/>
      <c r="H13" s="71"/>
      <c r="I13" s="71"/>
      <c r="J13" s="72"/>
    </row>
    <row r="14" spans="1:10" ht="12.75">
      <c r="A14" s="268"/>
      <c r="B14" s="222" t="s">
        <v>233</v>
      </c>
      <c r="C14" s="222"/>
      <c r="D14" s="222"/>
      <c r="E14" s="202" t="s">
        <v>230</v>
      </c>
      <c r="F14" s="202" t="s">
        <v>230</v>
      </c>
      <c r="G14" s="71"/>
      <c r="H14" s="71"/>
      <c r="I14" s="71"/>
      <c r="J14" s="72"/>
    </row>
    <row r="15" spans="1:10" ht="13.5" thickBot="1">
      <c r="A15" s="268"/>
      <c r="B15" s="222"/>
      <c r="C15" s="222"/>
      <c r="D15" s="222"/>
      <c r="E15" s="201">
        <f>SUM(E11:E14)</f>
        <v>1</v>
      </c>
      <c r="F15" s="201">
        <f>SUM(F11:F14)</f>
        <v>1</v>
      </c>
      <c r="G15" s="73"/>
      <c r="H15" s="73"/>
      <c r="I15" s="73"/>
      <c r="J15" s="72"/>
    </row>
    <row r="16" spans="1:10" ht="13.5" thickTop="1">
      <c r="A16" s="63"/>
      <c r="B16" s="221" t="s">
        <v>234</v>
      </c>
      <c r="C16" s="221"/>
      <c r="D16" s="221"/>
      <c r="E16" s="221"/>
      <c r="F16" s="221"/>
      <c r="G16" s="221"/>
      <c r="H16" s="221"/>
      <c r="I16" s="221"/>
      <c r="J16" s="221"/>
    </row>
    <row r="17" spans="1:10" ht="12.75">
      <c r="A17" s="267"/>
      <c r="B17" s="267"/>
      <c r="C17" s="267"/>
      <c r="D17" s="267"/>
      <c r="E17" s="267"/>
      <c r="F17" s="267"/>
      <c r="G17" s="267"/>
      <c r="H17" s="267"/>
      <c r="I17" s="267"/>
      <c r="J17" s="267"/>
    </row>
    <row r="18" spans="1:10" ht="12.75" customHeight="1">
      <c r="A18" s="60">
        <v>20</v>
      </c>
      <c r="B18" s="223" t="s">
        <v>235</v>
      </c>
      <c r="C18" s="223"/>
      <c r="D18" s="223"/>
      <c r="E18" s="223"/>
      <c r="F18" s="223"/>
      <c r="G18" s="223"/>
      <c r="H18" s="223"/>
      <c r="I18" s="223"/>
      <c r="J18" s="223"/>
    </row>
    <row r="19" spans="1:10" ht="25.5" customHeight="1">
      <c r="A19" s="62"/>
      <c r="B19" s="221" t="s">
        <v>2</v>
      </c>
      <c r="C19" s="221"/>
      <c r="D19" s="221"/>
      <c r="E19" s="221"/>
      <c r="F19" s="221"/>
      <c r="G19" s="221"/>
      <c r="H19" s="221"/>
      <c r="I19" s="221"/>
      <c r="J19" s="221"/>
    </row>
    <row r="20" spans="1:10" ht="12.75">
      <c r="A20" s="62"/>
      <c r="B20" s="268"/>
      <c r="C20" s="268"/>
      <c r="D20" s="268"/>
      <c r="E20" s="268"/>
      <c r="F20" s="268"/>
      <c r="G20" s="268"/>
      <c r="H20" s="268"/>
      <c r="I20" s="268"/>
      <c r="J20" s="268"/>
    </row>
    <row r="21" spans="1:10" ht="12.75" customHeight="1">
      <c r="A21" s="62">
        <v>21</v>
      </c>
      <c r="B21" s="266" t="s">
        <v>236</v>
      </c>
      <c r="C21" s="266"/>
      <c r="D21" s="266"/>
      <c r="E21" s="266"/>
      <c r="F21" s="266"/>
      <c r="G21" s="266"/>
      <c r="H21" s="266"/>
      <c r="I21" s="266"/>
      <c r="J21" s="266"/>
    </row>
    <row r="22" spans="1:10" ht="12.75">
      <c r="A22" s="62"/>
      <c r="B22" s="222" t="s">
        <v>3</v>
      </c>
      <c r="C22" s="222"/>
      <c r="D22" s="222"/>
      <c r="E22" s="222"/>
      <c r="F22" s="222"/>
      <c r="G22" s="222"/>
      <c r="H22" s="222"/>
      <c r="I22" s="222"/>
      <c r="J22" s="222"/>
    </row>
    <row r="23" spans="1:10" ht="12.75">
      <c r="A23" s="279"/>
      <c r="B23" s="279"/>
      <c r="C23" s="279"/>
      <c r="D23" s="279"/>
      <c r="E23" s="279"/>
      <c r="F23" s="279"/>
      <c r="G23" s="279"/>
      <c r="H23" s="279"/>
      <c r="I23" s="279"/>
      <c r="J23" s="279"/>
    </row>
    <row r="24" spans="1:10" ht="12.75" customHeight="1">
      <c r="A24" s="62">
        <v>22</v>
      </c>
      <c r="B24" s="220" t="s">
        <v>237</v>
      </c>
      <c r="C24" s="220"/>
      <c r="D24" s="220"/>
      <c r="E24" s="220"/>
      <c r="F24" s="220"/>
      <c r="G24" s="220"/>
      <c r="H24" s="220"/>
      <c r="I24" s="220"/>
      <c r="J24" s="220"/>
    </row>
    <row r="25" spans="1:10" ht="12.75" customHeight="1">
      <c r="A25" s="62"/>
      <c r="B25" s="221" t="s">
        <v>238</v>
      </c>
      <c r="C25" s="221"/>
      <c r="D25" s="221"/>
      <c r="E25" s="221"/>
      <c r="F25" s="221"/>
      <c r="G25" s="221"/>
      <c r="H25" s="221"/>
      <c r="I25" s="221"/>
      <c r="J25" s="221"/>
    </row>
    <row r="26" spans="1:10" ht="12.75">
      <c r="A26" s="62"/>
      <c r="B26" s="63" t="s">
        <v>41</v>
      </c>
      <c r="C26" s="221" t="s">
        <v>239</v>
      </c>
      <c r="D26" s="221"/>
      <c r="E26" s="221"/>
      <c r="F26" s="221"/>
      <c r="G26" s="221"/>
      <c r="H26" s="221"/>
      <c r="I26" s="221"/>
      <c r="J26" s="221"/>
    </row>
    <row r="27" spans="1:10" ht="27.75" customHeight="1">
      <c r="A27" s="62"/>
      <c r="B27" s="63"/>
      <c r="C27" s="63" t="s">
        <v>163</v>
      </c>
      <c r="D27" s="221" t="s">
        <v>240</v>
      </c>
      <c r="E27" s="221"/>
      <c r="F27" s="221"/>
      <c r="G27" s="221"/>
      <c r="H27" s="221"/>
      <c r="I27" s="221"/>
      <c r="J27" s="221"/>
    </row>
    <row r="28" spans="1:10" ht="26.25" customHeight="1">
      <c r="A28" s="62"/>
      <c r="B28" s="63"/>
      <c r="C28" s="63" t="s">
        <v>241</v>
      </c>
      <c r="D28" s="221" t="s">
        <v>4</v>
      </c>
      <c r="E28" s="221"/>
      <c r="F28" s="221"/>
      <c r="G28" s="221"/>
      <c r="H28" s="221"/>
      <c r="I28" s="221"/>
      <c r="J28" s="221"/>
    </row>
    <row r="29" spans="1:10" ht="27" customHeight="1">
      <c r="A29" s="62"/>
      <c r="B29" s="63"/>
      <c r="C29" s="63" t="s">
        <v>172</v>
      </c>
      <c r="D29" s="221" t="s">
        <v>242</v>
      </c>
      <c r="E29" s="221"/>
      <c r="F29" s="221"/>
      <c r="G29" s="221"/>
      <c r="H29" s="221"/>
      <c r="I29" s="221"/>
      <c r="J29" s="221"/>
    </row>
    <row r="30" spans="1:10" ht="29.25" customHeight="1">
      <c r="A30" s="62"/>
      <c r="B30" s="63"/>
      <c r="C30" s="63" t="s">
        <v>174</v>
      </c>
      <c r="D30" s="221" t="s">
        <v>243</v>
      </c>
      <c r="E30" s="221"/>
      <c r="F30" s="221"/>
      <c r="G30" s="221"/>
      <c r="H30" s="221"/>
      <c r="I30" s="221"/>
      <c r="J30" s="221"/>
    </row>
    <row r="31" spans="1:10" ht="38.25" customHeight="1">
      <c r="A31" s="268"/>
      <c r="B31" s="221"/>
      <c r="C31" s="221" t="s">
        <v>244</v>
      </c>
      <c r="D31" s="221"/>
      <c r="E31" s="221"/>
      <c r="F31" s="221"/>
      <c r="G31" s="221"/>
      <c r="H31" s="221"/>
      <c r="I31" s="221"/>
      <c r="J31" s="221"/>
    </row>
    <row r="32" spans="1:10" ht="6.75" customHeight="1">
      <c r="A32" s="268"/>
      <c r="B32" s="221"/>
      <c r="C32" s="221"/>
      <c r="D32" s="221"/>
      <c r="E32" s="221"/>
      <c r="F32" s="221"/>
      <c r="G32" s="221"/>
      <c r="H32" s="221"/>
      <c r="I32" s="221"/>
      <c r="J32" s="221"/>
    </row>
    <row r="33" spans="1:10" ht="27.75" customHeight="1">
      <c r="A33" s="268"/>
      <c r="B33" s="221"/>
      <c r="C33" s="221" t="s">
        <v>245</v>
      </c>
      <c r="D33" s="221"/>
      <c r="E33" s="221"/>
      <c r="F33" s="221"/>
      <c r="G33" s="221"/>
      <c r="H33" s="221"/>
      <c r="I33" s="221"/>
      <c r="J33" s="221"/>
    </row>
    <row r="34" spans="1:10" ht="6" customHeight="1">
      <c r="A34" s="268"/>
      <c r="B34" s="221"/>
      <c r="C34" s="221"/>
      <c r="D34" s="221"/>
      <c r="E34" s="221"/>
      <c r="F34" s="221"/>
      <c r="G34" s="221"/>
      <c r="H34" s="221"/>
      <c r="I34" s="221"/>
      <c r="J34" s="221"/>
    </row>
    <row r="35" spans="1:10" ht="51.75" customHeight="1">
      <c r="A35" s="268"/>
      <c r="B35" s="221"/>
      <c r="C35" s="221" t="s">
        <v>246</v>
      </c>
      <c r="D35" s="221"/>
      <c r="E35" s="221"/>
      <c r="F35" s="221"/>
      <c r="G35" s="221"/>
      <c r="H35" s="221"/>
      <c r="I35" s="221"/>
      <c r="J35" s="221"/>
    </row>
    <row r="36" spans="1:10" ht="5.25" customHeight="1">
      <c r="A36" s="268"/>
      <c r="B36" s="221"/>
      <c r="C36" s="221"/>
      <c r="D36" s="221"/>
      <c r="E36" s="221"/>
      <c r="F36" s="221"/>
      <c r="G36" s="221"/>
      <c r="H36" s="221"/>
      <c r="I36" s="221"/>
      <c r="J36" s="221"/>
    </row>
    <row r="37" spans="1:10" ht="67.5" customHeight="1">
      <c r="A37" s="268"/>
      <c r="B37" s="221"/>
      <c r="C37" s="221" t="s">
        <v>247</v>
      </c>
      <c r="D37" s="221"/>
      <c r="E37" s="221"/>
      <c r="F37" s="221"/>
      <c r="G37" s="221"/>
      <c r="H37" s="221"/>
      <c r="I37" s="221"/>
      <c r="J37" s="221"/>
    </row>
    <row r="38" spans="1:10" ht="6.75" customHeight="1">
      <c r="A38" s="268"/>
      <c r="B38" s="221"/>
      <c r="C38" s="221"/>
      <c r="D38" s="221"/>
      <c r="E38" s="221"/>
      <c r="F38" s="221"/>
      <c r="G38" s="221"/>
      <c r="H38" s="221"/>
      <c r="I38" s="221"/>
      <c r="J38" s="221"/>
    </row>
    <row r="39" spans="1:10" ht="53.25" customHeight="1">
      <c r="A39" s="268"/>
      <c r="B39" s="221"/>
      <c r="C39" s="221" t="s">
        <v>388</v>
      </c>
      <c r="D39" s="221"/>
      <c r="E39" s="221"/>
      <c r="F39" s="221"/>
      <c r="G39" s="221"/>
      <c r="H39" s="221"/>
      <c r="I39" s="221"/>
      <c r="J39" s="221"/>
    </row>
  </sheetData>
  <mergeCells count="40">
    <mergeCell ref="C39:J39"/>
    <mergeCell ref="A1:J1"/>
    <mergeCell ref="A3:J3"/>
    <mergeCell ref="A31:A39"/>
    <mergeCell ref="B31:B39"/>
    <mergeCell ref="C31:J31"/>
    <mergeCell ref="C32:J32"/>
    <mergeCell ref="C33:J33"/>
    <mergeCell ref="C34:J34"/>
    <mergeCell ref="C35:J35"/>
    <mergeCell ref="C36:J36"/>
    <mergeCell ref="C37:J37"/>
    <mergeCell ref="C38:J38"/>
    <mergeCell ref="D28:J28"/>
    <mergeCell ref="D29:J29"/>
    <mergeCell ref="D30:J30"/>
    <mergeCell ref="B24:J24"/>
    <mergeCell ref="B25:J25"/>
    <mergeCell ref="C26:J26"/>
    <mergeCell ref="D27:J27"/>
    <mergeCell ref="B20:J20"/>
    <mergeCell ref="B21:J21"/>
    <mergeCell ref="B22:J22"/>
    <mergeCell ref="A23:J23"/>
    <mergeCell ref="B16:J16"/>
    <mergeCell ref="A17:J17"/>
    <mergeCell ref="B18:J18"/>
    <mergeCell ref="B19:J19"/>
    <mergeCell ref="A9:A15"/>
    <mergeCell ref="B9:D9"/>
    <mergeCell ref="B10:D10"/>
    <mergeCell ref="B11:D11"/>
    <mergeCell ref="B12:D12"/>
    <mergeCell ref="B13:D13"/>
    <mergeCell ref="B14:D14"/>
    <mergeCell ref="B15:D15"/>
    <mergeCell ref="B5:J5"/>
    <mergeCell ref="B6:J6"/>
    <mergeCell ref="B7:J7"/>
    <mergeCell ref="B8:J8"/>
  </mergeCells>
  <printOptions/>
  <pageMargins left="0.7480314960629921" right="0.7480314960629921" top="0.1968503937007874" bottom="0.1968503937007874" header="0.5118110236220472" footer="0"/>
  <pageSetup horizontalDpi="600" verticalDpi="600" orientation="portrait" r:id="rId1"/>
  <headerFooter alignWithMargins="0">
    <oddFooter>&amp;C&amp;"Times New Roman,Italic"&amp;8Page 8 of 12 Pages</oddFooter>
  </headerFooter>
</worksheet>
</file>

<file path=xl/worksheets/sheet6.xml><?xml version="1.0" encoding="utf-8"?>
<worksheet xmlns="http://schemas.openxmlformats.org/spreadsheetml/2006/main" xmlns:r="http://schemas.openxmlformats.org/officeDocument/2006/relationships">
  <sheetPr codeName="Sheet6"/>
  <dimension ref="A1:I46"/>
  <sheetViews>
    <sheetView tabSelected="1" zoomScale="120" zoomScaleNormal="120" workbookViewId="0" topLeftCell="A31">
      <selection activeCell="C46" sqref="C46:I46"/>
    </sheetView>
  </sheetViews>
  <sheetFormatPr defaultColWidth="9.140625" defaultRowHeight="12.75"/>
  <cols>
    <col min="1" max="1" width="3.140625" style="1" bestFit="1" customWidth="1"/>
    <col min="2" max="2" width="0.13671875" style="1" customWidth="1"/>
    <col min="3" max="3" width="53.140625" style="1" customWidth="1"/>
    <col min="4" max="4" width="4.140625" style="1" customWidth="1"/>
    <col min="5" max="5" width="9.140625" style="1" customWidth="1"/>
    <col min="6" max="6" width="1.8515625" style="1" customWidth="1"/>
    <col min="7" max="7" width="6.421875" style="1" customWidth="1"/>
    <col min="8" max="8" width="3.8515625" style="1" customWidth="1"/>
    <col min="9" max="9" width="6.8515625" style="1" customWidth="1"/>
    <col min="10" max="16384" width="9.140625" style="1" customWidth="1"/>
  </cols>
  <sheetData>
    <row r="1" spans="1:9" ht="18.75">
      <c r="A1" s="218" t="s">
        <v>138</v>
      </c>
      <c r="B1" s="218"/>
      <c r="C1" s="218"/>
      <c r="D1" s="218"/>
      <c r="E1" s="218"/>
      <c r="F1" s="218"/>
      <c r="G1" s="218"/>
      <c r="H1" s="218"/>
      <c r="I1" s="218"/>
    </row>
    <row r="2" ht="7.5" customHeight="1"/>
    <row r="3" spans="1:9" ht="12.75">
      <c r="A3" s="291" t="str">
        <f>Sheet5!A3</f>
        <v>NOTES TO THE UNAUDITED RESULTS FOR THE 1ST QUARTER ENDED 30 SEPTEMBER 2005</v>
      </c>
      <c r="B3" s="291"/>
      <c r="C3" s="291"/>
      <c r="D3" s="291"/>
      <c r="E3" s="291"/>
      <c r="F3" s="291"/>
      <c r="G3" s="291"/>
      <c r="H3" s="291"/>
      <c r="I3" s="291"/>
    </row>
    <row r="4" ht="4.5" customHeight="1"/>
    <row r="5" spans="1:9" ht="12.75" customHeight="1">
      <c r="A5" s="60">
        <v>10</v>
      </c>
      <c r="B5" s="223" t="s">
        <v>194</v>
      </c>
      <c r="C5" s="223"/>
      <c r="D5" s="223"/>
      <c r="E5" s="223"/>
      <c r="F5" s="223"/>
      <c r="G5" s="223"/>
      <c r="H5" s="223"/>
      <c r="I5" s="223"/>
    </row>
    <row r="6" spans="1:9" ht="75.75" customHeight="1">
      <c r="A6" s="60"/>
      <c r="B6" s="222" t="s">
        <v>387</v>
      </c>
      <c r="C6" s="222"/>
      <c r="D6" s="222"/>
      <c r="E6" s="222"/>
      <c r="F6" s="222"/>
      <c r="G6" s="222"/>
      <c r="H6" s="222"/>
      <c r="I6" s="222"/>
    </row>
    <row r="7" spans="1:9" ht="12.75">
      <c r="A7" s="60"/>
      <c r="B7" s="223"/>
      <c r="C7" s="223"/>
      <c r="D7" s="223"/>
      <c r="E7" s="223"/>
      <c r="F7" s="223"/>
      <c r="G7" s="223"/>
      <c r="H7" s="223"/>
      <c r="I7" s="223"/>
    </row>
    <row r="8" spans="1:9" ht="12.75" customHeight="1">
      <c r="A8" s="60">
        <v>11</v>
      </c>
      <c r="B8" s="266" t="s">
        <v>195</v>
      </c>
      <c r="C8" s="266"/>
      <c r="D8" s="266"/>
      <c r="E8" s="266"/>
      <c r="F8" s="266"/>
      <c r="G8" s="266"/>
      <c r="H8" s="266"/>
      <c r="I8" s="266"/>
    </row>
    <row r="9" spans="1:9" ht="12.75" customHeight="1">
      <c r="A9" s="60"/>
      <c r="B9" s="221" t="s">
        <v>368</v>
      </c>
      <c r="C9" s="221"/>
      <c r="D9" s="221"/>
      <c r="E9" s="221"/>
      <c r="F9" s="221"/>
      <c r="G9" s="221"/>
      <c r="H9" s="221"/>
      <c r="I9" s="221"/>
    </row>
    <row r="10" spans="1:9" ht="12.75">
      <c r="A10" s="267"/>
      <c r="B10" s="267"/>
      <c r="C10" s="267"/>
      <c r="D10" s="267"/>
      <c r="E10" s="267"/>
      <c r="F10" s="267"/>
      <c r="G10" s="267"/>
      <c r="H10" s="267"/>
      <c r="I10" s="267"/>
    </row>
    <row r="11" spans="1:9" ht="12.75" customHeight="1">
      <c r="A11" s="60">
        <v>12</v>
      </c>
      <c r="B11" s="223" t="s">
        <v>196</v>
      </c>
      <c r="C11" s="223"/>
      <c r="D11" s="223"/>
      <c r="E11" s="223"/>
      <c r="F11" s="223"/>
      <c r="G11" s="223"/>
      <c r="H11" s="223"/>
      <c r="I11" s="223"/>
    </row>
    <row r="12" spans="1:9" ht="12.75" customHeight="1">
      <c r="A12" s="60"/>
      <c r="B12" s="222" t="s">
        <v>382</v>
      </c>
      <c r="C12" s="222"/>
      <c r="D12" s="222"/>
      <c r="E12" s="222"/>
      <c r="F12" s="222"/>
      <c r="G12" s="222"/>
      <c r="H12" s="222"/>
      <c r="I12" s="222"/>
    </row>
    <row r="13" spans="1:9" ht="12.75" customHeight="1">
      <c r="A13" s="60"/>
      <c r="B13" s="223"/>
      <c r="C13" s="223"/>
      <c r="D13" s="281" t="s">
        <v>197</v>
      </c>
      <c r="E13" s="281"/>
      <c r="F13" s="281"/>
      <c r="G13" s="281"/>
      <c r="H13" s="281"/>
      <c r="I13" s="281"/>
    </row>
    <row r="14" spans="1:9" ht="12.75" customHeight="1">
      <c r="A14" s="60"/>
      <c r="B14" s="223"/>
      <c r="C14" s="223"/>
      <c r="D14" s="282">
        <v>38625</v>
      </c>
      <c r="E14" s="282"/>
      <c r="F14" s="282"/>
      <c r="G14" s="282">
        <v>38533</v>
      </c>
      <c r="H14" s="282"/>
      <c r="I14" s="282"/>
    </row>
    <row r="15" spans="1:9" ht="12.75" customHeight="1">
      <c r="A15" s="60"/>
      <c r="B15" s="222"/>
      <c r="C15" s="222"/>
      <c r="D15" s="283" t="s">
        <v>198</v>
      </c>
      <c r="E15" s="283"/>
      <c r="F15" s="283"/>
      <c r="G15" s="283" t="s">
        <v>198</v>
      </c>
      <c r="H15" s="283"/>
      <c r="I15" s="283"/>
    </row>
    <row r="16" spans="1:9" ht="12.75">
      <c r="A16" s="60"/>
      <c r="B16" s="222" t="s">
        <v>199</v>
      </c>
      <c r="C16" s="222"/>
      <c r="D16" s="279"/>
      <c r="E16" s="279"/>
      <c r="F16" s="279"/>
      <c r="G16" s="279"/>
      <c r="H16" s="279"/>
      <c r="I16" s="279"/>
    </row>
    <row r="17" spans="1:9" ht="12.75">
      <c r="A17" s="60"/>
      <c r="B17" s="222" t="s">
        <v>200</v>
      </c>
      <c r="C17" s="222"/>
      <c r="D17" s="284" t="s">
        <v>201</v>
      </c>
      <c r="E17" s="284"/>
      <c r="F17" s="284"/>
      <c r="G17" s="284" t="s">
        <v>201</v>
      </c>
      <c r="H17" s="284"/>
      <c r="I17" s="284"/>
    </row>
    <row r="18" spans="1:9" ht="13.5" thickBot="1">
      <c r="A18" s="60"/>
      <c r="B18" s="223"/>
      <c r="C18" s="223"/>
      <c r="D18" s="285" t="s">
        <v>201</v>
      </c>
      <c r="E18" s="285"/>
      <c r="F18" s="285"/>
      <c r="G18" s="285" t="s">
        <v>201</v>
      </c>
      <c r="H18" s="285"/>
      <c r="I18" s="285"/>
    </row>
    <row r="19" spans="1:9" ht="13.5" thickTop="1">
      <c r="A19" s="60"/>
      <c r="B19" s="223"/>
      <c r="C19" s="223"/>
      <c r="D19" s="286"/>
      <c r="E19" s="286"/>
      <c r="F19" s="286"/>
      <c r="G19" s="286"/>
      <c r="H19" s="286"/>
      <c r="I19" s="286"/>
    </row>
    <row r="20" spans="1:9" ht="12.75" customHeight="1">
      <c r="A20" s="60" t="s">
        <v>202</v>
      </c>
      <c r="B20" s="223" t="s">
        <v>203</v>
      </c>
      <c r="C20" s="223"/>
      <c r="D20" s="223"/>
      <c r="E20" s="223"/>
      <c r="F20" s="223"/>
      <c r="G20" s="223"/>
      <c r="H20" s="223"/>
      <c r="I20" s="223"/>
    </row>
    <row r="21" spans="1:9" ht="12.75" customHeight="1">
      <c r="A21" s="60"/>
      <c r="B21" s="222" t="s">
        <v>204</v>
      </c>
      <c r="C21" s="222"/>
      <c r="D21" s="222"/>
      <c r="E21" s="222"/>
      <c r="F21" s="222"/>
      <c r="G21" s="222"/>
      <c r="H21" s="222"/>
      <c r="I21" s="222"/>
    </row>
    <row r="22" spans="1:9" ht="12.75" customHeight="1">
      <c r="A22" s="60"/>
      <c r="B22" s="223"/>
      <c r="C22" s="223"/>
      <c r="D22" s="283" t="s">
        <v>205</v>
      </c>
      <c r="E22" s="283"/>
      <c r="F22" s="283"/>
      <c r="G22" s="283"/>
      <c r="H22" s="283"/>
      <c r="I22" s="283"/>
    </row>
    <row r="23" spans="1:9" ht="12.75" customHeight="1">
      <c r="A23" s="60"/>
      <c r="B23" s="223"/>
      <c r="C23" s="223"/>
      <c r="D23" s="282">
        <v>38625</v>
      </c>
      <c r="E23" s="282"/>
      <c r="F23" s="282"/>
      <c r="G23" s="282">
        <v>38533</v>
      </c>
      <c r="H23" s="282"/>
      <c r="I23" s="282"/>
    </row>
    <row r="24" spans="1:9" ht="12.75" customHeight="1">
      <c r="A24" s="60"/>
      <c r="B24" s="222" t="s">
        <v>206</v>
      </c>
      <c r="C24" s="222"/>
      <c r="D24" s="283" t="s">
        <v>198</v>
      </c>
      <c r="E24" s="283"/>
      <c r="F24" s="283"/>
      <c r="G24" s="283" t="s">
        <v>198</v>
      </c>
      <c r="H24" s="283"/>
      <c r="I24" s="283"/>
    </row>
    <row r="25" spans="1:9" ht="12.75">
      <c r="A25" s="60"/>
      <c r="B25" s="222" t="s">
        <v>207</v>
      </c>
      <c r="C25" s="222"/>
      <c r="D25" s="284" t="s">
        <v>208</v>
      </c>
      <c r="E25" s="284"/>
      <c r="F25" s="284"/>
      <c r="G25" s="284" t="s">
        <v>208</v>
      </c>
      <c r="H25" s="284"/>
      <c r="I25" s="284"/>
    </row>
    <row r="26" spans="1:9" ht="13.5" thickBot="1">
      <c r="A26" s="60"/>
      <c r="B26" s="223"/>
      <c r="C26" s="223"/>
      <c r="D26" s="285" t="s">
        <v>208</v>
      </c>
      <c r="E26" s="285"/>
      <c r="F26" s="285"/>
      <c r="G26" s="285" t="s">
        <v>208</v>
      </c>
      <c r="H26" s="285"/>
      <c r="I26" s="285"/>
    </row>
    <row r="27" spans="1:9" ht="13.5" thickTop="1">
      <c r="A27" s="60" t="s">
        <v>209</v>
      </c>
      <c r="B27" s="223" t="s">
        <v>210</v>
      </c>
      <c r="C27" s="223"/>
      <c r="D27" s="223"/>
      <c r="E27" s="223"/>
      <c r="F27" s="223"/>
      <c r="G27" s="223"/>
      <c r="H27" s="223"/>
      <c r="I27" s="223"/>
    </row>
    <row r="28" spans="1:9" ht="12.75">
      <c r="A28" s="60"/>
      <c r="B28" s="61"/>
      <c r="C28" s="61"/>
      <c r="D28" s="283" t="s">
        <v>205</v>
      </c>
      <c r="E28" s="283"/>
      <c r="F28" s="283"/>
      <c r="G28" s="283" t="s">
        <v>197</v>
      </c>
      <c r="H28" s="283"/>
      <c r="I28" s="283"/>
    </row>
    <row r="29" spans="1:9" ht="12.75">
      <c r="A29" s="60"/>
      <c r="B29" s="222"/>
      <c r="C29" s="222"/>
      <c r="D29" s="282">
        <v>38625</v>
      </c>
      <c r="E29" s="282"/>
      <c r="F29" s="282"/>
      <c r="G29" s="282">
        <v>38625</v>
      </c>
      <c r="H29" s="282"/>
      <c r="I29" s="282"/>
    </row>
    <row r="30" spans="1:9" ht="12.75" customHeight="1">
      <c r="A30" s="60"/>
      <c r="B30" s="222"/>
      <c r="C30" s="222"/>
      <c r="D30" s="283" t="s">
        <v>198</v>
      </c>
      <c r="E30" s="283"/>
      <c r="F30" s="283"/>
      <c r="G30" s="283" t="s">
        <v>198</v>
      </c>
      <c r="H30" s="283"/>
      <c r="I30" s="283"/>
    </row>
    <row r="31" spans="1:9" ht="12.75" customHeight="1">
      <c r="A31" s="60"/>
      <c r="B31" s="287" t="s">
        <v>211</v>
      </c>
      <c r="C31" s="287"/>
      <c r="D31" s="280"/>
      <c r="E31" s="280"/>
      <c r="F31" s="280"/>
      <c r="G31" s="280"/>
      <c r="H31" s="280"/>
      <c r="I31" s="280"/>
    </row>
    <row r="32" spans="1:9" ht="12.75" customHeight="1">
      <c r="A32" s="60"/>
      <c r="B32" s="287" t="s">
        <v>212</v>
      </c>
      <c r="C32" s="287"/>
      <c r="D32" s="280"/>
      <c r="E32" s="280"/>
      <c r="F32" s="280"/>
      <c r="G32" s="280"/>
      <c r="H32" s="280"/>
      <c r="I32" s="280"/>
    </row>
    <row r="33" spans="1:9" ht="12.75" customHeight="1">
      <c r="A33" s="60"/>
      <c r="B33" s="222" t="s">
        <v>213</v>
      </c>
      <c r="C33" s="222"/>
      <c r="D33" s="280">
        <v>-312</v>
      </c>
      <c r="E33" s="280"/>
      <c r="F33" s="280"/>
      <c r="G33" s="280">
        <f>D33</f>
        <v>-312</v>
      </c>
      <c r="H33" s="280"/>
      <c r="I33" s="280"/>
    </row>
    <row r="34" spans="1:9" ht="5.25" customHeight="1">
      <c r="A34" s="60"/>
      <c r="B34" s="222"/>
      <c r="C34" s="222"/>
      <c r="D34" s="280"/>
      <c r="E34" s="280"/>
      <c r="F34" s="280"/>
      <c r="G34" s="280"/>
      <c r="H34" s="280"/>
      <c r="I34" s="280"/>
    </row>
    <row r="35" spans="1:9" ht="12.75">
      <c r="A35" s="60"/>
      <c r="B35" s="287" t="s">
        <v>214</v>
      </c>
      <c r="C35" s="287"/>
      <c r="D35" s="288"/>
      <c r="E35" s="288"/>
      <c r="F35" s="288"/>
      <c r="G35" s="288"/>
      <c r="H35" s="288"/>
      <c r="I35" s="288"/>
    </row>
    <row r="36" spans="1:9" ht="13.5" customHeight="1" thickBot="1">
      <c r="A36" s="60"/>
      <c r="B36" s="222" t="s">
        <v>215</v>
      </c>
      <c r="C36" s="222"/>
      <c r="D36" s="203"/>
      <c r="E36" s="204">
        <v>0</v>
      </c>
      <c r="F36" s="203"/>
      <c r="G36" s="292">
        <v>-2109</v>
      </c>
      <c r="H36" s="292"/>
      <c r="I36" s="292"/>
    </row>
    <row r="37" spans="1:9" ht="13.5" thickTop="1">
      <c r="A37" s="289"/>
      <c r="B37" s="289"/>
      <c r="C37" s="289"/>
      <c r="D37" s="289"/>
      <c r="E37" s="289"/>
      <c r="F37" s="289"/>
      <c r="G37" s="289"/>
      <c r="H37" s="289"/>
      <c r="I37" s="289"/>
    </row>
    <row r="38" spans="1:9" ht="12.75" customHeight="1">
      <c r="A38" s="290" t="s">
        <v>216</v>
      </c>
      <c r="B38" s="290"/>
      <c r="C38" s="266" t="s">
        <v>217</v>
      </c>
      <c r="D38" s="266"/>
      <c r="E38" s="266"/>
      <c r="F38" s="266"/>
      <c r="G38" s="266"/>
      <c r="H38" s="266"/>
      <c r="I38" s="266"/>
    </row>
    <row r="39" spans="1:9" ht="38.25" customHeight="1">
      <c r="A39" s="290"/>
      <c r="B39" s="290"/>
      <c r="C39" s="221" t="s">
        <v>369</v>
      </c>
      <c r="D39" s="221"/>
      <c r="E39" s="221"/>
      <c r="F39" s="221"/>
      <c r="G39" s="221"/>
      <c r="H39" s="221"/>
      <c r="I39" s="221"/>
    </row>
    <row r="40" spans="1:9" ht="12.75">
      <c r="A40" s="290"/>
      <c r="B40" s="290"/>
      <c r="C40" s="223"/>
      <c r="D40" s="223"/>
      <c r="E40" s="223"/>
      <c r="F40" s="223"/>
      <c r="G40" s="223"/>
      <c r="H40" s="223"/>
      <c r="I40" s="223"/>
    </row>
    <row r="41" spans="1:9" ht="12.75" customHeight="1">
      <c r="A41" s="290" t="s">
        <v>218</v>
      </c>
      <c r="B41" s="290"/>
      <c r="C41" s="223" t="s">
        <v>219</v>
      </c>
      <c r="D41" s="223"/>
      <c r="E41" s="223"/>
      <c r="F41" s="223"/>
      <c r="G41" s="223"/>
      <c r="H41" s="223"/>
      <c r="I41" s="223"/>
    </row>
    <row r="42" spans="1:9" ht="38.25" customHeight="1">
      <c r="A42" s="290"/>
      <c r="B42" s="290"/>
      <c r="C42" s="221" t="s">
        <v>1</v>
      </c>
      <c r="D42" s="221"/>
      <c r="E42" s="221"/>
      <c r="F42" s="221"/>
      <c r="G42" s="221"/>
      <c r="H42" s="221"/>
      <c r="I42" s="221"/>
    </row>
    <row r="43" spans="1:9" ht="12.75">
      <c r="A43" s="290"/>
      <c r="B43" s="290"/>
      <c r="C43" s="223"/>
      <c r="D43" s="223"/>
      <c r="E43" s="223"/>
      <c r="F43" s="223"/>
      <c r="G43" s="223"/>
      <c r="H43" s="223"/>
      <c r="I43" s="223"/>
    </row>
    <row r="44" spans="1:9" ht="12.75" customHeight="1">
      <c r="A44" s="290" t="s">
        <v>220</v>
      </c>
      <c r="B44" s="290"/>
      <c r="C44" s="266" t="s">
        <v>221</v>
      </c>
      <c r="D44" s="266"/>
      <c r="E44" s="266"/>
      <c r="F44" s="266"/>
      <c r="G44" s="266"/>
      <c r="H44" s="266"/>
      <c r="I44" s="266"/>
    </row>
    <row r="45" spans="1:9" ht="66.75" customHeight="1">
      <c r="A45" s="290"/>
      <c r="B45" s="290"/>
      <c r="C45" s="221" t="s">
        <v>392</v>
      </c>
      <c r="D45" s="221"/>
      <c r="E45" s="221"/>
      <c r="F45" s="221"/>
      <c r="G45" s="221"/>
      <c r="H45" s="221"/>
      <c r="I45" s="221"/>
    </row>
    <row r="46" spans="1:9" ht="12.75">
      <c r="A46" s="290"/>
      <c r="B46" s="290"/>
      <c r="C46" s="223"/>
      <c r="D46" s="223"/>
      <c r="E46" s="223"/>
      <c r="F46" s="223"/>
      <c r="G46" s="223"/>
      <c r="H46" s="223"/>
      <c r="I46" s="223"/>
    </row>
  </sheetData>
  <mergeCells count="93">
    <mergeCell ref="G35:I35"/>
    <mergeCell ref="A45:B45"/>
    <mergeCell ref="C45:I45"/>
    <mergeCell ref="A46:B46"/>
    <mergeCell ref="C46:I46"/>
    <mergeCell ref="A43:B43"/>
    <mergeCell ref="C43:I43"/>
    <mergeCell ref="A44:B44"/>
    <mergeCell ref="C44:I44"/>
    <mergeCell ref="A41:B41"/>
    <mergeCell ref="C41:I41"/>
    <mergeCell ref="A42:B42"/>
    <mergeCell ref="C42:I42"/>
    <mergeCell ref="A39:B39"/>
    <mergeCell ref="C39:I39"/>
    <mergeCell ref="A40:B40"/>
    <mergeCell ref="C40:I40"/>
    <mergeCell ref="A37:I37"/>
    <mergeCell ref="A38:B38"/>
    <mergeCell ref="C38:I38"/>
    <mergeCell ref="A3:I3"/>
    <mergeCell ref="B36:C36"/>
    <mergeCell ref="D33:F33"/>
    <mergeCell ref="G33:I33"/>
    <mergeCell ref="G36:I36"/>
    <mergeCell ref="D28:F28"/>
    <mergeCell ref="G28:I28"/>
    <mergeCell ref="A1:I1"/>
    <mergeCell ref="B35:C35"/>
    <mergeCell ref="B32:C32"/>
    <mergeCell ref="B31:C31"/>
    <mergeCell ref="D31:F31"/>
    <mergeCell ref="G31:I31"/>
    <mergeCell ref="B33:C33"/>
    <mergeCell ref="D32:F32"/>
    <mergeCell ref="G32:I32"/>
    <mergeCell ref="D35:F35"/>
    <mergeCell ref="B29:C29"/>
    <mergeCell ref="B30:C30"/>
    <mergeCell ref="D29:F29"/>
    <mergeCell ref="G29:I29"/>
    <mergeCell ref="D30:F30"/>
    <mergeCell ref="G30:I30"/>
    <mergeCell ref="B26:C26"/>
    <mergeCell ref="D26:F26"/>
    <mergeCell ref="G26:I26"/>
    <mergeCell ref="B27:I27"/>
    <mergeCell ref="B24:C24"/>
    <mergeCell ref="D24:F24"/>
    <mergeCell ref="G24:I24"/>
    <mergeCell ref="B25:C25"/>
    <mergeCell ref="D25:F25"/>
    <mergeCell ref="G25:I25"/>
    <mergeCell ref="B21:I21"/>
    <mergeCell ref="B22:C22"/>
    <mergeCell ref="D22:I22"/>
    <mergeCell ref="B23:C23"/>
    <mergeCell ref="D23:F23"/>
    <mergeCell ref="G23:I23"/>
    <mergeCell ref="B19:C19"/>
    <mergeCell ref="D19:F19"/>
    <mergeCell ref="G19:I19"/>
    <mergeCell ref="B20:C20"/>
    <mergeCell ref="D20:F20"/>
    <mergeCell ref="G20:I20"/>
    <mergeCell ref="B17:C17"/>
    <mergeCell ref="D17:F17"/>
    <mergeCell ref="G17:I17"/>
    <mergeCell ref="B18:C18"/>
    <mergeCell ref="D18:F18"/>
    <mergeCell ref="G18:I18"/>
    <mergeCell ref="B15:C15"/>
    <mergeCell ref="D15:F15"/>
    <mergeCell ref="G15:I15"/>
    <mergeCell ref="B16:C16"/>
    <mergeCell ref="D16:F16"/>
    <mergeCell ref="G16:I16"/>
    <mergeCell ref="B12:I12"/>
    <mergeCell ref="B13:C13"/>
    <mergeCell ref="D13:I13"/>
    <mergeCell ref="B14:C14"/>
    <mergeCell ref="D14:F14"/>
    <mergeCell ref="G14:I14"/>
    <mergeCell ref="B34:C34"/>
    <mergeCell ref="D34:F34"/>
    <mergeCell ref="G34:I34"/>
    <mergeCell ref="B5:I5"/>
    <mergeCell ref="B6:I6"/>
    <mergeCell ref="B7:I7"/>
    <mergeCell ref="B8:I8"/>
    <mergeCell ref="B9:I9"/>
    <mergeCell ref="A10:I10"/>
    <mergeCell ref="B11:I11"/>
  </mergeCells>
  <printOptions/>
  <pageMargins left="0.7480314960629921" right="0.7874015748031497" top="0.1968503937007874" bottom="0.3937007874015748" header="0.5118110236220472" footer="0"/>
  <pageSetup horizontalDpi="600" verticalDpi="600" orientation="portrait" r:id="rId1"/>
  <headerFooter alignWithMargins="0">
    <oddFooter>&amp;C&amp;"Times New Roman,Italic"&amp;8Page 7 of 12 Pages</oddFooter>
  </headerFooter>
</worksheet>
</file>

<file path=xl/worksheets/sheet7.xml><?xml version="1.0" encoding="utf-8"?>
<worksheet xmlns="http://schemas.openxmlformats.org/spreadsheetml/2006/main" xmlns:r="http://schemas.openxmlformats.org/officeDocument/2006/relationships">
  <sheetPr codeName="Sheet13"/>
  <dimension ref="A1:AH63"/>
  <sheetViews>
    <sheetView zoomScale="120" zoomScaleNormal="120" workbookViewId="0" topLeftCell="A37">
      <selection activeCell="M34" sqref="M34:P34"/>
    </sheetView>
  </sheetViews>
  <sheetFormatPr defaultColWidth="9.140625" defaultRowHeight="12.75"/>
  <cols>
    <col min="1" max="1" width="2.28125" style="0" customWidth="1"/>
    <col min="2" max="2" width="3.00390625" style="0" customWidth="1"/>
    <col min="4" max="4" width="8.421875" style="0" customWidth="1"/>
    <col min="5" max="5" width="0.5625" style="0" customWidth="1"/>
    <col min="6" max="6" width="0.42578125" style="0" customWidth="1"/>
    <col min="7" max="7" width="9.28125" style="0" bestFit="1" customWidth="1"/>
    <col min="8" max="8" width="0.5625" style="0" customWidth="1"/>
    <col min="9" max="9" width="0.42578125" style="0" customWidth="1"/>
    <col min="10" max="10" width="12.28125" style="0" customWidth="1"/>
    <col min="11" max="11" width="0.5625" style="0" customWidth="1"/>
    <col min="12" max="12" width="0.42578125" style="0" customWidth="1"/>
    <col min="13" max="13" width="12.421875" style="0" customWidth="1"/>
    <col min="14" max="15" width="0.5625" style="0" customWidth="1"/>
    <col min="16" max="16" width="12.421875" style="0" customWidth="1"/>
    <col min="17" max="18" width="0.42578125" style="0" customWidth="1"/>
    <col min="19" max="19" width="12.421875" style="0" customWidth="1"/>
    <col min="20" max="21" width="0.42578125" style="0" customWidth="1"/>
    <col min="22" max="22" width="12.7109375" style="0" bestFit="1" customWidth="1"/>
    <col min="23" max="23" width="1.1484375" style="0" customWidth="1"/>
    <col min="24" max="24" width="0.85546875" style="0" customWidth="1"/>
    <col min="25" max="25" width="9.140625" style="0" hidden="1" customWidth="1"/>
    <col min="27" max="27" width="0.9921875" style="0" customWidth="1"/>
    <col min="28" max="28" width="1.1484375" style="0" customWidth="1"/>
    <col min="30" max="30" width="0.9921875" style="0" customWidth="1"/>
    <col min="31" max="31" width="0.85546875" style="0" customWidth="1"/>
  </cols>
  <sheetData>
    <row r="1" spans="1:24" ht="18.75">
      <c r="A1" s="218" t="s">
        <v>138</v>
      </c>
      <c r="B1" s="218"/>
      <c r="C1" s="218"/>
      <c r="D1" s="218"/>
      <c r="E1" s="218"/>
      <c r="F1" s="218"/>
      <c r="G1" s="218"/>
      <c r="H1" s="218"/>
      <c r="I1" s="218"/>
      <c r="J1" s="218"/>
      <c r="K1" s="218"/>
      <c r="L1" s="218"/>
      <c r="M1" s="218"/>
      <c r="N1" s="218"/>
      <c r="O1" s="218"/>
      <c r="P1" s="218"/>
      <c r="Q1" s="218"/>
      <c r="R1" s="218"/>
      <c r="S1" s="218"/>
      <c r="T1" s="218"/>
      <c r="U1" s="218"/>
      <c r="V1" s="218"/>
      <c r="W1" s="218"/>
      <c r="X1" s="218"/>
    </row>
    <row r="2" spans="1:6" ht="12.75">
      <c r="A2" s="1"/>
      <c r="B2" s="1"/>
      <c r="C2" s="1"/>
      <c r="D2" s="1"/>
      <c r="E2" s="1"/>
      <c r="F2" s="1"/>
    </row>
    <row r="3" spans="1:24" ht="12.75" customHeight="1">
      <c r="A3" s="219" t="str">
        <f>Sheet5!A3</f>
        <v>NOTES TO THE UNAUDITED RESULTS FOR THE 1ST QUARTER ENDED 30 SEPTEMBER 2005</v>
      </c>
      <c r="B3" s="219"/>
      <c r="C3" s="219"/>
      <c r="D3" s="219"/>
      <c r="E3" s="219"/>
      <c r="F3" s="219"/>
      <c r="G3" s="219"/>
      <c r="H3" s="219"/>
      <c r="I3" s="219"/>
      <c r="J3" s="219"/>
      <c r="K3" s="219"/>
      <c r="L3" s="219"/>
      <c r="M3" s="219"/>
      <c r="N3" s="219"/>
      <c r="O3" s="219"/>
      <c r="P3" s="219"/>
      <c r="Q3" s="219"/>
      <c r="R3" s="219"/>
      <c r="S3" s="219"/>
      <c r="T3" s="219"/>
      <c r="U3" s="219"/>
      <c r="V3" s="219"/>
      <c r="W3" s="219"/>
      <c r="X3" s="219"/>
    </row>
    <row r="5" spans="1:25" ht="25.5" customHeight="1">
      <c r="A5" s="62"/>
      <c r="B5" s="65" t="s">
        <v>179</v>
      </c>
      <c r="C5" s="222" t="s">
        <v>180</v>
      </c>
      <c r="D5" s="222"/>
      <c r="E5" s="222"/>
      <c r="F5" s="222"/>
      <c r="G5" s="222"/>
      <c r="H5" s="222"/>
      <c r="I5" s="222"/>
      <c r="J5" s="222"/>
      <c r="K5" s="222"/>
      <c r="L5" s="222"/>
      <c r="M5" s="222"/>
      <c r="N5" s="222"/>
      <c r="O5" s="222"/>
      <c r="P5" s="222"/>
      <c r="Q5" s="222"/>
      <c r="R5" s="222"/>
      <c r="S5" s="222"/>
      <c r="T5" s="222"/>
      <c r="U5" s="222"/>
      <c r="V5" s="222"/>
      <c r="W5" s="222"/>
      <c r="X5" s="222"/>
      <c r="Y5" s="222"/>
    </row>
    <row r="6" spans="1:25" ht="38.25" customHeight="1">
      <c r="A6" s="62"/>
      <c r="B6" s="65"/>
      <c r="C6" s="221" t="s">
        <v>181</v>
      </c>
      <c r="D6" s="221"/>
      <c r="E6" s="221"/>
      <c r="F6" s="221"/>
      <c r="G6" s="221"/>
      <c r="H6" s="221"/>
      <c r="I6" s="221"/>
      <c r="J6" s="221"/>
      <c r="K6" s="221"/>
      <c r="L6" s="221"/>
      <c r="M6" s="221"/>
      <c r="N6" s="221"/>
      <c r="O6" s="221"/>
      <c r="P6" s="221"/>
      <c r="Q6" s="221"/>
      <c r="R6" s="221"/>
      <c r="S6" s="221"/>
      <c r="T6" s="221"/>
      <c r="U6" s="221"/>
      <c r="V6" s="221"/>
      <c r="W6" s="221"/>
      <c r="X6" s="221"/>
      <c r="Y6" s="221"/>
    </row>
    <row r="7" spans="1:25" ht="12.75" customHeight="1">
      <c r="A7" s="62"/>
      <c r="B7" s="65"/>
      <c r="C7" s="222" t="s">
        <v>168</v>
      </c>
      <c r="D7" s="222"/>
      <c r="E7" s="222"/>
      <c r="F7" s="222"/>
      <c r="G7" s="222"/>
      <c r="H7" s="222"/>
      <c r="I7" s="222"/>
      <c r="J7" s="222"/>
      <c r="K7" s="222"/>
      <c r="L7" s="222"/>
      <c r="M7" s="222"/>
      <c r="N7" s="222"/>
      <c r="O7" s="222"/>
      <c r="P7" s="222"/>
      <c r="Q7" s="222"/>
      <c r="R7" s="222"/>
      <c r="S7" s="222"/>
      <c r="T7" s="222"/>
      <c r="U7" s="222"/>
      <c r="V7" s="222"/>
      <c r="W7" s="222"/>
      <c r="X7" s="222"/>
      <c r="Y7" s="222"/>
    </row>
    <row r="8" spans="1:25" ht="12.75" customHeight="1">
      <c r="A8" s="62"/>
      <c r="B8" s="65"/>
      <c r="C8" s="221" t="s">
        <v>169</v>
      </c>
      <c r="D8" s="221"/>
      <c r="E8" s="221"/>
      <c r="F8" s="221"/>
      <c r="G8" s="221"/>
      <c r="H8" s="221"/>
      <c r="I8" s="221"/>
      <c r="J8" s="221"/>
      <c r="K8" s="221"/>
      <c r="L8" s="221"/>
      <c r="M8" s="221"/>
      <c r="N8" s="221"/>
      <c r="O8" s="221"/>
      <c r="P8" s="221"/>
      <c r="Q8" s="221"/>
      <c r="R8" s="221"/>
      <c r="S8" s="221"/>
      <c r="T8" s="221"/>
      <c r="U8" s="221"/>
      <c r="V8" s="221"/>
      <c r="W8" s="221"/>
      <c r="X8" s="221"/>
      <c r="Y8" s="221"/>
    </row>
    <row r="9" spans="1:25" ht="3" customHeight="1">
      <c r="A9" s="62"/>
      <c r="B9" s="65"/>
      <c r="C9" s="222"/>
      <c r="D9" s="222"/>
      <c r="E9" s="222"/>
      <c r="F9" s="222"/>
      <c r="G9" s="222"/>
      <c r="H9" s="222"/>
      <c r="I9" s="222"/>
      <c r="J9" s="222"/>
      <c r="K9" s="222"/>
      <c r="L9" s="222"/>
      <c r="M9" s="222"/>
      <c r="N9" s="222"/>
      <c r="O9" s="222"/>
      <c r="P9" s="222"/>
      <c r="Q9" s="222"/>
      <c r="R9" s="222"/>
      <c r="S9" s="222"/>
      <c r="T9" s="222"/>
      <c r="U9" s="222"/>
      <c r="V9" s="222"/>
      <c r="W9" s="222"/>
      <c r="X9" s="222"/>
      <c r="Y9" s="222"/>
    </row>
    <row r="10" spans="1:25" ht="27.75" customHeight="1">
      <c r="A10" s="62"/>
      <c r="B10" s="65" t="s">
        <v>182</v>
      </c>
      <c r="C10" s="222" t="s">
        <v>381</v>
      </c>
      <c r="D10" s="222"/>
      <c r="E10" s="222"/>
      <c r="F10" s="222"/>
      <c r="G10" s="222"/>
      <c r="H10" s="222"/>
      <c r="I10" s="222"/>
      <c r="J10" s="222"/>
      <c r="K10" s="222"/>
      <c r="L10" s="222"/>
      <c r="M10" s="222"/>
      <c r="N10" s="222"/>
      <c r="O10" s="222"/>
      <c r="P10" s="222"/>
      <c r="Q10" s="222"/>
      <c r="R10" s="222"/>
      <c r="S10" s="222"/>
      <c r="T10" s="222"/>
      <c r="U10" s="222"/>
      <c r="V10" s="222"/>
      <c r="W10" s="222"/>
      <c r="X10" s="222"/>
      <c r="Y10" s="222"/>
    </row>
    <row r="11" spans="1:25" ht="25.5" customHeight="1">
      <c r="A11" s="62"/>
      <c r="B11" s="65"/>
      <c r="C11" s="221" t="s">
        <v>183</v>
      </c>
      <c r="D11" s="221"/>
      <c r="E11" s="221"/>
      <c r="F11" s="221"/>
      <c r="G11" s="221"/>
      <c r="H11" s="221"/>
      <c r="I11" s="221"/>
      <c r="J11" s="221"/>
      <c r="K11" s="221"/>
      <c r="L11" s="221"/>
      <c r="M11" s="221"/>
      <c r="N11" s="221"/>
      <c r="O11" s="221"/>
      <c r="P11" s="221"/>
      <c r="Q11" s="221"/>
      <c r="R11" s="221"/>
      <c r="S11" s="221"/>
      <c r="T11" s="221"/>
      <c r="U11" s="221"/>
      <c r="V11" s="221"/>
      <c r="W11" s="221"/>
      <c r="X11" s="221"/>
      <c r="Y11" s="221"/>
    </row>
    <row r="12" spans="1:25" ht="12.75" customHeight="1">
      <c r="A12" s="62"/>
      <c r="B12" s="65"/>
      <c r="C12" s="222" t="s">
        <v>168</v>
      </c>
      <c r="D12" s="222"/>
      <c r="E12" s="222"/>
      <c r="F12" s="222"/>
      <c r="G12" s="222"/>
      <c r="H12" s="222"/>
      <c r="I12" s="222"/>
      <c r="J12" s="222"/>
      <c r="K12" s="222"/>
      <c r="L12" s="222"/>
      <c r="M12" s="222"/>
      <c r="N12" s="222"/>
      <c r="O12" s="222"/>
      <c r="P12" s="222"/>
      <c r="Q12" s="222"/>
      <c r="R12" s="222"/>
      <c r="S12" s="222"/>
      <c r="T12" s="222"/>
      <c r="U12" s="222"/>
      <c r="V12" s="222"/>
      <c r="W12" s="222"/>
      <c r="X12" s="222"/>
      <c r="Y12" s="222"/>
    </row>
    <row r="13" spans="1:25" ht="25.5" customHeight="1">
      <c r="A13" s="62"/>
      <c r="B13" s="65"/>
      <c r="C13" s="221" t="s">
        <v>365</v>
      </c>
      <c r="D13" s="221"/>
      <c r="E13" s="221"/>
      <c r="F13" s="221"/>
      <c r="G13" s="221"/>
      <c r="H13" s="221"/>
      <c r="I13" s="221"/>
      <c r="J13" s="221"/>
      <c r="K13" s="221"/>
      <c r="L13" s="221"/>
      <c r="M13" s="221"/>
      <c r="N13" s="221"/>
      <c r="O13" s="221"/>
      <c r="P13" s="221"/>
      <c r="Q13" s="221"/>
      <c r="R13" s="221"/>
      <c r="S13" s="221"/>
      <c r="T13" s="221"/>
      <c r="U13" s="221"/>
      <c r="V13" s="221"/>
      <c r="W13" s="221"/>
      <c r="X13" s="221"/>
      <c r="Y13" s="221"/>
    </row>
    <row r="14" spans="1:25" ht="8.25" customHeight="1">
      <c r="A14" s="62"/>
      <c r="B14" s="65"/>
      <c r="C14" s="222"/>
      <c r="D14" s="222"/>
      <c r="E14" s="222"/>
      <c r="F14" s="222"/>
      <c r="G14" s="222"/>
      <c r="H14" s="222"/>
      <c r="I14" s="222"/>
      <c r="J14" s="222"/>
      <c r="K14" s="222"/>
      <c r="L14" s="222"/>
      <c r="M14" s="222"/>
      <c r="N14" s="222"/>
      <c r="O14" s="222"/>
      <c r="P14" s="222"/>
      <c r="Q14" s="222"/>
      <c r="R14" s="222"/>
      <c r="S14" s="222"/>
      <c r="T14" s="222"/>
      <c r="U14" s="222"/>
      <c r="V14" s="222"/>
      <c r="W14" s="222"/>
      <c r="X14" s="222"/>
      <c r="Y14" s="222"/>
    </row>
    <row r="15" spans="1:25" ht="12.75" customHeight="1">
      <c r="A15" s="121" t="s">
        <v>74</v>
      </c>
      <c r="B15" s="223" t="s">
        <v>184</v>
      </c>
      <c r="C15" s="223"/>
      <c r="D15" s="223"/>
      <c r="E15" s="223"/>
      <c r="F15" s="223"/>
      <c r="G15" s="223"/>
      <c r="H15" s="223"/>
      <c r="I15" s="223"/>
      <c r="J15" s="223"/>
      <c r="K15" s="223"/>
      <c r="L15" s="223"/>
      <c r="M15" s="223"/>
      <c r="N15" s="223"/>
      <c r="O15" s="223"/>
      <c r="P15" s="223"/>
      <c r="Q15" s="223"/>
      <c r="R15" s="223"/>
      <c r="S15" s="223"/>
      <c r="T15" s="223"/>
      <c r="U15" s="223"/>
      <c r="V15" s="223"/>
      <c r="W15" s="223"/>
      <c r="X15" s="223"/>
      <c r="Y15" s="223"/>
    </row>
    <row r="16" spans="1:25" ht="12.75" customHeight="1">
      <c r="A16" s="60"/>
      <c r="B16" s="222" t="s">
        <v>185</v>
      </c>
      <c r="C16" s="222"/>
      <c r="D16" s="222"/>
      <c r="E16" s="222"/>
      <c r="F16" s="222"/>
      <c r="G16" s="222"/>
      <c r="H16" s="222"/>
      <c r="I16" s="222"/>
      <c r="J16" s="222"/>
      <c r="K16" s="222"/>
      <c r="L16" s="222"/>
      <c r="M16" s="222"/>
      <c r="N16" s="222"/>
      <c r="O16" s="222"/>
      <c r="P16" s="222"/>
      <c r="Q16" s="222"/>
      <c r="R16" s="222"/>
      <c r="S16" s="222"/>
      <c r="T16" s="222"/>
      <c r="U16" s="222"/>
      <c r="V16" s="222"/>
      <c r="W16" s="222"/>
      <c r="X16" s="222"/>
      <c r="Y16" s="222"/>
    </row>
    <row r="17" spans="1:25" ht="3.75" customHeight="1">
      <c r="A17" s="60"/>
      <c r="B17" s="223"/>
      <c r="C17" s="223"/>
      <c r="D17" s="223"/>
      <c r="E17" s="223"/>
      <c r="F17" s="223"/>
      <c r="G17" s="223"/>
      <c r="H17" s="223"/>
      <c r="I17" s="223"/>
      <c r="J17" s="223"/>
      <c r="K17" s="223"/>
      <c r="L17" s="223"/>
      <c r="M17" s="223"/>
      <c r="N17" s="223"/>
      <c r="O17" s="223"/>
      <c r="P17" s="223"/>
      <c r="Q17" s="223"/>
      <c r="R17" s="223"/>
      <c r="S17" s="223"/>
      <c r="T17" s="223"/>
      <c r="U17" s="223"/>
      <c r="V17" s="223"/>
      <c r="W17" s="223"/>
      <c r="X17" s="223"/>
      <c r="Y17" s="223"/>
    </row>
    <row r="18" spans="1:25" ht="12.75" customHeight="1">
      <c r="A18" s="121" t="s">
        <v>76</v>
      </c>
      <c r="B18" s="223" t="s">
        <v>186</v>
      </c>
      <c r="C18" s="223"/>
      <c r="D18" s="223"/>
      <c r="E18" s="223"/>
      <c r="F18" s="223"/>
      <c r="G18" s="223"/>
      <c r="H18" s="223"/>
      <c r="I18" s="223"/>
      <c r="J18" s="223"/>
      <c r="K18" s="223"/>
      <c r="L18" s="223"/>
      <c r="M18" s="223"/>
      <c r="N18" s="223"/>
      <c r="O18" s="223"/>
      <c r="P18" s="223"/>
      <c r="Q18" s="223"/>
      <c r="R18" s="223"/>
      <c r="S18" s="223"/>
      <c r="T18" s="223"/>
      <c r="U18" s="223"/>
      <c r="V18" s="223"/>
      <c r="W18" s="223"/>
      <c r="X18" s="223"/>
      <c r="Y18" s="223"/>
    </row>
    <row r="19" spans="1:25" ht="12.75" customHeight="1">
      <c r="A19" s="62"/>
      <c r="B19" s="222" t="s">
        <v>187</v>
      </c>
      <c r="C19" s="222"/>
      <c r="D19" s="222"/>
      <c r="E19" s="222"/>
      <c r="F19" s="222"/>
      <c r="G19" s="222"/>
      <c r="H19" s="222"/>
      <c r="I19" s="222"/>
      <c r="J19" s="222"/>
      <c r="K19" s="222"/>
      <c r="L19" s="222"/>
      <c r="M19" s="222"/>
      <c r="N19" s="222"/>
      <c r="O19" s="222"/>
      <c r="P19" s="222"/>
      <c r="Q19" s="222"/>
      <c r="R19" s="222"/>
      <c r="S19" s="222"/>
      <c r="T19" s="222"/>
      <c r="U19" s="222"/>
      <c r="V19" s="222"/>
      <c r="W19" s="222"/>
      <c r="X19" s="222"/>
      <c r="Y19" s="222"/>
    </row>
    <row r="20" spans="1:25" ht="3.75" customHeight="1">
      <c r="A20" s="60"/>
      <c r="B20" s="223"/>
      <c r="C20" s="223"/>
      <c r="D20" s="223"/>
      <c r="E20" s="223"/>
      <c r="F20" s="223"/>
      <c r="G20" s="223"/>
      <c r="H20" s="223"/>
      <c r="I20" s="223"/>
      <c r="J20" s="223"/>
      <c r="K20" s="223"/>
      <c r="L20" s="223"/>
      <c r="M20" s="223"/>
      <c r="N20" s="223"/>
      <c r="O20" s="223"/>
      <c r="P20" s="223"/>
      <c r="Q20" s="223"/>
      <c r="R20" s="223"/>
      <c r="S20" s="223"/>
      <c r="T20" s="223"/>
      <c r="U20" s="223"/>
      <c r="V20" s="223"/>
      <c r="W20" s="223"/>
      <c r="X20" s="223"/>
      <c r="Y20" s="223"/>
    </row>
    <row r="21" spans="1:25" ht="12.75" customHeight="1">
      <c r="A21" s="121" t="s">
        <v>82</v>
      </c>
      <c r="B21" s="223" t="s">
        <v>188</v>
      </c>
      <c r="C21" s="223"/>
      <c r="D21" s="223"/>
      <c r="E21" s="223"/>
      <c r="F21" s="223"/>
      <c r="G21" s="223"/>
      <c r="H21" s="223"/>
      <c r="I21" s="223"/>
      <c r="J21" s="223"/>
      <c r="K21" s="223"/>
      <c r="L21" s="223"/>
      <c r="M21" s="223"/>
      <c r="N21" s="223"/>
      <c r="O21" s="223"/>
      <c r="P21" s="223"/>
      <c r="Q21" s="223"/>
      <c r="R21" s="223"/>
      <c r="S21" s="223"/>
      <c r="T21" s="223"/>
      <c r="U21" s="223"/>
      <c r="V21" s="223"/>
      <c r="W21" s="223"/>
      <c r="X21" s="223"/>
      <c r="Y21" s="223"/>
    </row>
    <row r="22" spans="1:25" ht="27" customHeight="1">
      <c r="A22" s="60"/>
      <c r="B22" s="221" t="s">
        <v>189</v>
      </c>
      <c r="C22" s="221"/>
      <c r="D22" s="221"/>
      <c r="E22" s="221"/>
      <c r="F22" s="221"/>
      <c r="G22" s="221"/>
      <c r="H22" s="221"/>
      <c r="I22" s="221"/>
      <c r="J22" s="221"/>
      <c r="K22" s="221"/>
      <c r="L22" s="221"/>
      <c r="M22" s="221"/>
      <c r="N22" s="221"/>
      <c r="O22" s="221"/>
      <c r="P22" s="221"/>
      <c r="Q22" s="221"/>
      <c r="R22" s="221"/>
      <c r="S22" s="221"/>
      <c r="T22" s="221"/>
      <c r="U22" s="221"/>
      <c r="V22" s="221"/>
      <c r="W22" s="221"/>
      <c r="X22" s="221"/>
      <c r="Y22" s="221"/>
    </row>
    <row r="23" spans="1:25" ht="3.75" customHeight="1">
      <c r="A23" s="60"/>
      <c r="B23" s="223"/>
      <c r="C23" s="223"/>
      <c r="D23" s="223"/>
      <c r="E23" s="223"/>
      <c r="F23" s="223"/>
      <c r="G23" s="223"/>
      <c r="H23" s="223"/>
      <c r="I23" s="223"/>
      <c r="J23" s="223"/>
      <c r="K23" s="223"/>
      <c r="L23" s="223"/>
      <c r="M23" s="223"/>
      <c r="N23" s="223"/>
      <c r="O23" s="223"/>
      <c r="P23" s="223"/>
      <c r="Q23" s="223"/>
      <c r="R23" s="223"/>
      <c r="S23" s="223"/>
      <c r="T23" s="223"/>
      <c r="U23" s="223"/>
      <c r="V23" s="223"/>
      <c r="W23" s="223"/>
      <c r="X23" s="223"/>
      <c r="Y23" s="223"/>
    </row>
    <row r="24" spans="1:25" ht="12.75" customHeight="1">
      <c r="A24" s="121" t="s">
        <v>89</v>
      </c>
      <c r="B24" s="223" t="s">
        <v>190</v>
      </c>
      <c r="C24" s="223"/>
      <c r="D24" s="223"/>
      <c r="E24" s="223"/>
      <c r="F24" s="223"/>
      <c r="G24" s="223"/>
      <c r="H24" s="223"/>
      <c r="I24" s="223"/>
      <c r="J24" s="223"/>
      <c r="K24" s="223"/>
      <c r="L24" s="223"/>
      <c r="M24" s="223"/>
      <c r="N24" s="223"/>
      <c r="O24" s="223"/>
      <c r="P24" s="223"/>
      <c r="Q24" s="223"/>
      <c r="R24" s="223"/>
      <c r="S24" s="223"/>
      <c r="T24" s="223"/>
      <c r="U24" s="223"/>
      <c r="V24" s="223"/>
      <c r="W24" s="223"/>
      <c r="X24" s="223"/>
      <c r="Y24" s="223"/>
    </row>
    <row r="25" spans="1:25" ht="25.5" customHeight="1">
      <c r="A25" s="60"/>
      <c r="B25" s="221" t="s">
        <v>366</v>
      </c>
      <c r="C25" s="221"/>
      <c r="D25" s="221"/>
      <c r="E25" s="221"/>
      <c r="F25" s="221"/>
      <c r="G25" s="221"/>
      <c r="H25" s="221"/>
      <c r="I25" s="221"/>
      <c r="J25" s="221"/>
      <c r="K25" s="221"/>
      <c r="L25" s="221"/>
      <c r="M25" s="221"/>
      <c r="N25" s="221"/>
      <c r="O25" s="221"/>
      <c r="P25" s="221"/>
      <c r="Q25" s="221"/>
      <c r="R25" s="221"/>
      <c r="S25" s="221"/>
      <c r="T25" s="221"/>
      <c r="U25" s="221"/>
      <c r="V25" s="221"/>
      <c r="W25" s="221"/>
      <c r="X25" s="221"/>
      <c r="Y25" s="221"/>
    </row>
    <row r="26" spans="2:25" ht="3.75" customHeight="1">
      <c r="B26" s="279"/>
      <c r="C26" s="279"/>
      <c r="D26" s="279"/>
      <c r="E26" s="279"/>
      <c r="F26" s="279"/>
      <c r="G26" s="279"/>
      <c r="H26" s="279"/>
      <c r="I26" s="279"/>
      <c r="J26" s="279"/>
      <c r="K26" s="279"/>
      <c r="L26" s="279"/>
      <c r="M26" s="279"/>
      <c r="N26" s="279"/>
      <c r="O26" s="279"/>
      <c r="P26" s="279"/>
      <c r="Q26" s="279"/>
      <c r="R26" s="279"/>
      <c r="S26" s="279"/>
      <c r="T26" s="279"/>
      <c r="U26" s="279"/>
      <c r="V26" s="279"/>
      <c r="W26" s="279"/>
      <c r="X26" s="279"/>
      <c r="Y26" s="279"/>
    </row>
    <row r="27" spans="1:25" ht="12.75" customHeight="1">
      <c r="A27" s="121" t="s">
        <v>91</v>
      </c>
      <c r="B27" s="223" t="s">
        <v>191</v>
      </c>
      <c r="C27" s="223"/>
      <c r="D27" s="223"/>
      <c r="E27" s="223"/>
      <c r="F27" s="223"/>
      <c r="G27" s="223"/>
      <c r="H27" s="223"/>
      <c r="I27" s="223"/>
      <c r="J27" s="223"/>
      <c r="K27" s="223"/>
      <c r="L27" s="223"/>
      <c r="M27" s="223"/>
      <c r="N27" s="223"/>
      <c r="O27" s="223"/>
      <c r="P27" s="223"/>
      <c r="Q27" s="223"/>
      <c r="R27" s="223"/>
      <c r="S27" s="223"/>
      <c r="T27" s="223"/>
      <c r="U27" s="223"/>
      <c r="V27" s="223"/>
      <c r="W27" s="223"/>
      <c r="X27" s="223"/>
      <c r="Y27" s="223"/>
    </row>
    <row r="28" spans="1:25" ht="15" customHeight="1">
      <c r="A28" s="60"/>
      <c r="B28" s="221" t="s">
        <v>192</v>
      </c>
      <c r="C28" s="221"/>
      <c r="D28" s="221"/>
      <c r="E28" s="221"/>
      <c r="F28" s="221"/>
      <c r="G28" s="221"/>
      <c r="H28" s="221"/>
      <c r="I28" s="221"/>
      <c r="J28" s="221"/>
      <c r="K28" s="221"/>
      <c r="L28" s="221"/>
      <c r="M28" s="221"/>
      <c r="N28" s="221"/>
      <c r="O28" s="221"/>
      <c r="P28" s="221"/>
      <c r="Q28" s="221"/>
      <c r="R28" s="221"/>
      <c r="S28" s="221"/>
      <c r="T28" s="221"/>
      <c r="U28" s="221"/>
      <c r="V28" s="221"/>
      <c r="W28" s="221"/>
      <c r="X28" s="221"/>
      <c r="Y28" s="221"/>
    </row>
    <row r="29" spans="1:25" ht="3" customHeight="1">
      <c r="A29" s="60"/>
      <c r="B29" s="60"/>
      <c r="C29" s="65"/>
      <c r="D29" s="65"/>
      <c r="E29" s="65"/>
      <c r="F29" s="65"/>
      <c r="G29" s="65"/>
      <c r="H29" s="65"/>
      <c r="I29" s="65"/>
      <c r="J29" s="65"/>
      <c r="K29" s="65"/>
      <c r="L29" s="65"/>
      <c r="M29" s="65"/>
      <c r="N29" s="65"/>
      <c r="O29" s="65"/>
      <c r="P29" s="65"/>
      <c r="Q29" s="65"/>
      <c r="R29" s="65"/>
      <c r="S29" s="65"/>
      <c r="T29" s="65"/>
      <c r="U29" s="65"/>
      <c r="V29" s="65"/>
      <c r="W29" s="65"/>
      <c r="X29" s="65"/>
      <c r="Y29" s="65"/>
    </row>
    <row r="30" spans="1:25" ht="12.75" customHeight="1">
      <c r="A30" s="121" t="s">
        <v>98</v>
      </c>
      <c r="B30" s="223" t="s">
        <v>193</v>
      </c>
      <c r="C30" s="223"/>
      <c r="D30" s="223"/>
      <c r="E30" s="223"/>
      <c r="F30" s="223"/>
      <c r="G30" s="223"/>
      <c r="H30" s="223"/>
      <c r="I30" s="223"/>
      <c r="J30" s="223"/>
      <c r="K30" s="223"/>
      <c r="L30" s="223"/>
      <c r="M30" s="223"/>
      <c r="N30" s="223"/>
      <c r="O30" s="223"/>
      <c r="P30" s="223"/>
      <c r="Q30" s="223"/>
      <c r="R30" s="223"/>
      <c r="S30" s="223"/>
      <c r="T30" s="223"/>
      <c r="U30" s="223"/>
      <c r="V30" s="223"/>
      <c r="W30" s="223"/>
      <c r="X30" s="223"/>
      <c r="Y30" s="223"/>
    </row>
    <row r="31" spans="1:25" s="93" customFormat="1" ht="12.75" customHeight="1">
      <c r="A31" s="92"/>
      <c r="B31" s="293" t="s">
        <v>307</v>
      </c>
      <c r="C31" s="293"/>
      <c r="D31" s="293"/>
      <c r="E31" s="293"/>
      <c r="F31" s="293"/>
      <c r="G31" s="293"/>
      <c r="H31" s="293"/>
      <c r="I31" s="293"/>
      <c r="J31" s="233"/>
      <c r="K31" s="233"/>
      <c r="L31" s="233"/>
      <c r="M31" s="233"/>
      <c r="N31" s="233"/>
      <c r="O31" s="233"/>
      <c r="P31" s="233"/>
      <c r="Q31" s="233"/>
      <c r="R31" s="233"/>
      <c r="S31" s="233"/>
      <c r="T31" s="233"/>
      <c r="U31" s="233"/>
      <c r="V31" s="233"/>
      <c r="W31" s="233"/>
      <c r="X31" s="233"/>
      <c r="Y31" s="65"/>
    </row>
    <row r="32" spans="1:25" s="93" customFormat="1" ht="3" customHeight="1">
      <c r="A32" s="92"/>
      <c r="B32" s="94"/>
      <c r="C32" s="94"/>
      <c r="D32" s="94"/>
      <c r="E32" s="94"/>
      <c r="F32" s="94"/>
      <c r="G32" s="94"/>
      <c r="H32" s="94"/>
      <c r="I32" s="94"/>
      <c r="J32" s="65"/>
      <c r="K32" s="65"/>
      <c r="L32" s="65"/>
      <c r="M32" s="65"/>
      <c r="N32" s="65"/>
      <c r="O32" s="65"/>
      <c r="P32" s="65"/>
      <c r="Q32" s="65"/>
      <c r="R32" s="65"/>
      <c r="S32" s="65"/>
      <c r="T32" s="65"/>
      <c r="U32" s="65"/>
      <c r="V32" s="65"/>
      <c r="W32" s="65"/>
      <c r="X32" s="65"/>
      <c r="Y32" s="65"/>
    </row>
    <row r="33" spans="1:25" s="93" customFormat="1" ht="4.5" customHeight="1">
      <c r="A33" s="92"/>
      <c r="B33" s="94"/>
      <c r="C33" s="94"/>
      <c r="D33" s="94"/>
      <c r="E33" s="94"/>
      <c r="F33" s="145"/>
      <c r="G33" s="174"/>
      <c r="H33" s="174"/>
      <c r="I33" s="174"/>
      <c r="J33" s="175"/>
      <c r="K33" s="147"/>
      <c r="L33" s="151"/>
      <c r="M33" s="146"/>
      <c r="N33" s="146"/>
      <c r="O33" s="146"/>
      <c r="P33" s="146"/>
      <c r="Q33" s="147"/>
      <c r="R33" s="151"/>
      <c r="S33" s="146"/>
      <c r="T33" s="146"/>
      <c r="U33" s="146"/>
      <c r="V33" s="146"/>
      <c r="W33" s="147"/>
      <c r="X33" s="65"/>
      <c r="Y33" s="65"/>
    </row>
    <row r="34" spans="1:25" s="93" customFormat="1" ht="13.5" customHeight="1">
      <c r="A34" s="92"/>
      <c r="B34" s="94"/>
      <c r="C34" s="94"/>
      <c r="D34" s="94"/>
      <c r="E34" s="94"/>
      <c r="F34" s="155"/>
      <c r="G34" s="294" t="s">
        <v>352</v>
      </c>
      <c r="H34" s="294"/>
      <c r="I34" s="294"/>
      <c r="J34" s="294"/>
      <c r="K34" s="156"/>
      <c r="L34" s="157"/>
      <c r="M34" s="294" t="s">
        <v>353</v>
      </c>
      <c r="N34" s="294"/>
      <c r="O34" s="294"/>
      <c r="P34" s="294"/>
      <c r="Q34" s="156"/>
      <c r="R34" s="157"/>
      <c r="S34" s="294" t="s">
        <v>354</v>
      </c>
      <c r="T34" s="294"/>
      <c r="U34" s="294"/>
      <c r="V34" s="294"/>
      <c r="W34" s="128"/>
      <c r="X34" s="65"/>
      <c r="Y34" s="65"/>
    </row>
    <row r="35" spans="2:25" s="95" customFormat="1" ht="3" customHeight="1">
      <c r="B35" s="96"/>
      <c r="C35" s="96"/>
      <c r="D35" s="96"/>
      <c r="E35" s="96"/>
      <c r="F35" s="148"/>
      <c r="G35" s="149"/>
      <c r="H35" s="149"/>
      <c r="I35" s="149"/>
      <c r="J35" s="149"/>
      <c r="K35" s="150"/>
      <c r="L35" s="152"/>
      <c r="M35" s="153"/>
      <c r="N35" s="153"/>
      <c r="O35" s="153"/>
      <c r="P35" s="153"/>
      <c r="Q35" s="150"/>
      <c r="R35" s="152"/>
      <c r="S35" s="153"/>
      <c r="T35" s="153"/>
      <c r="U35" s="153"/>
      <c r="V35" s="153"/>
      <c r="W35" s="154"/>
      <c r="X35" s="97"/>
      <c r="Y35" s="97"/>
    </row>
    <row r="36" spans="2:25" s="95" customFormat="1" ht="3.75" customHeight="1">
      <c r="B36" s="96"/>
      <c r="C36" s="96"/>
      <c r="D36" s="96"/>
      <c r="E36" s="96"/>
      <c r="F36" s="122"/>
      <c r="G36" s="123"/>
      <c r="H36" s="124"/>
      <c r="I36" s="133"/>
      <c r="J36" s="123"/>
      <c r="K36" s="134"/>
      <c r="L36" s="138"/>
      <c r="M36" s="139"/>
      <c r="N36" s="134"/>
      <c r="O36" s="138"/>
      <c r="P36" s="139"/>
      <c r="Q36" s="134"/>
      <c r="R36" s="138"/>
      <c r="S36" s="139"/>
      <c r="T36" s="134"/>
      <c r="U36" s="138"/>
      <c r="V36" s="139"/>
      <c r="W36" s="143"/>
      <c r="X36" s="97"/>
      <c r="Y36" s="97"/>
    </row>
    <row r="37" spans="2:25" s="106" customFormat="1" ht="12.75" customHeight="1">
      <c r="B37" s="107"/>
      <c r="C37" s="107"/>
      <c r="D37" s="107"/>
      <c r="E37" s="107"/>
      <c r="F37" s="125"/>
      <c r="G37" s="176" t="s">
        <v>316</v>
      </c>
      <c r="H37" s="126"/>
      <c r="I37" s="125"/>
      <c r="J37" s="176" t="s">
        <v>316</v>
      </c>
      <c r="K37" s="181"/>
      <c r="L37" s="182"/>
      <c r="M37" s="176" t="s">
        <v>316</v>
      </c>
      <c r="N37" s="181"/>
      <c r="O37" s="182"/>
      <c r="P37" s="176" t="s">
        <v>316</v>
      </c>
      <c r="Q37" s="181"/>
      <c r="R37" s="182"/>
      <c r="S37" s="176" t="s">
        <v>316</v>
      </c>
      <c r="T37" s="181"/>
      <c r="U37" s="182"/>
      <c r="V37" s="176" t="s">
        <v>367</v>
      </c>
      <c r="W37" s="144"/>
      <c r="X37" s="108"/>
      <c r="Y37" s="108"/>
    </row>
    <row r="38" spans="2:32" s="106" customFormat="1" ht="12.75" customHeight="1">
      <c r="B38" s="107"/>
      <c r="C38" s="107"/>
      <c r="D38" s="107"/>
      <c r="E38" s="107"/>
      <c r="F38" s="125"/>
      <c r="G38" s="176" t="s">
        <v>317</v>
      </c>
      <c r="H38" s="126"/>
      <c r="I38" s="125"/>
      <c r="J38" s="176" t="s">
        <v>317</v>
      </c>
      <c r="K38" s="181"/>
      <c r="L38" s="182"/>
      <c r="M38" s="176" t="s">
        <v>317</v>
      </c>
      <c r="N38" s="181"/>
      <c r="O38" s="182"/>
      <c r="P38" s="176" t="s">
        <v>317</v>
      </c>
      <c r="Q38" s="181"/>
      <c r="R38" s="182"/>
      <c r="S38" s="176" t="s">
        <v>317</v>
      </c>
      <c r="T38" s="181"/>
      <c r="U38" s="182"/>
      <c r="V38" s="176" t="s">
        <v>317</v>
      </c>
      <c r="W38" s="144"/>
      <c r="X38" s="108"/>
      <c r="Y38" s="108"/>
      <c r="Z38" s="89"/>
      <c r="AC38" s="89"/>
      <c r="AF38" s="89"/>
    </row>
    <row r="39" spans="2:32" s="106" customFormat="1" ht="12.75" customHeight="1">
      <c r="B39" s="107"/>
      <c r="C39" s="107"/>
      <c r="D39" s="107"/>
      <c r="E39" s="107"/>
      <c r="F39" s="125"/>
      <c r="G39" s="177">
        <v>38625</v>
      </c>
      <c r="H39" s="171"/>
      <c r="I39" s="172"/>
      <c r="J39" s="177">
        <v>38625</v>
      </c>
      <c r="K39" s="183"/>
      <c r="L39" s="184"/>
      <c r="M39" s="177">
        <v>38625</v>
      </c>
      <c r="N39" s="183"/>
      <c r="O39" s="184"/>
      <c r="P39" s="177">
        <v>38625</v>
      </c>
      <c r="Q39" s="183"/>
      <c r="R39" s="184"/>
      <c r="S39" s="177">
        <v>38625</v>
      </c>
      <c r="T39" s="183"/>
      <c r="U39" s="184"/>
      <c r="V39" s="177">
        <v>38533</v>
      </c>
      <c r="W39" s="144"/>
      <c r="X39" s="108"/>
      <c r="Y39" s="108"/>
      <c r="Z39" s="90"/>
      <c r="AC39" s="90"/>
      <c r="AF39" s="90"/>
    </row>
    <row r="40" spans="2:32" s="106" customFormat="1" ht="12.75" customHeight="1">
      <c r="B40" s="107"/>
      <c r="C40" s="107"/>
      <c r="D40" s="107"/>
      <c r="E40" s="107"/>
      <c r="F40" s="178"/>
      <c r="G40" s="179" t="s">
        <v>62</v>
      </c>
      <c r="H40" s="180"/>
      <c r="I40" s="178"/>
      <c r="J40" s="179" t="s">
        <v>62</v>
      </c>
      <c r="K40" s="185"/>
      <c r="L40" s="186"/>
      <c r="M40" s="179" t="s">
        <v>62</v>
      </c>
      <c r="N40" s="185"/>
      <c r="O40" s="186"/>
      <c r="P40" s="179" t="s">
        <v>62</v>
      </c>
      <c r="Q40" s="185"/>
      <c r="R40" s="186"/>
      <c r="S40" s="179" t="s">
        <v>62</v>
      </c>
      <c r="T40" s="185"/>
      <c r="U40" s="186"/>
      <c r="V40" s="179" t="s">
        <v>62</v>
      </c>
      <c r="W40" s="187"/>
      <c r="X40" s="108"/>
      <c r="Y40" s="108"/>
      <c r="Z40" s="89"/>
      <c r="AC40" s="89"/>
      <c r="AF40" s="89"/>
    </row>
    <row r="41" spans="2:32" s="93" customFormat="1" ht="3" customHeight="1">
      <c r="B41" s="65"/>
      <c r="C41" s="65"/>
      <c r="D41" s="65"/>
      <c r="E41" s="65"/>
      <c r="F41" s="127"/>
      <c r="G41" s="101"/>
      <c r="H41" s="128"/>
      <c r="I41" s="127"/>
      <c r="J41" s="101"/>
      <c r="K41" s="128"/>
      <c r="L41" s="127"/>
      <c r="M41" s="101"/>
      <c r="N41" s="128"/>
      <c r="O41" s="127"/>
      <c r="P41" s="101"/>
      <c r="Q41" s="128"/>
      <c r="R41" s="127"/>
      <c r="S41" s="101"/>
      <c r="T41" s="128"/>
      <c r="U41" s="127"/>
      <c r="V41" s="101"/>
      <c r="W41" s="128"/>
      <c r="X41" s="65"/>
      <c r="Y41" s="65"/>
      <c r="Z41" s="65"/>
      <c r="AC41" s="65"/>
      <c r="AF41" s="65"/>
    </row>
    <row r="42" spans="2:32" s="93" customFormat="1" ht="12.75" customHeight="1">
      <c r="B42" s="293" t="s">
        <v>308</v>
      </c>
      <c r="C42" s="293"/>
      <c r="D42" s="293"/>
      <c r="E42" s="65"/>
      <c r="F42" s="127"/>
      <c r="G42" s="162">
        <v>0</v>
      </c>
      <c r="H42" s="128"/>
      <c r="I42" s="127"/>
      <c r="J42" s="162">
        <f>G42</f>
        <v>0</v>
      </c>
      <c r="K42" s="135"/>
      <c r="L42" s="140"/>
      <c r="M42" s="161">
        <f>-1057+5</f>
        <v>-1052</v>
      </c>
      <c r="N42" s="135"/>
      <c r="O42" s="140"/>
      <c r="P42" s="161">
        <f>M42</f>
        <v>-1052</v>
      </c>
      <c r="Q42" s="135"/>
      <c r="R42" s="140"/>
      <c r="S42" s="100">
        <v>819822</v>
      </c>
      <c r="T42" s="135"/>
      <c r="U42" s="140"/>
      <c r="V42" s="100">
        <v>818182</v>
      </c>
      <c r="W42" s="128"/>
      <c r="X42" s="65"/>
      <c r="Y42" s="65"/>
      <c r="Z42" s="98"/>
      <c r="AC42" s="98"/>
      <c r="AF42" s="98"/>
    </row>
    <row r="43" spans="2:32" s="93" customFormat="1" ht="12.75" customHeight="1">
      <c r="B43" s="293" t="s">
        <v>309</v>
      </c>
      <c r="C43" s="293"/>
      <c r="D43" s="293"/>
      <c r="E43" s="65"/>
      <c r="F43" s="127"/>
      <c r="G43" s="162"/>
      <c r="H43" s="128"/>
      <c r="I43" s="127"/>
      <c r="J43" s="162"/>
      <c r="K43" s="135"/>
      <c r="L43" s="140"/>
      <c r="M43" s="161"/>
      <c r="N43" s="135"/>
      <c r="O43" s="140"/>
      <c r="P43" s="161"/>
      <c r="Q43" s="135"/>
      <c r="R43" s="140"/>
      <c r="S43" s="26"/>
      <c r="T43" s="135"/>
      <c r="U43" s="140"/>
      <c r="V43" s="26"/>
      <c r="W43" s="128"/>
      <c r="X43" s="65"/>
      <c r="Y43" s="65"/>
      <c r="Z43" s="98"/>
      <c r="AC43" s="98"/>
      <c r="AF43" s="98"/>
    </row>
    <row r="44" spans="2:32" s="93" customFormat="1" ht="12.75" customHeight="1">
      <c r="B44" s="293" t="s">
        <v>310</v>
      </c>
      <c r="C44" s="293"/>
      <c r="D44" s="293"/>
      <c r="E44" s="65"/>
      <c r="F44" s="127"/>
      <c r="G44" s="162">
        <v>0</v>
      </c>
      <c r="H44" s="128"/>
      <c r="I44" s="127"/>
      <c r="J44" s="162">
        <f aca="true" t="shared" si="0" ref="J44:J50">G44</f>
        <v>0</v>
      </c>
      <c r="K44" s="135"/>
      <c r="L44" s="140"/>
      <c r="M44" s="161">
        <v>-1</v>
      </c>
      <c r="N44" s="135"/>
      <c r="O44" s="140"/>
      <c r="P44" s="161">
        <f>M44</f>
        <v>-1</v>
      </c>
      <c r="Q44" s="135"/>
      <c r="R44" s="140"/>
      <c r="S44" s="26">
        <v>135</v>
      </c>
      <c r="T44" s="135"/>
      <c r="U44" s="140"/>
      <c r="V44" s="26">
        <v>135</v>
      </c>
      <c r="W44" s="128"/>
      <c r="X44" s="65"/>
      <c r="Y44" s="65"/>
      <c r="Z44" s="98"/>
      <c r="AC44" s="98"/>
      <c r="AF44" s="98"/>
    </row>
    <row r="45" spans="2:32" s="93" customFormat="1" ht="12.75" customHeight="1">
      <c r="B45" s="293" t="s">
        <v>311</v>
      </c>
      <c r="C45" s="293"/>
      <c r="D45" s="293"/>
      <c r="E45" s="65"/>
      <c r="F45" s="127"/>
      <c r="G45" s="162"/>
      <c r="H45" s="128"/>
      <c r="I45" s="127"/>
      <c r="J45" s="162"/>
      <c r="K45" s="135"/>
      <c r="L45" s="140"/>
      <c r="M45" s="161"/>
      <c r="N45" s="135"/>
      <c r="O45" s="140"/>
      <c r="P45" s="161"/>
      <c r="Q45" s="135"/>
      <c r="R45" s="140"/>
      <c r="S45" s="26"/>
      <c r="T45" s="135"/>
      <c r="U45" s="140"/>
      <c r="V45" s="26"/>
      <c r="W45" s="128"/>
      <c r="X45" s="65"/>
      <c r="Y45" s="65"/>
      <c r="Z45" s="98"/>
      <c r="AC45" s="98"/>
      <c r="AF45" s="98"/>
    </row>
    <row r="46" spans="2:32" s="93" customFormat="1" ht="12.75" customHeight="1">
      <c r="B46" s="293" t="s">
        <v>312</v>
      </c>
      <c r="C46" s="293"/>
      <c r="D46" s="293"/>
      <c r="E46" s="65"/>
      <c r="F46" s="127"/>
      <c r="G46" s="26">
        <v>5882</v>
      </c>
      <c r="H46" s="128"/>
      <c r="I46" s="127"/>
      <c r="J46" s="161">
        <f t="shared" si="0"/>
        <v>5882</v>
      </c>
      <c r="K46" s="135"/>
      <c r="L46" s="140"/>
      <c r="M46" s="161">
        <v>-2389</v>
      </c>
      <c r="N46" s="135"/>
      <c r="O46" s="140"/>
      <c r="P46" s="161">
        <f>M46</f>
        <v>-2389</v>
      </c>
      <c r="Q46" s="135"/>
      <c r="R46" s="140"/>
      <c r="S46" s="26">
        <v>528613</v>
      </c>
      <c r="T46" s="135"/>
      <c r="U46" s="140"/>
      <c r="V46" s="26">
        <v>529237</v>
      </c>
      <c r="W46" s="128"/>
      <c r="X46" s="65"/>
      <c r="Y46" s="65"/>
      <c r="Z46" s="98"/>
      <c r="AC46" s="98"/>
      <c r="AF46" s="98"/>
    </row>
    <row r="47" spans="2:32" s="93" customFormat="1" ht="12.75" customHeight="1">
      <c r="B47" s="293" t="s">
        <v>313</v>
      </c>
      <c r="C47" s="293"/>
      <c r="D47" s="293"/>
      <c r="E47" s="65"/>
      <c r="F47" s="127"/>
      <c r="G47" s="26"/>
      <c r="H47" s="128"/>
      <c r="I47" s="127"/>
      <c r="J47" s="161"/>
      <c r="K47" s="135"/>
      <c r="L47" s="140"/>
      <c r="M47" s="161"/>
      <c r="N47" s="135"/>
      <c r="O47" s="140"/>
      <c r="P47" s="161"/>
      <c r="Q47" s="135"/>
      <c r="R47" s="140"/>
      <c r="S47" s="26"/>
      <c r="T47" s="135"/>
      <c r="U47" s="140"/>
      <c r="V47" s="26"/>
      <c r="W47" s="128"/>
      <c r="X47" s="65"/>
      <c r="Y47" s="65"/>
      <c r="Z47" s="98"/>
      <c r="AC47" s="98"/>
      <c r="AF47" s="98"/>
    </row>
    <row r="48" spans="2:32" s="93" customFormat="1" ht="12.75" customHeight="1">
      <c r="B48" s="293" t="s">
        <v>314</v>
      </c>
      <c r="C48" s="293"/>
      <c r="D48" s="293"/>
      <c r="E48" s="65"/>
      <c r="F48" s="127"/>
      <c r="G48" s="161">
        <v>0</v>
      </c>
      <c r="H48" s="128"/>
      <c r="I48" s="127"/>
      <c r="J48" s="161">
        <f t="shared" si="0"/>
        <v>0</v>
      </c>
      <c r="K48" s="135"/>
      <c r="L48" s="140"/>
      <c r="M48" s="161">
        <v>-3</v>
      </c>
      <c r="N48" s="135"/>
      <c r="O48" s="140"/>
      <c r="P48" s="161">
        <f>M48</f>
        <v>-3</v>
      </c>
      <c r="Q48" s="135"/>
      <c r="R48" s="140"/>
      <c r="S48" s="26">
        <v>26</v>
      </c>
      <c r="T48" s="135"/>
      <c r="U48" s="140"/>
      <c r="V48" s="26">
        <v>27</v>
      </c>
      <c r="W48" s="128"/>
      <c r="X48" s="65"/>
      <c r="Y48" s="65"/>
      <c r="Z48" s="98"/>
      <c r="AC48" s="98"/>
      <c r="AF48" s="98"/>
    </row>
    <row r="49" spans="2:32" s="93" customFormat="1" ht="12.75" customHeight="1">
      <c r="B49" s="293" t="s">
        <v>315</v>
      </c>
      <c r="C49" s="293"/>
      <c r="D49" s="293"/>
      <c r="E49" s="65"/>
      <c r="F49" s="127"/>
      <c r="G49" s="161"/>
      <c r="H49" s="128"/>
      <c r="I49" s="127"/>
      <c r="J49" s="161"/>
      <c r="K49" s="135"/>
      <c r="L49" s="140"/>
      <c r="M49" s="161"/>
      <c r="N49" s="135"/>
      <c r="O49" s="140"/>
      <c r="P49" s="161"/>
      <c r="Q49" s="135"/>
      <c r="R49" s="140"/>
      <c r="S49" s="26"/>
      <c r="T49" s="135"/>
      <c r="U49" s="140"/>
      <c r="V49" s="26"/>
      <c r="W49" s="128"/>
      <c r="X49" s="65"/>
      <c r="Y49" s="65"/>
      <c r="Z49" s="98"/>
      <c r="AC49" s="98"/>
      <c r="AF49" s="98"/>
    </row>
    <row r="50" spans="2:34" s="93" customFormat="1" ht="12.75" customHeight="1">
      <c r="B50" s="293" t="s">
        <v>302</v>
      </c>
      <c r="C50" s="293"/>
      <c r="D50" s="293"/>
      <c r="E50" s="65"/>
      <c r="F50" s="127"/>
      <c r="G50" s="161">
        <v>1257</v>
      </c>
      <c r="H50" s="128"/>
      <c r="I50" s="127"/>
      <c r="J50" s="161">
        <f t="shared" si="0"/>
        <v>1257</v>
      </c>
      <c r="K50" s="135"/>
      <c r="L50" s="140"/>
      <c r="M50" s="161">
        <v>-95</v>
      </c>
      <c r="N50" s="135"/>
      <c r="O50" s="140"/>
      <c r="P50" s="161">
        <f>M50</f>
        <v>-95</v>
      </c>
      <c r="Q50" s="135"/>
      <c r="R50" s="140"/>
      <c r="S50" s="26">
        <v>38326</v>
      </c>
      <c r="T50" s="135"/>
      <c r="U50" s="140"/>
      <c r="V50" s="26">
        <v>38988</v>
      </c>
      <c r="W50" s="128"/>
      <c r="X50" s="101"/>
      <c r="Y50" s="101"/>
      <c r="Z50" s="100"/>
      <c r="AA50" s="102"/>
      <c r="AB50" s="102"/>
      <c r="AC50" s="100"/>
      <c r="AD50" s="102"/>
      <c r="AE50" s="102"/>
      <c r="AF50" s="100"/>
      <c r="AG50" s="102"/>
      <c r="AH50" s="102"/>
    </row>
    <row r="51" spans="2:34" s="93" customFormat="1" ht="12.75" customHeight="1">
      <c r="B51" s="293" t="s">
        <v>303</v>
      </c>
      <c r="C51" s="293"/>
      <c r="D51" s="293"/>
      <c r="E51" s="65"/>
      <c r="F51" s="127"/>
      <c r="G51" s="161">
        <v>0</v>
      </c>
      <c r="H51" s="128"/>
      <c r="I51" s="127"/>
      <c r="J51" s="161">
        <f>G51</f>
        <v>0</v>
      </c>
      <c r="K51" s="135"/>
      <c r="L51" s="140"/>
      <c r="M51" s="161">
        <f>J51</f>
        <v>0</v>
      </c>
      <c r="N51" s="135"/>
      <c r="O51" s="140"/>
      <c r="P51" s="161">
        <f>M51</f>
        <v>0</v>
      </c>
      <c r="Q51" s="135"/>
      <c r="R51" s="140"/>
      <c r="S51" s="26">
        <v>34981</v>
      </c>
      <c r="T51" s="135"/>
      <c r="U51" s="140"/>
      <c r="V51" s="26">
        <v>34981</v>
      </c>
      <c r="W51" s="128"/>
      <c r="X51" s="101"/>
      <c r="Y51" s="101"/>
      <c r="Z51" s="100"/>
      <c r="AA51" s="102"/>
      <c r="AB51" s="102"/>
      <c r="AC51" s="100"/>
      <c r="AD51" s="102"/>
      <c r="AE51" s="102"/>
      <c r="AF51" s="100"/>
      <c r="AG51" s="102"/>
      <c r="AH51" s="102"/>
    </row>
    <row r="52" spans="2:34" s="93" customFormat="1" ht="1.5" customHeight="1">
      <c r="B52" s="65"/>
      <c r="C52" s="65"/>
      <c r="D52" s="65"/>
      <c r="E52" s="65"/>
      <c r="F52" s="131"/>
      <c r="G52" s="99"/>
      <c r="H52" s="132"/>
      <c r="I52" s="131"/>
      <c r="J52" s="99"/>
      <c r="K52" s="137"/>
      <c r="L52" s="142"/>
      <c r="M52" s="99"/>
      <c r="N52" s="137"/>
      <c r="O52" s="142"/>
      <c r="P52" s="99"/>
      <c r="Q52" s="137"/>
      <c r="R52" s="142"/>
      <c r="S52" s="99"/>
      <c r="T52" s="137"/>
      <c r="U52" s="142"/>
      <c r="V52" s="99"/>
      <c r="W52" s="132"/>
      <c r="X52" s="101"/>
      <c r="Y52" s="101"/>
      <c r="Z52" s="100"/>
      <c r="AA52" s="102"/>
      <c r="AB52" s="102"/>
      <c r="AC52" s="100"/>
      <c r="AD52" s="102"/>
      <c r="AE52" s="102"/>
      <c r="AF52" s="100"/>
      <c r="AG52" s="102"/>
      <c r="AH52" s="102"/>
    </row>
    <row r="53" spans="2:34" s="93" customFormat="1" ht="2.25" customHeight="1">
      <c r="B53" s="65"/>
      <c r="C53" s="65"/>
      <c r="D53" s="65"/>
      <c r="E53" s="65"/>
      <c r="F53" s="127"/>
      <c r="G53" s="100"/>
      <c r="H53" s="128"/>
      <c r="I53" s="127"/>
      <c r="J53" s="100"/>
      <c r="K53" s="135"/>
      <c r="L53" s="140"/>
      <c r="M53" s="100"/>
      <c r="N53" s="135"/>
      <c r="O53" s="140"/>
      <c r="P53" s="100"/>
      <c r="Q53" s="135"/>
      <c r="R53" s="140"/>
      <c r="S53" s="100"/>
      <c r="T53" s="135"/>
      <c r="U53" s="140"/>
      <c r="V53" s="100"/>
      <c r="W53" s="128"/>
      <c r="X53" s="101"/>
      <c r="Y53" s="101"/>
      <c r="Z53" s="100"/>
      <c r="AA53" s="102"/>
      <c r="AB53" s="102"/>
      <c r="AC53" s="100"/>
      <c r="AD53" s="102"/>
      <c r="AE53" s="102"/>
      <c r="AF53" s="100"/>
      <c r="AG53" s="102"/>
      <c r="AH53" s="102"/>
    </row>
    <row r="54" spans="2:34" s="93" customFormat="1" ht="12.75">
      <c r="B54" s="65"/>
      <c r="C54" s="65"/>
      <c r="D54" s="65"/>
      <c r="E54" s="65"/>
      <c r="F54" s="127"/>
      <c r="G54" s="100">
        <f>SUM(G41:G53)</f>
        <v>7139</v>
      </c>
      <c r="H54" s="128"/>
      <c r="I54" s="127"/>
      <c r="J54" s="100">
        <f>SUM(J41:J53)</f>
        <v>7139</v>
      </c>
      <c r="K54" s="135"/>
      <c r="L54" s="140"/>
      <c r="M54" s="161">
        <f>SUM(M41:M53)</f>
        <v>-3540</v>
      </c>
      <c r="N54" s="135"/>
      <c r="O54" s="140"/>
      <c r="P54" s="161">
        <f>SUM(P41:P53)</f>
        <v>-3540</v>
      </c>
      <c r="Q54" s="135"/>
      <c r="R54" s="140"/>
      <c r="S54" s="100">
        <f>SUM(S41:S53)</f>
        <v>1421903</v>
      </c>
      <c r="T54" s="135"/>
      <c r="U54" s="140"/>
      <c r="V54" s="100">
        <f>SUM(V41:V53)</f>
        <v>1421550</v>
      </c>
      <c r="W54" s="128"/>
      <c r="X54" s="101"/>
      <c r="Y54" s="101"/>
      <c r="Z54" s="100"/>
      <c r="AA54" s="102"/>
      <c r="AB54" s="102"/>
      <c r="AC54" s="100"/>
      <c r="AD54" s="102"/>
      <c r="AE54" s="102"/>
      <c r="AF54" s="100"/>
      <c r="AG54" s="102"/>
      <c r="AH54" s="102"/>
    </row>
    <row r="55" spans="2:34" s="93" customFormat="1" ht="1.5" customHeight="1">
      <c r="B55" s="65"/>
      <c r="C55" s="65"/>
      <c r="D55" s="65"/>
      <c r="E55" s="65"/>
      <c r="F55" s="127"/>
      <c r="G55" s="100"/>
      <c r="H55" s="128"/>
      <c r="I55" s="127"/>
      <c r="J55" s="100"/>
      <c r="K55" s="135"/>
      <c r="L55" s="140"/>
      <c r="M55" s="100"/>
      <c r="N55" s="135"/>
      <c r="O55" s="140"/>
      <c r="P55" s="100"/>
      <c r="Q55" s="135"/>
      <c r="R55" s="140"/>
      <c r="S55" s="100"/>
      <c r="T55" s="135"/>
      <c r="U55" s="140"/>
      <c r="V55" s="100"/>
      <c r="W55" s="128"/>
      <c r="X55" s="101"/>
      <c r="Y55" s="101"/>
      <c r="Z55" s="100"/>
      <c r="AA55" s="102"/>
      <c r="AB55" s="102"/>
      <c r="AC55" s="100"/>
      <c r="AD55" s="102"/>
      <c r="AE55" s="102"/>
      <c r="AF55" s="100"/>
      <c r="AG55" s="102"/>
      <c r="AH55" s="102"/>
    </row>
    <row r="56" spans="2:34" s="93" customFormat="1" ht="12.75">
      <c r="B56" s="293" t="s">
        <v>304</v>
      </c>
      <c r="C56" s="293"/>
      <c r="D56" s="293"/>
      <c r="E56" s="65"/>
      <c r="F56" s="127"/>
      <c r="G56" s="161">
        <v>0</v>
      </c>
      <c r="H56" s="128"/>
      <c r="I56" s="127"/>
      <c r="J56" s="161">
        <v>0</v>
      </c>
      <c r="K56" s="135"/>
      <c r="L56" s="140"/>
      <c r="M56" s="161">
        <v>0</v>
      </c>
      <c r="N56" s="135"/>
      <c r="O56" s="140"/>
      <c r="P56" s="161">
        <v>0</v>
      </c>
      <c r="Q56" s="135"/>
      <c r="R56" s="140"/>
      <c r="S56" s="161">
        <f>-48592+45489-1476-585177+360066-1</f>
        <v>-229691</v>
      </c>
      <c r="T56" s="135"/>
      <c r="U56" s="140"/>
      <c r="V56" s="161">
        <f>-48597+45489-1476-582917+360066-1</f>
        <v>-227436</v>
      </c>
      <c r="W56" s="128"/>
      <c r="X56" s="101"/>
      <c r="Y56" s="101"/>
      <c r="Z56" s="100"/>
      <c r="AA56" s="102"/>
      <c r="AB56" s="102"/>
      <c r="AC56" s="100"/>
      <c r="AD56" s="102"/>
      <c r="AE56" s="102"/>
      <c r="AF56" s="100"/>
      <c r="AG56" s="102"/>
      <c r="AH56" s="102"/>
    </row>
    <row r="57" spans="2:34" s="93" customFormat="1" ht="3" customHeight="1">
      <c r="B57" s="94"/>
      <c r="C57" s="94"/>
      <c r="D57" s="94"/>
      <c r="E57" s="65"/>
      <c r="F57" s="131"/>
      <c r="G57" s="99"/>
      <c r="H57" s="132"/>
      <c r="I57" s="131"/>
      <c r="J57" s="99"/>
      <c r="K57" s="137"/>
      <c r="L57" s="142"/>
      <c r="M57" s="99"/>
      <c r="N57" s="137"/>
      <c r="O57" s="142"/>
      <c r="P57" s="99"/>
      <c r="Q57" s="137"/>
      <c r="R57" s="142"/>
      <c r="S57" s="99"/>
      <c r="T57" s="137"/>
      <c r="U57" s="142"/>
      <c r="V57" s="99"/>
      <c r="W57" s="132"/>
      <c r="X57" s="101"/>
      <c r="Y57" s="101"/>
      <c r="Z57" s="100"/>
      <c r="AA57" s="102"/>
      <c r="AB57" s="102"/>
      <c r="AC57" s="100"/>
      <c r="AD57" s="102"/>
      <c r="AE57" s="102"/>
      <c r="AF57" s="100"/>
      <c r="AG57" s="102"/>
      <c r="AH57" s="102"/>
    </row>
    <row r="58" spans="2:34" s="93" customFormat="1" ht="3" customHeight="1">
      <c r="B58" s="65"/>
      <c r="C58" s="65"/>
      <c r="D58" s="65"/>
      <c r="E58" s="65"/>
      <c r="F58" s="127"/>
      <c r="G58" s="100"/>
      <c r="H58" s="128"/>
      <c r="I58" s="127"/>
      <c r="J58" s="100"/>
      <c r="K58" s="135"/>
      <c r="L58" s="140"/>
      <c r="M58" s="100"/>
      <c r="N58" s="135"/>
      <c r="O58" s="140"/>
      <c r="P58" s="100"/>
      <c r="Q58" s="135"/>
      <c r="R58" s="140"/>
      <c r="S58" s="100"/>
      <c r="T58" s="135"/>
      <c r="U58" s="140"/>
      <c r="V58" s="100"/>
      <c r="W58" s="128"/>
      <c r="X58" s="101"/>
      <c r="Y58" s="101"/>
      <c r="Z58" s="100"/>
      <c r="AA58" s="102"/>
      <c r="AB58" s="102"/>
      <c r="AC58" s="100"/>
      <c r="AD58" s="102"/>
      <c r="AE58" s="102"/>
      <c r="AF58" s="100"/>
      <c r="AG58" s="102"/>
      <c r="AH58" s="102"/>
    </row>
    <row r="59" spans="2:34" s="91" customFormat="1" ht="12.75">
      <c r="B59" s="61"/>
      <c r="C59" s="61"/>
      <c r="D59" s="61"/>
      <c r="E59" s="61"/>
      <c r="F59" s="129"/>
      <c r="G59" s="104">
        <f>SUM(G54:G56)</f>
        <v>7139</v>
      </c>
      <c r="H59" s="130"/>
      <c r="I59" s="129"/>
      <c r="J59" s="104">
        <f>SUM(J54:J57)</f>
        <v>7139</v>
      </c>
      <c r="K59" s="136"/>
      <c r="L59" s="141"/>
      <c r="M59" s="170">
        <f>SUM(M54:M56)</f>
        <v>-3540</v>
      </c>
      <c r="N59" s="136"/>
      <c r="O59" s="141"/>
      <c r="P59" s="170">
        <f>SUM(P54:P56)</f>
        <v>-3540</v>
      </c>
      <c r="Q59" s="136"/>
      <c r="R59" s="141"/>
      <c r="S59" s="104">
        <f>SUM(S54:S56)</f>
        <v>1192212</v>
      </c>
      <c r="T59" s="136"/>
      <c r="U59" s="141"/>
      <c r="V59" s="104">
        <f>SUM(V54:V56)</f>
        <v>1194114</v>
      </c>
      <c r="W59" s="130"/>
      <c r="X59" s="103"/>
      <c r="Y59" s="103"/>
      <c r="Z59" s="104"/>
      <c r="AA59" s="105"/>
      <c r="AB59" s="105"/>
      <c r="AC59" s="104"/>
      <c r="AD59" s="105"/>
      <c r="AE59" s="105"/>
      <c r="AF59" s="104"/>
      <c r="AG59" s="105"/>
      <c r="AH59" s="105"/>
    </row>
    <row r="60" spans="2:34" s="93" customFormat="1" ht="3.75" customHeight="1" thickBot="1">
      <c r="B60" s="65"/>
      <c r="C60" s="65"/>
      <c r="D60" s="65"/>
      <c r="E60" s="65"/>
      <c r="F60" s="188"/>
      <c r="G60" s="189"/>
      <c r="H60" s="190"/>
      <c r="I60" s="188"/>
      <c r="J60" s="189"/>
      <c r="K60" s="191"/>
      <c r="L60" s="192"/>
      <c r="M60" s="189"/>
      <c r="N60" s="191"/>
      <c r="O60" s="192"/>
      <c r="P60" s="189"/>
      <c r="Q60" s="191"/>
      <c r="R60" s="192"/>
      <c r="S60" s="189"/>
      <c r="T60" s="191"/>
      <c r="U60" s="192"/>
      <c r="V60" s="189"/>
      <c r="W60" s="190"/>
      <c r="X60" s="101"/>
      <c r="Y60" s="101"/>
      <c r="Z60" s="100"/>
      <c r="AA60" s="102"/>
      <c r="AB60" s="102"/>
      <c r="AC60" s="100"/>
      <c r="AD60" s="102"/>
      <c r="AE60" s="102"/>
      <c r="AF60" s="100"/>
      <c r="AG60" s="102"/>
      <c r="AH60" s="102"/>
    </row>
    <row r="61" spans="2:34" s="93" customFormat="1" ht="7.5" customHeight="1">
      <c r="B61" s="65"/>
      <c r="C61" s="65"/>
      <c r="D61" s="65"/>
      <c r="E61" s="65"/>
      <c r="F61" s="65"/>
      <c r="G61" s="65"/>
      <c r="H61" s="65"/>
      <c r="I61" s="65"/>
      <c r="J61" s="65"/>
      <c r="K61" s="65"/>
      <c r="L61" s="65"/>
      <c r="M61" s="65"/>
      <c r="N61" s="65"/>
      <c r="O61" s="65"/>
      <c r="P61" s="65"/>
      <c r="Q61" s="65"/>
      <c r="R61" s="65"/>
      <c r="S61" s="65"/>
      <c r="T61" s="65"/>
      <c r="U61" s="65"/>
      <c r="V61" s="65"/>
      <c r="W61" s="101"/>
      <c r="X61" s="101"/>
      <c r="Y61" s="101"/>
      <c r="Z61" s="101"/>
      <c r="AA61" s="102"/>
      <c r="AB61" s="102"/>
      <c r="AC61" s="101"/>
      <c r="AD61" s="102"/>
      <c r="AE61" s="102"/>
      <c r="AF61" s="101"/>
      <c r="AG61" s="102"/>
      <c r="AH61" s="102"/>
    </row>
    <row r="62" spans="1:25" ht="12.75" customHeight="1">
      <c r="A62" s="121" t="s">
        <v>100</v>
      </c>
      <c r="B62" s="223" t="s">
        <v>305</v>
      </c>
      <c r="C62" s="223"/>
      <c r="D62" s="223"/>
      <c r="E62" s="223"/>
      <c r="F62" s="223"/>
      <c r="G62" s="223"/>
      <c r="H62" s="223"/>
      <c r="I62" s="223"/>
      <c r="J62" s="223"/>
      <c r="K62" s="223"/>
      <c r="L62" s="223"/>
      <c r="M62" s="223"/>
      <c r="N62" s="223"/>
      <c r="O62" s="223"/>
      <c r="P62" s="223"/>
      <c r="Q62" s="223"/>
      <c r="R62" s="223"/>
      <c r="S62" s="223"/>
      <c r="T62" s="223"/>
      <c r="U62" s="223"/>
      <c r="V62" s="223"/>
      <c r="W62" s="223"/>
      <c r="X62" s="223"/>
      <c r="Y62" s="223"/>
    </row>
    <row r="63" spans="2:25" ht="12.75" customHeight="1">
      <c r="B63" s="221" t="s">
        <v>306</v>
      </c>
      <c r="C63" s="221"/>
      <c r="D63" s="221"/>
      <c r="E63" s="221"/>
      <c r="F63" s="221"/>
      <c r="G63" s="221"/>
      <c r="H63" s="221"/>
      <c r="I63" s="221"/>
      <c r="J63" s="221"/>
      <c r="K63" s="221"/>
      <c r="L63" s="221"/>
      <c r="M63" s="221"/>
      <c r="N63" s="221"/>
      <c r="O63" s="221"/>
      <c r="P63" s="221"/>
      <c r="Q63" s="221"/>
      <c r="R63" s="221"/>
      <c r="S63" s="221"/>
      <c r="T63" s="221"/>
      <c r="U63" s="221"/>
      <c r="V63" s="221"/>
      <c r="W63" s="221"/>
      <c r="X63" s="221"/>
      <c r="Y63" s="221"/>
    </row>
  </sheetData>
  <mergeCells count="44">
    <mergeCell ref="M34:P34"/>
    <mergeCell ref="S34:V34"/>
    <mergeCell ref="B63:Y63"/>
    <mergeCell ref="B27:Y27"/>
    <mergeCell ref="B28:Y28"/>
    <mergeCell ref="B42:D42"/>
    <mergeCell ref="B43:D43"/>
    <mergeCell ref="B44:D44"/>
    <mergeCell ref="B45:D45"/>
    <mergeCell ref="B46:D46"/>
    <mergeCell ref="B47:D47"/>
    <mergeCell ref="B62:Y62"/>
    <mergeCell ref="B48:D48"/>
    <mergeCell ref="B49:D49"/>
    <mergeCell ref="B50:D50"/>
    <mergeCell ref="B51:D51"/>
    <mergeCell ref="B56:D56"/>
    <mergeCell ref="G34:J34"/>
    <mergeCell ref="A1:X1"/>
    <mergeCell ref="A3:X3"/>
    <mergeCell ref="B30:Y30"/>
    <mergeCell ref="B23:Y23"/>
    <mergeCell ref="B24:Y24"/>
    <mergeCell ref="B25:Y25"/>
    <mergeCell ref="B26:Y26"/>
    <mergeCell ref="B19:Y19"/>
    <mergeCell ref="B20:Y20"/>
    <mergeCell ref="C12:Y12"/>
    <mergeCell ref="B21:Y21"/>
    <mergeCell ref="B22:Y22"/>
    <mergeCell ref="B15:Y15"/>
    <mergeCell ref="B16:Y16"/>
    <mergeCell ref="B17:Y17"/>
    <mergeCell ref="B18:Y18"/>
    <mergeCell ref="B31:X31"/>
    <mergeCell ref="C5:Y5"/>
    <mergeCell ref="C6:Y6"/>
    <mergeCell ref="C9:Y9"/>
    <mergeCell ref="C10:Y10"/>
    <mergeCell ref="C7:Y7"/>
    <mergeCell ref="C8:Y8"/>
    <mergeCell ref="C13:Y13"/>
    <mergeCell ref="C14:Y14"/>
    <mergeCell ref="C11:Y11"/>
  </mergeCells>
  <printOptions/>
  <pageMargins left="0.5511811023622047" right="0.1968503937007874" top="0.1968503937007874" bottom="0.1968503937007874" header="0.5118110236220472" footer="0"/>
  <pageSetup horizontalDpi="600" verticalDpi="600" orientation="portrait" r:id="rId1"/>
  <headerFooter alignWithMargins="0">
    <oddFooter>&amp;C&amp;"Times New Roman,Italic"&amp;8Page 6 of 12 Pages</oddFooter>
  </headerFooter>
</worksheet>
</file>

<file path=xl/worksheets/sheet8.xml><?xml version="1.0" encoding="utf-8"?>
<worksheet xmlns="http://schemas.openxmlformats.org/spreadsheetml/2006/main" xmlns:r="http://schemas.openxmlformats.org/officeDocument/2006/relationships">
  <sheetPr codeName="Sheet8"/>
  <dimension ref="A1:F35"/>
  <sheetViews>
    <sheetView zoomScale="120" zoomScaleNormal="120" workbookViewId="0" topLeftCell="A22">
      <selection activeCell="C34" sqref="C34:F34"/>
    </sheetView>
  </sheetViews>
  <sheetFormatPr defaultColWidth="9.140625" defaultRowHeight="12.75"/>
  <cols>
    <col min="1" max="1" width="2.421875" style="1" customWidth="1"/>
    <col min="2" max="2" width="3.28125" style="1" customWidth="1"/>
    <col min="3" max="5" width="9.140625" style="1" customWidth="1"/>
    <col min="6" max="6" width="57.140625" style="1" customWidth="1"/>
    <col min="7" max="16384" width="9.140625" style="1" customWidth="1"/>
  </cols>
  <sheetData>
    <row r="1" spans="1:6" ht="18.75">
      <c r="A1" s="218" t="s">
        <v>138</v>
      </c>
      <c r="B1" s="218"/>
      <c r="C1" s="218"/>
      <c r="D1" s="218"/>
      <c r="E1" s="218"/>
      <c r="F1" s="218"/>
    </row>
    <row r="3" spans="1:6" ht="12.75">
      <c r="A3" s="219" t="s">
        <v>222</v>
      </c>
      <c r="B3" s="219"/>
      <c r="C3" s="219"/>
      <c r="D3" s="219"/>
      <c r="E3" s="219"/>
      <c r="F3" s="219"/>
    </row>
    <row r="4" spans="1:6" ht="12.75">
      <c r="A4" s="295" t="s">
        <v>170</v>
      </c>
      <c r="B4" s="295"/>
      <c r="C4" s="295"/>
      <c r="D4" s="295"/>
      <c r="E4" s="295"/>
      <c r="F4" s="295"/>
    </row>
    <row r="5" spans="1:6" ht="12.75" customHeight="1">
      <c r="A5" s="121" t="s">
        <v>10</v>
      </c>
      <c r="B5" s="223" t="s">
        <v>161</v>
      </c>
      <c r="C5" s="223"/>
      <c r="D5" s="223"/>
      <c r="E5" s="223"/>
      <c r="F5" s="223"/>
    </row>
    <row r="6" spans="1:6" ht="26.25" customHeight="1">
      <c r="A6" s="268"/>
      <c r="B6" s="221" t="s">
        <v>361</v>
      </c>
      <c r="C6" s="221"/>
      <c r="D6" s="221"/>
      <c r="E6" s="221"/>
      <c r="F6" s="221"/>
    </row>
    <row r="7" spans="1:6" ht="12.75">
      <c r="A7" s="268"/>
      <c r="B7" s="221"/>
      <c r="C7" s="221"/>
      <c r="D7" s="221"/>
      <c r="E7" s="221"/>
      <c r="F7" s="221"/>
    </row>
    <row r="8" spans="1:6" ht="27.75" customHeight="1">
      <c r="A8" s="268"/>
      <c r="B8" s="221" t="s">
        <v>362</v>
      </c>
      <c r="C8" s="221"/>
      <c r="D8" s="221"/>
      <c r="E8" s="221"/>
      <c r="F8" s="221"/>
    </row>
    <row r="9" spans="1:6" ht="12.75">
      <c r="A9" s="62"/>
      <c r="B9" s="268"/>
      <c r="C9" s="268"/>
      <c r="D9" s="268"/>
      <c r="E9" s="268"/>
      <c r="F9" s="268"/>
    </row>
    <row r="10" spans="1:6" ht="12.75" customHeight="1">
      <c r="A10" s="121" t="s">
        <v>16</v>
      </c>
      <c r="B10" s="223" t="s">
        <v>162</v>
      </c>
      <c r="C10" s="223"/>
      <c r="D10" s="223"/>
      <c r="E10" s="223"/>
      <c r="F10" s="223"/>
    </row>
    <row r="11" spans="1:6" ht="27" customHeight="1">
      <c r="A11" s="62"/>
      <c r="B11" s="221" t="s">
        <v>363</v>
      </c>
      <c r="C11" s="221"/>
      <c r="D11" s="221"/>
      <c r="E11" s="221"/>
      <c r="F11" s="221"/>
    </row>
    <row r="12" spans="1:6" ht="18" customHeight="1">
      <c r="A12" s="62"/>
      <c r="B12" s="65" t="s">
        <v>163</v>
      </c>
      <c r="C12" s="222" t="s">
        <v>164</v>
      </c>
      <c r="D12" s="222"/>
      <c r="E12" s="222"/>
      <c r="F12" s="222"/>
    </row>
    <row r="13" spans="1:6" ht="12.75">
      <c r="A13" s="62"/>
      <c r="B13" s="65"/>
      <c r="C13" s="222" t="s">
        <v>165</v>
      </c>
      <c r="D13" s="222"/>
      <c r="E13" s="222"/>
      <c r="F13" s="222"/>
    </row>
    <row r="14" spans="1:6" ht="12.75">
      <c r="A14" s="62"/>
      <c r="B14" s="65"/>
      <c r="C14" s="222" t="s">
        <v>166</v>
      </c>
      <c r="D14" s="222"/>
      <c r="E14" s="222"/>
      <c r="F14" s="222"/>
    </row>
    <row r="15" spans="1:6" ht="12.75">
      <c r="A15" s="62"/>
      <c r="B15" s="67"/>
      <c r="C15" s="67"/>
      <c r="D15" s="67"/>
      <c r="E15" s="67"/>
      <c r="F15" s="67"/>
    </row>
    <row r="16" spans="1:6" ht="39.75" customHeight="1">
      <c r="A16" s="62"/>
      <c r="B16" s="65" t="s">
        <v>167</v>
      </c>
      <c r="C16" s="221" t="s">
        <v>171</v>
      </c>
      <c r="D16" s="221"/>
      <c r="E16" s="221"/>
      <c r="F16" s="221"/>
    </row>
    <row r="17" spans="1:6" ht="93" customHeight="1">
      <c r="A17" s="62"/>
      <c r="B17" s="65"/>
      <c r="C17" s="221" t="s">
        <v>380</v>
      </c>
      <c r="D17" s="221"/>
      <c r="E17" s="221"/>
      <c r="F17" s="221"/>
    </row>
    <row r="18" spans="1:6" ht="12.75" customHeight="1">
      <c r="A18" s="62"/>
      <c r="B18" s="65"/>
      <c r="C18" s="221" t="s">
        <v>168</v>
      </c>
      <c r="D18" s="221"/>
      <c r="E18" s="221"/>
      <c r="F18" s="221"/>
    </row>
    <row r="19" spans="1:6" ht="12.75" customHeight="1">
      <c r="A19" s="62"/>
      <c r="B19" s="65"/>
      <c r="C19" s="221" t="s">
        <v>169</v>
      </c>
      <c r="D19" s="221"/>
      <c r="E19" s="221"/>
      <c r="F19" s="221"/>
    </row>
    <row r="20" spans="1:6" ht="12.75">
      <c r="A20" s="62"/>
      <c r="B20" s="65"/>
      <c r="C20" s="222"/>
      <c r="D20" s="222"/>
      <c r="E20" s="222"/>
      <c r="F20" s="222"/>
    </row>
    <row r="21" spans="1:6" ht="12.75">
      <c r="A21" s="62"/>
      <c r="B21" s="65" t="s">
        <v>172</v>
      </c>
      <c r="C21" s="222" t="s">
        <v>173</v>
      </c>
      <c r="D21" s="222"/>
      <c r="E21" s="222"/>
      <c r="F21" s="222"/>
    </row>
    <row r="22" spans="1:6" ht="65.25" customHeight="1">
      <c r="A22" s="62"/>
      <c r="B22" s="65"/>
      <c r="C22" s="221" t="s">
        <v>364</v>
      </c>
      <c r="D22" s="221"/>
      <c r="E22" s="221"/>
      <c r="F22" s="221"/>
    </row>
    <row r="23" spans="1:6" ht="12.75" customHeight="1">
      <c r="A23" s="62"/>
      <c r="B23" s="65"/>
      <c r="C23" s="221" t="s">
        <v>168</v>
      </c>
      <c r="D23" s="221"/>
      <c r="E23" s="221"/>
      <c r="F23" s="221"/>
    </row>
    <row r="24" spans="1:6" ht="12.75" customHeight="1">
      <c r="A24" s="62"/>
      <c r="B24" s="65"/>
      <c r="C24" s="221" t="s">
        <v>169</v>
      </c>
      <c r="D24" s="221"/>
      <c r="E24" s="221"/>
      <c r="F24" s="221"/>
    </row>
    <row r="25" spans="1:6" ht="12.75">
      <c r="A25" s="62"/>
      <c r="B25" s="65"/>
      <c r="C25" s="222"/>
      <c r="D25" s="222"/>
      <c r="E25" s="222"/>
      <c r="F25" s="222"/>
    </row>
    <row r="26" spans="1:6" ht="12.75">
      <c r="A26" s="62"/>
      <c r="B26" s="65" t="s">
        <v>174</v>
      </c>
      <c r="C26" s="222" t="s">
        <v>175</v>
      </c>
      <c r="D26" s="222"/>
      <c r="E26" s="222"/>
      <c r="F26" s="222"/>
    </row>
    <row r="27" spans="1:6" ht="41.25" customHeight="1">
      <c r="A27" s="62"/>
      <c r="B27" s="65"/>
      <c r="C27" s="221" t="s">
        <v>385</v>
      </c>
      <c r="D27" s="221"/>
      <c r="E27" s="221"/>
      <c r="F27" s="221"/>
    </row>
    <row r="28" spans="1:6" ht="12.75" customHeight="1">
      <c r="A28" s="62"/>
      <c r="B28" s="65"/>
      <c r="C28" s="222" t="s">
        <v>168</v>
      </c>
      <c r="D28" s="222"/>
      <c r="E28" s="222"/>
      <c r="F28" s="222"/>
    </row>
    <row r="29" spans="1:6" ht="12.75" customHeight="1">
      <c r="A29" s="62"/>
      <c r="B29" s="65"/>
      <c r="C29" s="221" t="s">
        <v>169</v>
      </c>
      <c r="D29" s="221"/>
      <c r="E29" s="221"/>
      <c r="F29" s="221"/>
    </row>
    <row r="30" spans="1:6" ht="12.75">
      <c r="A30" s="62"/>
      <c r="B30" s="65"/>
      <c r="C30" s="222"/>
      <c r="D30" s="222"/>
      <c r="E30" s="222"/>
      <c r="F30" s="222"/>
    </row>
    <row r="31" spans="1:6" ht="26.25" customHeight="1">
      <c r="A31" s="62"/>
      <c r="B31" s="65" t="s">
        <v>176</v>
      </c>
      <c r="C31" s="222" t="s">
        <v>177</v>
      </c>
      <c r="D31" s="222"/>
      <c r="E31" s="222"/>
      <c r="F31" s="222"/>
    </row>
    <row r="32" spans="1:6" ht="39.75" customHeight="1">
      <c r="A32" s="62"/>
      <c r="B32" s="65"/>
      <c r="C32" s="221" t="s">
        <v>178</v>
      </c>
      <c r="D32" s="221"/>
      <c r="E32" s="221"/>
      <c r="F32" s="221"/>
    </row>
    <row r="33" spans="1:6" ht="12.75" customHeight="1">
      <c r="A33" s="62"/>
      <c r="B33" s="65"/>
      <c r="C33" s="222" t="s">
        <v>168</v>
      </c>
      <c r="D33" s="222"/>
      <c r="E33" s="222"/>
      <c r="F33" s="222"/>
    </row>
    <row r="34" spans="1:6" ht="12.75" customHeight="1">
      <c r="A34" s="62"/>
      <c r="B34" s="65"/>
      <c r="C34" s="221" t="s">
        <v>386</v>
      </c>
      <c r="D34" s="221"/>
      <c r="E34" s="221"/>
      <c r="F34" s="221"/>
    </row>
    <row r="35" spans="2:6" ht="12.75">
      <c r="B35"/>
      <c r="C35"/>
      <c r="D35"/>
      <c r="E35"/>
      <c r="F35"/>
    </row>
  </sheetData>
  <mergeCells count="33">
    <mergeCell ref="C34:F34"/>
    <mergeCell ref="A1:F1"/>
    <mergeCell ref="C30:F30"/>
    <mergeCell ref="C31:F31"/>
    <mergeCell ref="C32:F32"/>
    <mergeCell ref="C33:F33"/>
    <mergeCell ref="C26:F26"/>
    <mergeCell ref="C27:F27"/>
    <mergeCell ref="C28:F28"/>
    <mergeCell ref="C29:F29"/>
    <mergeCell ref="C22:F22"/>
    <mergeCell ref="C23:F23"/>
    <mergeCell ref="C24:F24"/>
    <mergeCell ref="C25:F25"/>
    <mergeCell ref="C18:F18"/>
    <mergeCell ref="C19:F19"/>
    <mergeCell ref="C20:F20"/>
    <mergeCell ref="C21:F21"/>
    <mergeCell ref="C13:F13"/>
    <mergeCell ref="C14:F14"/>
    <mergeCell ref="C16:F16"/>
    <mergeCell ref="C17:F17"/>
    <mergeCell ref="B9:F9"/>
    <mergeCell ref="B10:F10"/>
    <mergeCell ref="B11:F11"/>
    <mergeCell ref="C12:F12"/>
    <mergeCell ref="A3:F3"/>
    <mergeCell ref="A4:F4"/>
    <mergeCell ref="B5:F5"/>
    <mergeCell ref="A6:A8"/>
    <mergeCell ref="B6:F6"/>
    <mergeCell ref="B7:F7"/>
    <mergeCell ref="B8:F8"/>
  </mergeCells>
  <printOptions/>
  <pageMargins left="0.7480314960629921" right="0.7874015748031497" top="0.1968503937007874" bottom="0.3937007874015748" header="0.5118110236220472" footer="0"/>
  <pageSetup horizontalDpi="600" verticalDpi="600" orientation="portrait" r:id="rId1"/>
  <headerFooter alignWithMargins="0">
    <oddFooter>&amp;C&amp;"Times New Roman,Italic"&amp;8Page 5 of 12 Pages</oddFooter>
  </headerFooter>
</worksheet>
</file>

<file path=xl/worksheets/sheet9.xml><?xml version="1.0" encoding="utf-8"?>
<worksheet xmlns="http://schemas.openxmlformats.org/spreadsheetml/2006/main" xmlns:r="http://schemas.openxmlformats.org/officeDocument/2006/relationships">
  <sheetPr codeName="Sheet9"/>
  <dimension ref="A1:V48"/>
  <sheetViews>
    <sheetView workbookViewId="0" topLeftCell="A19">
      <selection activeCell="R22" sqref="R22"/>
    </sheetView>
  </sheetViews>
  <sheetFormatPr defaultColWidth="9.140625" defaultRowHeight="12.75"/>
  <cols>
    <col min="1" max="1" width="1.28515625" style="1" customWidth="1"/>
    <col min="2" max="2" width="2.28125" style="13" bestFit="1" customWidth="1"/>
    <col min="3" max="3" width="2.8515625" style="1" customWidth="1"/>
    <col min="4" max="4" width="2.140625" style="1" customWidth="1"/>
    <col min="5" max="6" width="9.140625" style="1" customWidth="1"/>
    <col min="7" max="7" width="1.421875" style="1" customWidth="1"/>
    <col min="8" max="8" width="1.1484375" style="1" customWidth="1"/>
    <col min="9" max="9" width="10.00390625" style="5" customWidth="1"/>
    <col min="10" max="11" width="1.1484375" style="1" customWidth="1"/>
    <col min="12" max="12" width="10.421875" style="5" customWidth="1"/>
    <col min="13" max="13" width="1.7109375" style="5" customWidth="1"/>
    <col min="14" max="14" width="1.1484375" style="1" customWidth="1"/>
    <col min="15" max="15" width="8.421875" style="5" customWidth="1"/>
    <col min="16" max="16" width="0.9921875" style="1" customWidth="1"/>
    <col min="17" max="17" width="0.71875" style="1" customWidth="1"/>
    <col min="18" max="18" width="13.57421875" style="5" customWidth="1"/>
    <col min="19" max="19" width="0.71875" style="1" customWidth="1"/>
    <col min="20" max="20" width="0.85546875" style="1" customWidth="1"/>
    <col min="21" max="21" width="11.140625" style="5" customWidth="1"/>
    <col min="22" max="22" width="0.85546875" style="1" customWidth="1"/>
    <col min="23" max="16384" width="9.140625" style="1" customWidth="1"/>
  </cols>
  <sheetData>
    <row r="1" spans="1:22" ht="18.75">
      <c r="A1" s="218" t="s">
        <v>138</v>
      </c>
      <c r="B1" s="218"/>
      <c r="C1" s="218"/>
      <c r="D1" s="218"/>
      <c r="E1" s="218"/>
      <c r="F1" s="218"/>
      <c r="G1" s="218"/>
      <c r="H1" s="218"/>
      <c r="I1" s="218"/>
      <c r="J1" s="218"/>
      <c r="K1" s="218"/>
      <c r="L1" s="218"/>
      <c r="M1" s="218"/>
      <c r="N1" s="218"/>
      <c r="O1" s="218"/>
      <c r="P1" s="218"/>
      <c r="Q1" s="218"/>
      <c r="R1" s="218"/>
      <c r="S1" s="218"/>
      <c r="T1" s="218"/>
      <c r="U1" s="218"/>
      <c r="V1" s="218"/>
    </row>
    <row r="3" spans="1:22" ht="12.75">
      <c r="A3" s="298" t="s">
        <v>158</v>
      </c>
      <c r="B3" s="298"/>
      <c r="C3" s="298"/>
      <c r="D3" s="298"/>
      <c r="E3" s="298"/>
      <c r="F3" s="298"/>
      <c r="G3" s="298"/>
      <c r="H3" s="298"/>
      <c r="I3" s="298"/>
      <c r="J3" s="298"/>
      <c r="K3" s="298"/>
      <c r="L3" s="298"/>
      <c r="M3" s="298"/>
      <c r="N3" s="298"/>
      <c r="O3" s="298"/>
      <c r="P3" s="298"/>
      <c r="Q3" s="298"/>
      <c r="R3" s="298"/>
      <c r="S3" s="298"/>
      <c r="T3" s="298"/>
      <c r="U3" s="298"/>
      <c r="V3" s="298"/>
    </row>
    <row r="4" spans="1:22" ht="12.75">
      <c r="A4" s="298" t="s">
        <v>157</v>
      </c>
      <c r="B4" s="298"/>
      <c r="C4" s="298"/>
      <c r="D4" s="298"/>
      <c r="E4" s="298"/>
      <c r="F4" s="298"/>
      <c r="G4" s="298"/>
      <c r="H4" s="298"/>
      <c r="I4" s="298"/>
      <c r="J4" s="298"/>
      <c r="K4" s="298"/>
      <c r="L4" s="298"/>
      <c r="M4" s="298"/>
      <c r="N4" s="298"/>
      <c r="O4" s="298"/>
      <c r="P4" s="298"/>
      <c r="Q4" s="298"/>
      <c r="R4" s="298"/>
      <c r="S4" s="298"/>
      <c r="T4" s="298"/>
      <c r="U4" s="298"/>
      <c r="V4" s="298"/>
    </row>
    <row r="6" spans="2:21" s="7" customFormat="1" ht="11.25">
      <c r="B6" s="41"/>
      <c r="I6" s="8"/>
      <c r="L6" s="8"/>
      <c r="M6" s="8"/>
      <c r="O6" s="8"/>
      <c r="R6" s="8"/>
      <c r="U6" s="8"/>
    </row>
    <row r="7" spans="1:22" s="7" customFormat="1" ht="11.25">
      <c r="A7" s="42"/>
      <c r="B7" s="49"/>
      <c r="C7" s="50"/>
      <c r="D7" s="50"/>
      <c r="E7" s="50"/>
      <c r="F7" s="50"/>
      <c r="G7" s="44"/>
      <c r="H7" s="42"/>
      <c r="I7" s="43"/>
      <c r="J7" s="44"/>
      <c r="K7" s="42"/>
      <c r="L7" s="43"/>
      <c r="M7" s="44"/>
      <c r="N7" s="42"/>
      <c r="O7" s="43" t="s">
        <v>142</v>
      </c>
      <c r="P7" s="44"/>
      <c r="Q7" s="42"/>
      <c r="R7" s="43"/>
      <c r="S7" s="44"/>
      <c r="T7" s="42"/>
      <c r="U7" s="43"/>
      <c r="V7" s="44"/>
    </row>
    <row r="8" spans="1:22" s="7" customFormat="1" ht="11.25">
      <c r="A8" s="45"/>
      <c r="B8" s="51"/>
      <c r="C8" s="52"/>
      <c r="D8" s="52"/>
      <c r="E8" s="52"/>
      <c r="F8" s="52"/>
      <c r="G8" s="46"/>
      <c r="H8" s="45"/>
      <c r="I8" s="33" t="s">
        <v>139</v>
      </c>
      <c r="J8" s="46"/>
      <c r="K8" s="45"/>
      <c r="L8" s="33" t="s">
        <v>139</v>
      </c>
      <c r="M8" s="46"/>
      <c r="N8" s="45"/>
      <c r="O8" s="33" t="s">
        <v>143</v>
      </c>
      <c r="P8" s="46"/>
      <c r="Q8" s="45"/>
      <c r="R8" s="33" t="s">
        <v>144</v>
      </c>
      <c r="S8" s="46"/>
      <c r="T8" s="45"/>
      <c r="U8" s="33"/>
      <c r="V8" s="46"/>
    </row>
    <row r="9" spans="1:22" s="7" customFormat="1" ht="11.25">
      <c r="A9" s="45"/>
      <c r="B9" s="296"/>
      <c r="C9" s="296"/>
      <c r="D9" s="296"/>
      <c r="E9" s="296"/>
      <c r="F9" s="296"/>
      <c r="G9" s="46"/>
      <c r="H9" s="47"/>
      <c r="I9" s="48" t="s">
        <v>140</v>
      </c>
      <c r="J9" s="46"/>
      <c r="K9" s="47"/>
      <c r="L9" s="48" t="s">
        <v>141</v>
      </c>
      <c r="M9" s="46"/>
      <c r="N9" s="47"/>
      <c r="O9" s="48" t="s">
        <v>94</v>
      </c>
      <c r="P9" s="46"/>
      <c r="Q9" s="47"/>
      <c r="R9" s="48" t="s">
        <v>145</v>
      </c>
      <c r="S9" s="46"/>
      <c r="T9" s="45"/>
      <c r="U9" s="48" t="s">
        <v>146</v>
      </c>
      <c r="V9" s="46"/>
    </row>
    <row r="10" spans="1:22" s="7" customFormat="1" ht="12.75">
      <c r="A10" s="45"/>
      <c r="B10" s="297" t="s">
        <v>156</v>
      </c>
      <c r="C10" s="297"/>
      <c r="D10" s="297"/>
      <c r="E10" s="297"/>
      <c r="F10" s="297"/>
      <c r="G10" s="46"/>
      <c r="H10" s="45"/>
      <c r="I10" s="33" t="s">
        <v>62</v>
      </c>
      <c r="J10" s="46"/>
      <c r="K10" s="45"/>
      <c r="L10" s="33" t="s">
        <v>62</v>
      </c>
      <c r="M10" s="46"/>
      <c r="N10" s="45"/>
      <c r="O10" s="33" t="s">
        <v>62</v>
      </c>
      <c r="P10" s="46"/>
      <c r="Q10" s="45"/>
      <c r="R10" s="33" t="s">
        <v>62</v>
      </c>
      <c r="S10" s="46"/>
      <c r="T10" s="45"/>
      <c r="U10" s="33" t="s">
        <v>62</v>
      </c>
      <c r="V10" s="46"/>
    </row>
    <row r="11" spans="1:22" s="7" customFormat="1" ht="11.25">
      <c r="A11" s="45"/>
      <c r="B11" s="51"/>
      <c r="C11" s="52"/>
      <c r="D11" s="52"/>
      <c r="E11" s="52"/>
      <c r="F11" s="52"/>
      <c r="G11" s="46"/>
      <c r="H11" s="45"/>
      <c r="I11" s="33"/>
      <c r="J11" s="46"/>
      <c r="K11" s="45"/>
      <c r="L11" s="33"/>
      <c r="M11" s="46"/>
      <c r="N11" s="45"/>
      <c r="O11" s="33"/>
      <c r="P11" s="46"/>
      <c r="Q11" s="45"/>
      <c r="R11" s="33"/>
      <c r="S11" s="46"/>
      <c r="T11" s="45"/>
      <c r="U11" s="33"/>
      <c r="V11" s="46"/>
    </row>
    <row r="12" spans="1:22" ht="12.75">
      <c r="A12" s="21"/>
      <c r="B12" s="53"/>
      <c r="C12" s="40"/>
      <c r="D12" s="40"/>
      <c r="E12" s="40"/>
      <c r="F12" s="40"/>
      <c r="G12" s="23"/>
      <c r="H12" s="21"/>
      <c r="I12" s="29"/>
      <c r="J12" s="23"/>
      <c r="K12" s="21"/>
      <c r="L12" s="29"/>
      <c r="M12" s="23"/>
      <c r="N12" s="21"/>
      <c r="O12" s="29"/>
      <c r="P12" s="23"/>
      <c r="Q12" s="21"/>
      <c r="R12" s="29"/>
      <c r="S12" s="23"/>
      <c r="T12" s="21"/>
      <c r="U12" s="29"/>
      <c r="V12" s="23"/>
    </row>
    <row r="13" spans="1:22" ht="12.75">
      <c r="A13" s="14"/>
      <c r="B13" s="54"/>
      <c r="C13" s="55"/>
      <c r="D13" s="55"/>
      <c r="E13" s="55"/>
      <c r="F13" s="55"/>
      <c r="G13" s="16"/>
      <c r="H13" s="14"/>
      <c r="I13" s="15"/>
      <c r="J13" s="16"/>
      <c r="K13" s="14"/>
      <c r="L13" s="15"/>
      <c r="M13" s="16"/>
      <c r="N13" s="14"/>
      <c r="O13" s="15"/>
      <c r="P13" s="16"/>
      <c r="Q13" s="14"/>
      <c r="R13" s="15"/>
      <c r="S13" s="16"/>
      <c r="T13" s="14"/>
      <c r="U13" s="15"/>
      <c r="V13" s="16"/>
    </row>
    <row r="14" spans="1:22" ht="12.75">
      <c r="A14" s="56"/>
      <c r="B14" s="38" t="s">
        <v>147</v>
      </c>
      <c r="C14" s="32"/>
      <c r="D14" s="32"/>
      <c r="E14" s="32"/>
      <c r="F14" s="32"/>
      <c r="G14" s="19"/>
      <c r="H14" s="17"/>
      <c r="I14" s="26"/>
      <c r="J14" s="19"/>
      <c r="K14" s="17"/>
      <c r="L14" s="26"/>
      <c r="M14" s="19"/>
      <c r="N14" s="17"/>
      <c r="O14" s="26"/>
      <c r="P14" s="19"/>
      <c r="Q14" s="17"/>
      <c r="R14" s="26"/>
      <c r="S14" s="19"/>
      <c r="T14" s="17"/>
      <c r="U14" s="26"/>
      <c r="V14" s="19"/>
    </row>
    <row r="15" spans="1:22" ht="12.75">
      <c r="A15" s="17"/>
      <c r="B15" s="57" t="s">
        <v>148</v>
      </c>
      <c r="C15" s="57"/>
      <c r="D15" s="32"/>
      <c r="E15" s="32"/>
      <c r="F15" s="32"/>
      <c r="G15" s="19"/>
      <c r="H15" s="17"/>
      <c r="I15" s="26"/>
      <c r="J15" s="19"/>
      <c r="K15" s="17"/>
      <c r="L15" s="26"/>
      <c r="M15" s="19"/>
      <c r="N15" s="17"/>
      <c r="O15" s="26"/>
      <c r="P15" s="19"/>
      <c r="Q15" s="17"/>
      <c r="R15" s="26"/>
      <c r="S15" s="19"/>
      <c r="T15" s="17"/>
      <c r="U15" s="26"/>
      <c r="V15" s="19"/>
    </row>
    <row r="16" spans="1:22" ht="3" customHeight="1">
      <c r="A16" s="17"/>
      <c r="B16" s="9"/>
      <c r="C16" s="32"/>
      <c r="D16" s="32"/>
      <c r="E16" s="32"/>
      <c r="F16" s="32"/>
      <c r="G16" s="19"/>
      <c r="H16" s="17"/>
      <c r="I16" s="26"/>
      <c r="J16" s="19"/>
      <c r="K16" s="17"/>
      <c r="L16" s="26"/>
      <c r="M16" s="19"/>
      <c r="N16" s="17"/>
      <c r="O16" s="26"/>
      <c r="P16" s="19"/>
      <c r="Q16" s="17"/>
      <c r="R16" s="26"/>
      <c r="S16" s="19"/>
      <c r="T16" s="17"/>
      <c r="U16" s="26"/>
      <c r="V16" s="19"/>
    </row>
    <row r="17" spans="1:22" ht="12.75">
      <c r="A17" s="17"/>
      <c r="B17" s="32" t="s">
        <v>356</v>
      </c>
      <c r="C17" s="32"/>
      <c r="D17" s="32"/>
      <c r="E17" s="32"/>
      <c r="F17" s="32"/>
      <c r="G17" s="19"/>
      <c r="H17" s="17"/>
      <c r="I17" s="26">
        <v>525969</v>
      </c>
      <c r="J17" s="19"/>
      <c r="K17" s="17"/>
      <c r="L17" s="26">
        <v>1186931</v>
      </c>
      <c r="M17" s="19"/>
      <c r="N17" s="17"/>
      <c r="O17" s="26">
        <v>20955</v>
      </c>
      <c r="P17" s="19"/>
      <c r="Q17" s="17"/>
      <c r="R17" s="161">
        <v>-1022688</v>
      </c>
      <c r="S17" s="19"/>
      <c r="T17" s="17"/>
      <c r="U17" s="26">
        <f>SUM(I17:R17)</f>
        <v>711167</v>
      </c>
      <c r="V17" s="19"/>
    </row>
    <row r="18" spans="1:22" ht="12.75">
      <c r="A18" s="56"/>
      <c r="B18" s="32" t="s">
        <v>149</v>
      </c>
      <c r="C18" s="32"/>
      <c r="D18" s="32"/>
      <c r="E18" s="32"/>
      <c r="F18" s="32"/>
      <c r="G18" s="19"/>
      <c r="H18" s="17"/>
      <c r="I18" s="161">
        <v>0</v>
      </c>
      <c r="J18" s="19"/>
      <c r="K18" s="17"/>
      <c r="L18" s="161">
        <v>0</v>
      </c>
      <c r="M18" s="19"/>
      <c r="N18" s="17"/>
      <c r="O18" s="161">
        <v>0</v>
      </c>
      <c r="P18" s="19"/>
      <c r="Q18" s="17"/>
      <c r="R18" s="161">
        <v>-3932</v>
      </c>
      <c r="S18" s="19"/>
      <c r="T18" s="17"/>
      <c r="U18" s="161">
        <f>SUM(I18:R18)</f>
        <v>-3932</v>
      </c>
      <c r="V18" s="19"/>
    </row>
    <row r="19" spans="1:22" ht="4.5" customHeight="1">
      <c r="A19" s="17"/>
      <c r="B19" s="32"/>
      <c r="C19" s="32"/>
      <c r="D19" s="32"/>
      <c r="E19" s="32"/>
      <c r="F19" s="32"/>
      <c r="G19" s="19"/>
      <c r="H19" s="17"/>
      <c r="I19" s="26"/>
      <c r="J19" s="19"/>
      <c r="K19" s="17"/>
      <c r="L19" s="26"/>
      <c r="M19" s="19"/>
      <c r="N19" s="17"/>
      <c r="O19" s="161"/>
      <c r="P19" s="19"/>
      <c r="Q19" s="17"/>
      <c r="R19" s="161"/>
      <c r="S19" s="19"/>
      <c r="T19" s="17"/>
      <c r="U19" s="161">
        <f>SUM(I19:R19)</f>
        <v>0</v>
      </c>
      <c r="V19" s="19"/>
    </row>
    <row r="20" spans="1:22" ht="12.75">
      <c r="A20" s="17"/>
      <c r="B20" s="32" t="s">
        <v>150</v>
      </c>
      <c r="C20" s="32"/>
      <c r="D20" s="32"/>
      <c r="E20" s="32"/>
      <c r="F20" s="32"/>
      <c r="G20" s="19"/>
      <c r="H20" s="17"/>
      <c r="I20" s="161">
        <v>0</v>
      </c>
      <c r="J20" s="19"/>
      <c r="K20" s="17"/>
      <c r="L20" s="161">
        <v>0</v>
      </c>
      <c r="M20" s="19"/>
      <c r="N20" s="17"/>
      <c r="O20" s="161">
        <v>-61</v>
      </c>
      <c r="P20" s="19"/>
      <c r="Q20" s="17"/>
      <c r="R20" s="161">
        <v>0</v>
      </c>
      <c r="S20" s="19"/>
      <c r="T20" s="17"/>
      <c r="U20" s="161">
        <f>SUM(I20:R20)</f>
        <v>-61</v>
      </c>
      <c r="V20" s="19"/>
    </row>
    <row r="21" spans="1:22" ht="12.75">
      <c r="A21" s="17"/>
      <c r="B21" s="32"/>
      <c r="C21" s="32" t="s">
        <v>151</v>
      </c>
      <c r="D21" s="32"/>
      <c r="E21" s="32"/>
      <c r="F21" s="32"/>
      <c r="G21" s="19"/>
      <c r="H21" s="17"/>
      <c r="I21" s="161"/>
      <c r="J21" s="19"/>
      <c r="K21" s="17"/>
      <c r="L21" s="161"/>
      <c r="M21" s="19"/>
      <c r="N21" s="17"/>
      <c r="O21" s="161"/>
      <c r="P21" s="19"/>
      <c r="Q21" s="17"/>
      <c r="R21" s="161"/>
      <c r="S21" s="19"/>
      <c r="T21" s="17"/>
      <c r="U21" s="161"/>
      <c r="V21" s="19"/>
    </row>
    <row r="22" spans="1:22" ht="12.75">
      <c r="A22" s="17"/>
      <c r="B22" s="32"/>
      <c r="C22" s="32" t="s">
        <v>152</v>
      </c>
      <c r="D22" s="32"/>
      <c r="E22" s="32"/>
      <c r="F22" s="32"/>
      <c r="G22" s="19"/>
      <c r="H22" s="17"/>
      <c r="I22" s="161"/>
      <c r="J22" s="19"/>
      <c r="K22" s="17"/>
      <c r="L22" s="26"/>
      <c r="M22" s="19"/>
      <c r="N22" s="17"/>
      <c r="O22" s="26"/>
      <c r="P22" s="19"/>
      <c r="Q22" s="17"/>
      <c r="R22" s="161"/>
      <c r="S22" s="19"/>
      <c r="T22" s="17"/>
      <c r="U22" s="161"/>
      <c r="V22" s="19"/>
    </row>
    <row r="23" spans="1:22" ht="12.75">
      <c r="A23" s="17"/>
      <c r="B23" s="32"/>
      <c r="C23" s="32" t="s">
        <v>153</v>
      </c>
      <c r="D23" s="32"/>
      <c r="E23" s="32"/>
      <c r="F23" s="32"/>
      <c r="G23" s="19"/>
      <c r="H23" s="17"/>
      <c r="I23" s="161"/>
      <c r="J23" s="19"/>
      <c r="K23" s="17"/>
      <c r="L23" s="26"/>
      <c r="M23" s="19"/>
      <c r="N23" s="17"/>
      <c r="O23" s="26"/>
      <c r="P23" s="19"/>
      <c r="Q23" s="17"/>
      <c r="R23" s="161"/>
      <c r="S23" s="19"/>
      <c r="T23" s="17"/>
      <c r="U23" s="161"/>
      <c r="V23" s="19"/>
    </row>
    <row r="24" spans="1:22" ht="3" customHeight="1">
      <c r="A24" s="17"/>
      <c r="B24" s="32"/>
      <c r="C24" s="32"/>
      <c r="D24" s="32"/>
      <c r="E24" s="32"/>
      <c r="F24" s="32"/>
      <c r="G24" s="19"/>
      <c r="H24" s="17"/>
      <c r="I24" s="26"/>
      <c r="J24" s="19"/>
      <c r="K24" s="17"/>
      <c r="L24" s="26"/>
      <c r="M24" s="19"/>
      <c r="N24" s="17"/>
      <c r="O24" s="26"/>
      <c r="P24" s="19"/>
      <c r="Q24" s="17"/>
      <c r="R24" s="26"/>
      <c r="S24" s="19"/>
      <c r="T24" s="17"/>
      <c r="U24" s="26"/>
      <c r="V24" s="19"/>
    </row>
    <row r="25" spans="1:22" ht="3.75" customHeight="1">
      <c r="A25" s="17"/>
      <c r="B25" s="32"/>
      <c r="C25" s="32"/>
      <c r="D25" s="32"/>
      <c r="E25" s="32"/>
      <c r="F25" s="32"/>
      <c r="G25" s="19"/>
      <c r="H25" s="17"/>
      <c r="I25" s="15"/>
      <c r="J25" s="19"/>
      <c r="K25" s="17"/>
      <c r="L25" s="15"/>
      <c r="M25" s="19"/>
      <c r="N25" s="17"/>
      <c r="O25" s="15"/>
      <c r="P25" s="19"/>
      <c r="Q25" s="17"/>
      <c r="R25" s="15"/>
      <c r="S25" s="19"/>
      <c r="T25" s="17"/>
      <c r="U25" s="15"/>
      <c r="V25" s="19"/>
    </row>
    <row r="26" spans="1:22" s="10" customFormat="1" ht="12.75">
      <c r="A26" s="58"/>
      <c r="B26" s="34" t="s">
        <v>155</v>
      </c>
      <c r="C26" s="34"/>
      <c r="D26" s="34"/>
      <c r="E26" s="34"/>
      <c r="F26" s="34"/>
      <c r="G26" s="59"/>
      <c r="H26" s="58"/>
      <c r="I26" s="27">
        <f>SUM(I17:I23)</f>
        <v>525969</v>
      </c>
      <c r="J26" s="59"/>
      <c r="K26" s="58"/>
      <c r="L26" s="27">
        <f>SUM(L17:L23)</f>
        <v>1186931</v>
      </c>
      <c r="M26" s="59"/>
      <c r="N26" s="58"/>
      <c r="O26" s="27">
        <f>SUM(O17:O23)</f>
        <v>20894</v>
      </c>
      <c r="P26" s="59"/>
      <c r="Q26" s="58"/>
      <c r="R26" s="170">
        <f>SUM(R17:R25)</f>
        <v>-1026620</v>
      </c>
      <c r="S26" s="59"/>
      <c r="T26" s="58"/>
      <c r="U26" s="27">
        <f>SUM(U17:U25)</f>
        <v>707174</v>
      </c>
      <c r="V26" s="59"/>
    </row>
    <row r="27" spans="1:22" ht="4.5" customHeight="1" thickBot="1">
      <c r="A27" s="17"/>
      <c r="B27" s="35"/>
      <c r="C27" s="32"/>
      <c r="D27" s="32"/>
      <c r="E27" s="32"/>
      <c r="F27" s="32"/>
      <c r="G27" s="19"/>
      <c r="H27" s="17"/>
      <c r="I27" s="30"/>
      <c r="J27" s="19"/>
      <c r="K27" s="17"/>
      <c r="L27" s="30"/>
      <c r="M27" s="19"/>
      <c r="N27" s="17"/>
      <c r="O27" s="30"/>
      <c r="P27" s="19"/>
      <c r="Q27" s="17"/>
      <c r="R27" s="30"/>
      <c r="S27" s="19"/>
      <c r="T27" s="17"/>
      <c r="U27" s="30"/>
      <c r="V27" s="19"/>
    </row>
    <row r="28" spans="1:22" ht="13.5" thickTop="1">
      <c r="A28" s="17"/>
      <c r="B28" s="35"/>
      <c r="C28" s="32"/>
      <c r="D28" s="32"/>
      <c r="E28" s="32"/>
      <c r="F28" s="32"/>
      <c r="G28" s="19"/>
      <c r="H28" s="17"/>
      <c r="I28" s="26"/>
      <c r="J28" s="19"/>
      <c r="K28" s="17"/>
      <c r="L28" s="26"/>
      <c r="M28" s="19"/>
      <c r="N28" s="17"/>
      <c r="O28" s="26"/>
      <c r="P28" s="19"/>
      <c r="Q28" s="17"/>
      <c r="R28" s="26"/>
      <c r="S28" s="19"/>
      <c r="T28" s="17"/>
      <c r="U28" s="26"/>
      <c r="V28" s="19"/>
    </row>
    <row r="29" spans="1:22" ht="12.75">
      <c r="A29" s="17"/>
      <c r="B29" s="38" t="s">
        <v>147</v>
      </c>
      <c r="C29" s="32"/>
      <c r="D29" s="32"/>
      <c r="E29" s="32"/>
      <c r="F29" s="32"/>
      <c r="G29" s="19"/>
      <c r="H29" s="17"/>
      <c r="I29" s="26"/>
      <c r="J29" s="19"/>
      <c r="K29" s="17"/>
      <c r="L29" s="26"/>
      <c r="M29" s="19"/>
      <c r="N29" s="17"/>
      <c r="O29" s="26"/>
      <c r="P29" s="19"/>
      <c r="Q29" s="17"/>
      <c r="R29" s="26"/>
      <c r="S29" s="19"/>
      <c r="T29" s="17"/>
      <c r="U29" s="26"/>
      <c r="V29" s="19"/>
    </row>
    <row r="30" spans="1:22" ht="12.75">
      <c r="A30" s="17"/>
      <c r="B30" s="57" t="s">
        <v>148</v>
      </c>
      <c r="C30" s="32"/>
      <c r="D30" s="32"/>
      <c r="E30" s="32"/>
      <c r="F30" s="32"/>
      <c r="G30" s="19"/>
      <c r="H30" s="17"/>
      <c r="I30" s="26"/>
      <c r="J30" s="19"/>
      <c r="K30" s="17"/>
      <c r="L30" s="26"/>
      <c r="M30" s="19"/>
      <c r="N30" s="17"/>
      <c r="O30" s="26"/>
      <c r="P30" s="19"/>
      <c r="Q30" s="17"/>
      <c r="R30" s="26"/>
      <c r="S30" s="19"/>
      <c r="T30" s="17"/>
      <c r="U30" s="26"/>
      <c r="V30" s="19"/>
    </row>
    <row r="31" spans="1:22" ht="3" customHeight="1">
      <c r="A31" s="17"/>
      <c r="B31" s="9"/>
      <c r="C31" s="32"/>
      <c r="D31" s="32"/>
      <c r="E31" s="32"/>
      <c r="F31" s="32"/>
      <c r="G31" s="19"/>
      <c r="H31" s="17"/>
      <c r="I31" s="26"/>
      <c r="J31" s="19"/>
      <c r="K31" s="17"/>
      <c r="L31" s="26"/>
      <c r="M31" s="19"/>
      <c r="N31" s="17"/>
      <c r="O31" s="26"/>
      <c r="P31" s="19"/>
      <c r="Q31" s="17"/>
      <c r="R31" s="26"/>
      <c r="S31" s="19"/>
      <c r="T31" s="17"/>
      <c r="U31" s="26"/>
      <c r="V31" s="19"/>
    </row>
    <row r="32" spans="1:22" ht="12.75">
      <c r="A32" s="17"/>
      <c r="B32" s="32" t="s">
        <v>357</v>
      </c>
      <c r="C32" s="32"/>
      <c r="D32" s="32"/>
      <c r="E32" s="32"/>
      <c r="F32" s="32"/>
      <c r="G32" s="19"/>
      <c r="H32" s="17"/>
      <c r="I32" s="26">
        <v>525969</v>
      </c>
      <c r="J32" s="19"/>
      <c r="K32" s="17"/>
      <c r="L32" s="26">
        <v>1186931</v>
      </c>
      <c r="M32" s="19"/>
      <c r="N32" s="17"/>
      <c r="O32" s="26">
        <v>20539</v>
      </c>
      <c r="P32" s="19"/>
      <c r="Q32" s="17"/>
      <c r="R32" s="161">
        <v>-1036683</v>
      </c>
      <c r="S32" s="19"/>
      <c r="T32" s="17"/>
      <c r="U32" s="26">
        <f>SUM(I32:R32)</f>
        <v>696756</v>
      </c>
      <c r="V32" s="19"/>
    </row>
    <row r="33" spans="1:22" ht="12.75">
      <c r="A33" s="56"/>
      <c r="B33" s="32" t="s">
        <v>149</v>
      </c>
      <c r="C33" s="32"/>
      <c r="D33" s="32"/>
      <c r="E33" s="32"/>
      <c r="F33" s="32"/>
      <c r="G33" s="19"/>
      <c r="H33" s="17"/>
      <c r="I33" s="161">
        <v>0</v>
      </c>
      <c r="J33" s="19"/>
      <c r="K33" s="17"/>
      <c r="L33" s="161">
        <v>0</v>
      </c>
      <c r="M33" s="19"/>
      <c r="N33" s="17"/>
      <c r="O33" s="161">
        <v>0</v>
      </c>
      <c r="P33" s="19"/>
      <c r="Q33" s="17"/>
      <c r="R33" s="161">
        <f>Sheet1!O43</f>
        <v>-3541</v>
      </c>
      <c r="S33" s="19"/>
      <c r="T33" s="17"/>
      <c r="U33" s="161">
        <f>SUM(I33:R33)</f>
        <v>-3541</v>
      </c>
      <c r="V33" s="19"/>
    </row>
    <row r="34" spans="1:22" ht="4.5" customHeight="1">
      <c r="A34" s="17"/>
      <c r="B34" s="32"/>
      <c r="C34" s="32"/>
      <c r="D34" s="32"/>
      <c r="E34" s="32"/>
      <c r="F34" s="32"/>
      <c r="G34" s="19"/>
      <c r="H34" s="17"/>
      <c r="I34" s="26"/>
      <c r="J34" s="19"/>
      <c r="K34" s="17"/>
      <c r="L34" s="26"/>
      <c r="M34" s="19"/>
      <c r="N34" s="17"/>
      <c r="O34" s="161"/>
      <c r="P34" s="19"/>
      <c r="Q34" s="17"/>
      <c r="R34" s="161"/>
      <c r="S34" s="19"/>
      <c r="T34" s="17"/>
      <c r="U34" s="161"/>
      <c r="V34" s="19"/>
    </row>
    <row r="35" spans="1:22" ht="12.75">
      <c r="A35" s="17"/>
      <c r="B35" s="32" t="s">
        <v>150</v>
      </c>
      <c r="C35" s="32"/>
      <c r="D35" s="32"/>
      <c r="E35" s="32"/>
      <c r="F35" s="32"/>
      <c r="G35" s="19"/>
      <c r="H35" s="17"/>
      <c r="I35" s="161">
        <v>0</v>
      </c>
      <c r="J35" s="19"/>
      <c r="K35" s="17"/>
      <c r="L35" s="161">
        <v>0</v>
      </c>
      <c r="M35" s="19"/>
      <c r="N35" s="17"/>
      <c r="O35" s="161">
        <v>0</v>
      </c>
      <c r="P35" s="19"/>
      <c r="Q35" s="17"/>
      <c r="R35" s="161">
        <v>0</v>
      </c>
      <c r="S35" s="19"/>
      <c r="T35" s="17"/>
      <c r="U35" s="161">
        <f>SUM(I35:R35)</f>
        <v>0</v>
      </c>
      <c r="V35" s="19"/>
    </row>
    <row r="36" spans="1:22" ht="12.75">
      <c r="A36" s="17"/>
      <c r="B36" s="32"/>
      <c r="C36" s="32" t="s">
        <v>151</v>
      </c>
      <c r="D36" s="32"/>
      <c r="E36" s="32"/>
      <c r="F36" s="32"/>
      <c r="G36" s="19"/>
      <c r="H36" s="17"/>
      <c r="I36" s="161"/>
      <c r="J36" s="19"/>
      <c r="K36" s="17"/>
      <c r="L36" s="161"/>
      <c r="M36" s="19"/>
      <c r="N36" s="17"/>
      <c r="O36" s="161"/>
      <c r="P36" s="19"/>
      <c r="Q36" s="17"/>
      <c r="R36" s="161"/>
      <c r="S36" s="19"/>
      <c r="T36" s="17"/>
      <c r="U36" s="26"/>
      <c r="V36" s="19"/>
    </row>
    <row r="37" spans="1:22" ht="12.75">
      <c r="A37" s="17"/>
      <c r="B37" s="32"/>
      <c r="C37" s="32" t="s">
        <v>152</v>
      </c>
      <c r="D37" s="32"/>
      <c r="E37" s="32"/>
      <c r="F37" s="32"/>
      <c r="G37" s="19"/>
      <c r="H37" s="17"/>
      <c r="I37" s="161"/>
      <c r="J37" s="19"/>
      <c r="K37" s="17"/>
      <c r="L37" s="26"/>
      <c r="M37" s="19"/>
      <c r="N37" s="17"/>
      <c r="O37" s="161"/>
      <c r="P37" s="19"/>
      <c r="Q37" s="17"/>
      <c r="R37" s="161"/>
      <c r="S37" s="19"/>
      <c r="T37" s="17"/>
      <c r="U37" s="26"/>
      <c r="V37" s="19"/>
    </row>
    <row r="38" spans="1:22" ht="12.75">
      <c r="A38" s="17"/>
      <c r="B38" s="32"/>
      <c r="C38" s="32" t="s">
        <v>153</v>
      </c>
      <c r="D38" s="32"/>
      <c r="E38" s="32"/>
      <c r="F38" s="32"/>
      <c r="G38" s="19"/>
      <c r="H38" s="17"/>
      <c r="I38" s="161"/>
      <c r="J38" s="19"/>
      <c r="K38" s="17"/>
      <c r="L38" s="26"/>
      <c r="M38" s="19"/>
      <c r="N38" s="17"/>
      <c r="O38" s="161"/>
      <c r="P38" s="19"/>
      <c r="Q38" s="17"/>
      <c r="R38" s="161"/>
      <c r="S38" s="19"/>
      <c r="T38" s="17"/>
      <c r="U38" s="26"/>
      <c r="V38" s="19"/>
    </row>
    <row r="39" spans="1:22" ht="3" customHeight="1">
      <c r="A39" s="17"/>
      <c r="B39" s="32"/>
      <c r="C39" s="32"/>
      <c r="D39" s="32"/>
      <c r="E39" s="32"/>
      <c r="F39" s="32"/>
      <c r="G39" s="19"/>
      <c r="H39" s="17"/>
      <c r="I39" s="26"/>
      <c r="J39" s="19"/>
      <c r="K39" s="17"/>
      <c r="L39" s="26"/>
      <c r="M39" s="19"/>
      <c r="N39" s="17"/>
      <c r="O39" s="161"/>
      <c r="P39" s="19"/>
      <c r="Q39" s="17"/>
      <c r="R39" s="26"/>
      <c r="S39" s="19"/>
      <c r="T39" s="17"/>
      <c r="U39" s="26"/>
      <c r="V39" s="19"/>
    </row>
    <row r="40" spans="1:22" ht="3.75" customHeight="1">
      <c r="A40" s="17"/>
      <c r="B40" s="32"/>
      <c r="C40" s="32"/>
      <c r="D40" s="32"/>
      <c r="E40" s="32"/>
      <c r="F40" s="32"/>
      <c r="G40" s="19"/>
      <c r="H40" s="17"/>
      <c r="I40" s="15"/>
      <c r="J40" s="19"/>
      <c r="K40" s="17"/>
      <c r="L40" s="15"/>
      <c r="M40" s="19"/>
      <c r="N40" s="17"/>
      <c r="O40" s="15"/>
      <c r="P40" s="19"/>
      <c r="Q40" s="17"/>
      <c r="R40" s="15"/>
      <c r="S40" s="19"/>
      <c r="T40" s="17"/>
      <c r="U40" s="15"/>
      <c r="V40" s="19"/>
    </row>
    <row r="41" spans="1:22" s="10" customFormat="1" ht="12.75">
      <c r="A41" s="58"/>
      <c r="B41" s="34" t="s">
        <v>154</v>
      </c>
      <c r="C41" s="34"/>
      <c r="D41" s="34"/>
      <c r="E41" s="34"/>
      <c r="F41" s="34"/>
      <c r="G41" s="59"/>
      <c r="H41" s="58"/>
      <c r="I41" s="27">
        <f>SUM(I32:I38)</f>
        <v>525969</v>
      </c>
      <c r="J41" s="59"/>
      <c r="K41" s="58"/>
      <c r="L41" s="27">
        <f>SUM(L32:L38)</f>
        <v>1186931</v>
      </c>
      <c r="M41" s="59"/>
      <c r="N41" s="58"/>
      <c r="O41" s="27">
        <f>SUM(O32:O40)</f>
        <v>20539</v>
      </c>
      <c r="P41" s="59"/>
      <c r="Q41" s="58"/>
      <c r="R41" s="170">
        <f>SUM(R32:R40)</f>
        <v>-1040224</v>
      </c>
      <c r="S41" s="59"/>
      <c r="T41" s="58"/>
      <c r="U41" s="27">
        <f>SUM(U32:U38)</f>
        <v>693215</v>
      </c>
      <c r="V41" s="59"/>
    </row>
    <row r="42" spans="1:22" ht="4.5" customHeight="1" thickBot="1">
      <c r="A42" s="17"/>
      <c r="B42" s="35"/>
      <c r="C42" s="32"/>
      <c r="D42" s="32"/>
      <c r="E42" s="32"/>
      <c r="F42" s="32"/>
      <c r="G42" s="19"/>
      <c r="H42" s="17"/>
      <c r="I42" s="30"/>
      <c r="J42" s="19"/>
      <c r="K42" s="17"/>
      <c r="L42" s="30"/>
      <c r="M42" s="19"/>
      <c r="N42" s="17"/>
      <c r="O42" s="30"/>
      <c r="P42" s="19"/>
      <c r="Q42" s="17"/>
      <c r="R42" s="30"/>
      <c r="S42" s="19"/>
      <c r="T42" s="17"/>
      <c r="U42" s="30"/>
      <c r="V42" s="19"/>
    </row>
    <row r="43" spans="1:22" ht="13.5" thickTop="1">
      <c r="A43" s="21"/>
      <c r="B43" s="53"/>
      <c r="C43" s="40"/>
      <c r="D43" s="40"/>
      <c r="E43" s="40"/>
      <c r="F43" s="40"/>
      <c r="G43" s="23"/>
      <c r="H43" s="21"/>
      <c r="I43" s="29"/>
      <c r="J43" s="23"/>
      <c r="K43" s="21"/>
      <c r="L43" s="29"/>
      <c r="M43" s="23"/>
      <c r="N43" s="21"/>
      <c r="O43" s="29"/>
      <c r="P43" s="23"/>
      <c r="Q43" s="21"/>
      <c r="R43" s="29"/>
      <c r="S43" s="23"/>
      <c r="T43" s="21"/>
      <c r="U43" s="29"/>
      <c r="V43" s="23"/>
    </row>
    <row r="47" ht="12.75">
      <c r="A47" s="10" t="s">
        <v>160</v>
      </c>
    </row>
    <row r="48" ht="12.75">
      <c r="A48" s="10" t="s">
        <v>159</v>
      </c>
    </row>
  </sheetData>
  <mergeCells count="5">
    <mergeCell ref="B9:F9"/>
    <mergeCell ref="B10:F10"/>
    <mergeCell ref="A1:V1"/>
    <mergeCell ref="A3:V3"/>
    <mergeCell ref="A4:V4"/>
  </mergeCells>
  <printOptions/>
  <pageMargins left="0.7480314960629921" right="0.1968503937007874" top="0.1968503937007874" bottom="0.3937007874015748" header="0.5118110236220472" footer="0"/>
  <pageSetup horizontalDpi="600" verticalDpi="600" orientation="portrait" r:id="rId1"/>
  <headerFooter alignWithMargins="0">
    <oddFooter>&amp;C&amp;"Times New Roman,Italic"&amp;8Page 4 of 12 Pages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Ekran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Ekran</dc:creator>
  <cp:keywords/>
  <dc:description/>
  <cp:lastModifiedBy>KC101</cp:lastModifiedBy>
  <cp:lastPrinted>2005-11-28T06:44:37Z</cp:lastPrinted>
  <dcterms:created xsi:type="dcterms:W3CDTF">2005-08-29T00:05:58Z</dcterms:created>
  <dcterms:modified xsi:type="dcterms:W3CDTF">2005-11-28T08:03:47Z</dcterms:modified>
  <cp:category/>
  <cp:version/>
  <cp:contentType/>
  <cp:contentStatus/>
</cp:coreProperties>
</file>