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5"/>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'BS'!$A$2:$J$57</definedName>
    <definedName name="_xlnm.Print_Area" localSheetId="2">'CFS'!$A$1:$K$61</definedName>
    <definedName name="_xlnm.Print_Area" localSheetId="0">'IS'!$A$2:$K$49</definedName>
    <definedName name="_xlnm.Print_Area" localSheetId="4">'NTA-A'!$A$8:$K$95</definedName>
    <definedName name="_xlnm.Print_Area" localSheetId="5">'NTA-B'!$A$8:$K$187</definedName>
    <definedName name="_xlnm.Print_Area" localSheetId="3">'SE'!$A$1:$J$32</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<sst xmlns="http://schemas.openxmlformats.org/spreadsheetml/2006/main" count="309" uniqueCount="228">
  <si>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</si>
  <si>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</si>
  <si>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</si>
  <si>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</si>
  <si>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</si>
  <si>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</si>
  <si>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</si>
  <si>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</si>
  <si>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</si>
  <si>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</si>
  <si>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</si>
  <si>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</si>
  <si>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</si>
  <si>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</si>
  <si>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</si>
  <si>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</si>
  <si>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</si>
  <si>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</si>
  <si>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</si>
  <si>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</si>
  <si>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</si>
  <si>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</si>
  <si>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</si>
  <si>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</si>
  <si>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</si>
  <si>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</si>
  <si>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</si>
  <si>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</si>
  <si>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</si>
  <si>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</si>
  <si>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</si>
  <si>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</si>
  <si>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</si>
  <si>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</si>
  <si>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</si>
  <si>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</si>
  <si>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</si>
  <si>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</si>
  <si>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</si>
  <si>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Retained</t>
  </si>
  <si>
    <t>Profits</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</si>
  <si>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</si>
  <si>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</si>
  <si>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</si>
  <si>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</si>
  <si>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</si>
  <si>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</si>
  <si>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</si>
  <si>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</si>
  <si>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</si>
  <si>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</si>
  <si>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</si>
  <si>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</si>
  <si>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</si>
  <si>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</si>
  <si>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CONDENSED CONSOLIDATED CASH FLOW STATEMENTS</t>
  </si>
  <si>
    <t xml:space="preserve">CONDENSED CONSOLIDATED STATEMENTS OF CHANGES IN EQUITY </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</si>
  <si>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</si>
  <si>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</si>
  <si>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</si>
  <si>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</si>
  <si>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</si>
  <si>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</si>
  <si>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</si>
  <si>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</si>
  <si>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</si>
  <si>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</si>
  <si>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</si>
  <si>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</si>
  <si>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</si>
  <si>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</si>
  <si>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</si>
  <si>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</si>
  <si>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</si>
  <si>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</si>
  <si>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</si>
  <si>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</si>
  <si>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2002</t>
  </si>
  <si>
    <t>Inter-segment elimination</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</si>
  <si>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</si>
  <si>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</si>
  <si>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</si>
  <si>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</si>
  <si>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</si>
  <si>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</si>
  <si>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</si>
  <si>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</si>
  <si>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</si>
  <si>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</si>
  <si>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</si>
  <si>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</si>
  <si>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</si>
  <si>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</si>
  <si>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</si>
  <si>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</si>
  <si>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</si>
  <si>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</si>
  <si>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</si>
  <si>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</si>
  <si>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</si>
  <si>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</si>
  <si>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</si>
  <si>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</si>
  <si>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</si>
  <si>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</si>
  <si>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</si>
  <si>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</si>
  <si>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</si>
  <si>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</si>
  <si>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</si>
  <si>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</si>
  <si>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</si>
  <si>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</si>
  <si>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</si>
  <si>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</si>
  <si>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</si>
  <si>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</si>
  <si>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</si>
  <si>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</si>
  <si>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</si>
  <si>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</si>
  <si>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</si>
  <si>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</si>
  <si>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</si>
  <si>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</si>
  <si>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</si>
  <si>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Contracted but not provided for</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</si>
  <si>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</si>
  <si>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</si>
  <si>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</si>
  <si>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</si>
  <si>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</si>
  <si>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</si>
  <si>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</si>
  <si>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</si>
  <si>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</si>
  <si>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</si>
  <si>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</si>
  <si>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The Group's business operations are not signicantly affected by seasonal or cyclical factors.</t>
  </si>
  <si>
    <t>Subsequent material events</t>
  </si>
  <si>
    <t>CONDENSED CONSOLIDATED INCOME STATEMENTS</t>
  </si>
  <si>
    <t>Building and construction related products</t>
  </si>
  <si>
    <t>Proceeds from issue of shares to minority interest</t>
  </si>
  <si>
    <t>(37918-A)</t>
  </si>
  <si>
    <t>Loss Before Taxation</t>
  </si>
  <si>
    <t>Loss After Taxation</t>
  </si>
  <si>
    <t>Loss before Taxation</t>
  </si>
  <si>
    <t xml:space="preserve">(The Condensed Consolidated Income Statements should be read in conjunction with the Annual </t>
  </si>
  <si>
    <t>(The Condensed Consolidated Balance Sheets should be read in conjunction with the Annual</t>
  </si>
  <si>
    <t>(The Condensed Consolidated Statements of Changes in Equity should be read in conjunction with the Annual</t>
  </si>
  <si>
    <t>Net tangible assets per share (RM)</t>
  </si>
  <si>
    <t>Sen</t>
  </si>
  <si>
    <t>(i)</t>
  </si>
  <si>
    <t>(ii)</t>
  </si>
  <si>
    <t>Current Quarter</t>
  </si>
  <si>
    <t>Current Year To date</t>
  </si>
  <si>
    <t>Unsecured *</t>
  </si>
  <si>
    <t>*</t>
  </si>
  <si>
    <t>Drawdown of Bank Borrowings</t>
  </si>
  <si>
    <t>Repayment of Bank Borrowings</t>
  </si>
  <si>
    <t>Quoted shares in Malaysia, as cost</t>
  </si>
  <si>
    <t>Share of post-acquisition results less dividend received</t>
  </si>
  <si>
    <t>Net book value</t>
  </si>
  <si>
    <t>Less: Impairment loss</t>
  </si>
  <si>
    <t>Non-Cash Items</t>
  </si>
  <si>
    <t>Non-Operating Items</t>
  </si>
  <si>
    <t>Interest Received</t>
  </si>
  <si>
    <t>Net Cash Flows from Investing Activities</t>
  </si>
  <si>
    <t>Net Cash Flows from Financing Activities</t>
  </si>
  <si>
    <t>2003</t>
  </si>
  <si>
    <t>Balance as at 1st July 2002</t>
  </si>
  <si>
    <t>Reserve on</t>
  </si>
  <si>
    <t>Consolidation</t>
  </si>
  <si>
    <t>Property, plant and equipment</t>
  </si>
  <si>
    <t xml:space="preserve"> </t>
  </si>
  <si>
    <t>Unallocated corporate expenses</t>
  </si>
  <si>
    <t xml:space="preserve">Basic loss  per share </t>
  </si>
  <si>
    <t>Investment holding</t>
  </si>
  <si>
    <t>Segment revenue</t>
  </si>
  <si>
    <t>Segment results</t>
  </si>
  <si>
    <t>30.06.2003</t>
  </si>
  <si>
    <t>There were no changes in the composition of the Group for the current quarter.</t>
  </si>
  <si>
    <t>Cash and Cash Equivalents at end of year</t>
  </si>
  <si>
    <t>Operating Profit Before Working Capital Changes</t>
  </si>
  <si>
    <t>Cash Generated from Operating Activities</t>
  </si>
  <si>
    <t>Special</t>
  </si>
  <si>
    <t>Profit/(Loss) from Operations</t>
  </si>
  <si>
    <t>have not been audited.</t>
  </si>
  <si>
    <t>Financial Report for the year ended 30th June 2003)</t>
  </si>
  <si>
    <t>Corresponding</t>
  </si>
  <si>
    <t>Balance as at 1st July 2003</t>
  </si>
  <si>
    <t xml:space="preserve">- Unsecured </t>
  </si>
  <si>
    <t>(The Condensed Consolidated Cash Flow Statements should be read in conjunction with the Annual</t>
  </si>
  <si>
    <t>Net Loss for the Period</t>
  </si>
  <si>
    <t>Quarterly Report on consolidated results for the second financial quarter ended 31st December 2003</t>
  </si>
  <si>
    <t>Quarterly report on consolidated results for the second quarter ended 31st December 2003. These figures</t>
  </si>
  <si>
    <t>31.12.2003</t>
  </si>
  <si>
    <t>31.12.2002</t>
  </si>
  <si>
    <t>Impairment Loss on</t>
  </si>
  <si>
    <t>Property</t>
  </si>
  <si>
    <t>- Property</t>
  </si>
  <si>
    <t>- Investment in Associate</t>
  </si>
  <si>
    <t>Tax (Paid)/Refund</t>
  </si>
  <si>
    <t>Proceeds from Sale of Fixed Assets</t>
  </si>
  <si>
    <t>Balance as at 31st December 2003</t>
  </si>
  <si>
    <t>Balance as at 31st December 2002</t>
  </si>
  <si>
    <t>6 months ended</t>
  </si>
  <si>
    <t>31.12.03</t>
  </si>
  <si>
    <t>31.12.02</t>
  </si>
  <si>
    <t>Market value as at 31st December 2003</t>
  </si>
  <si>
    <t>(b)   Investment in quoted securities as at 31st December 2003 :</t>
  </si>
  <si>
    <t>Details of the Group's bank borrowings as at 31st December 2003 are as follows:</t>
  </si>
  <si>
    <t>Marketable Securities</t>
  </si>
  <si>
    <t>Purchase consideration</t>
  </si>
  <si>
    <t>Investment in quoted securities</t>
  </si>
  <si>
    <t>At book value</t>
  </si>
  <si>
    <t>At cost</t>
  </si>
  <si>
    <t>Sale proceeds</t>
  </si>
  <si>
    <t>At market value</t>
  </si>
  <si>
    <t>Date</t>
  </si>
  <si>
    <t>Proceeds from Marketable Securities</t>
  </si>
  <si>
    <t>Included in the unsecured short term borrowings are foreign currency of USD342,941.</t>
  </si>
  <si>
    <t>ADDITIONAL INFORMATION REQUIRED BY THE MSEB'S LISTING REQUIREMENTS</t>
  </si>
  <si>
    <t>Status of corporate proposals</t>
  </si>
  <si>
    <t>Other than the above, there were no new corporate proposals during the current quarter under review.</t>
  </si>
  <si>
    <t>No dividend had been paid during the reporting quarter.</t>
  </si>
  <si>
    <t>Loss per share</t>
  </si>
  <si>
    <t>Profit on disposal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</si>
</sst>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9">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8" xfId="0" applyNumberFormat="1" applyBorder="1" applyAlignment="1">
      <alignment/>
    </xf>
    <xf numFmtId="0" fontId="0" fillId="0" borderId="0" xfId="0" applyAlignment="1">
      <alignment horizontal="left"/>
    </xf>
    <xf numFmtId="43" fontId="0" fillId="0" borderId="2" xfId="15" applyBorder="1" applyAlignment="1">
      <alignment/>
    </xf>
    <xf numFmtId="0" fontId="0" fillId="0" borderId="0" xfId="0" applyAlignment="1" quotePrefix="1">
      <alignment/>
    </xf>
    <xf numFmtId="165" fontId="0" fillId="0" borderId="0" xfId="15" applyNumberFormat="1" applyFont="1" applyFill="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164" fontId="0" fillId="0" borderId="0" xfId="15" applyNumberFormat="1" applyFont="1" applyAlignment="1">
      <alignment/>
    </xf>
    <xf numFmtId="43" fontId="0" fillId="0" borderId="0" xfId="15" applyNumberFormat="1" applyFont="1" applyAlignment="1">
      <alignment/>
    </xf>
    <xf numFmtId="165" fontId="0" fillId="0" borderId="8" xfId="15" applyNumberFormat="1" applyFont="1" applyBorder="1" applyAlignment="1">
      <alignment/>
    </xf>
    <xf numFmtId="165" fontId="0" fillId="0" borderId="2" xfId="0" applyNumberFormat="1" applyFont="1"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10</xdr:col>
      <xdr:colOff>600075</xdr:colOff>
      <xdr:row>10</xdr:row>
      <xdr:rowOff>57150</xdr:rowOff>
    </xdr:to>
    <xdr:sp>
      <xdr:nvSpPr>
        <xdr:cNvPr id="1" name="TextBox 1"/>
        <xdr:cNvSpPr txBox="1">
          <a:spLocks noChangeArrowheads="1"/>
        </xdr:cNvSpPr>
      </xdr:nvSpPr>
      <xdr:spPr>
        <a:xfrm>
          <a:off x="419100" y="1409700"/>
          <a:ext cx="58769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and Chapter 9 Part K of the Listing Requirements of Malaysia Securities Exchange Berhad.
</a:t>
          </a:r>
        </a:p>
      </xdr:txBody>
    </xdr:sp>
    <xdr:clientData/>
  </xdr:twoCellAnchor>
  <xdr:twoCellAnchor>
    <xdr:from>
      <xdr:col>1</xdr:col>
      <xdr:colOff>9525</xdr:colOff>
      <xdr:row>30</xdr:row>
      <xdr:rowOff>9525</xdr:rowOff>
    </xdr:from>
    <xdr:to>
      <xdr:col>11</xdr:col>
      <xdr:colOff>0</xdr:colOff>
      <xdr:row>32</xdr:row>
      <xdr:rowOff>38100</xdr:rowOff>
    </xdr:to>
    <xdr:sp>
      <xdr:nvSpPr>
        <xdr:cNvPr id="2" name="TextBox 2"/>
        <xdr:cNvSpPr txBox="1">
          <a:spLocks noChangeArrowheads="1"/>
        </xdr:cNvSpPr>
      </xdr:nvSpPr>
      <xdr:spPr>
        <a:xfrm>
          <a:off x="409575" y="4972050"/>
          <a:ext cx="59436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37</xdr:row>
      <xdr:rowOff>0</xdr:rowOff>
    </xdr:from>
    <xdr:to>
      <xdr:col>10</xdr:col>
      <xdr:colOff>590550</xdr:colOff>
      <xdr:row>37</xdr:row>
      <xdr:rowOff>0</xdr:rowOff>
    </xdr:to>
    <xdr:sp>
      <xdr:nvSpPr>
        <xdr:cNvPr id="3" name="TextBox 3"/>
        <xdr:cNvSpPr txBox="1">
          <a:spLocks noChangeArrowheads="1"/>
        </xdr:cNvSpPr>
      </xdr:nvSpPr>
      <xdr:spPr>
        <a:xfrm>
          <a:off x="419100" y="6096000"/>
          <a:ext cx="5867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46</xdr:row>
      <xdr:rowOff>76200</xdr:rowOff>
    </xdr:from>
    <xdr:to>
      <xdr:col>7</xdr:col>
      <xdr:colOff>600075</xdr:colOff>
      <xdr:row>46</xdr:row>
      <xdr:rowOff>76200</xdr:rowOff>
    </xdr:to>
    <xdr:sp>
      <xdr:nvSpPr>
        <xdr:cNvPr id="4" name="Line 4"/>
        <xdr:cNvSpPr>
          <a:spLocks/>
        </xdr:cNvSpPr>
      </xdr:nvSpPr>
      <xdr:spPr>
        <a:xfrm>
          <a:off x="3752850" y="76295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46</xdr:row>
      <xdr:rowOff>76200</xdr:rowOff>
    </xdr:from>
    <xdr:to>
      <xdr:col>10</xdr:col>
      <xdr:colOff>600075</xdr:colOff>
      <xdr:row>46</xdr:row>
      <xdr:rowOff>76200</xdr:rowOff>
    </xdr:to>
    <xdr:sp>
      <xdr:nvSpPr>
        <xdr:cNvPr id="5" name="Line 5"/>
        <xdr:cNvSpPr>
          <a:spLocks/>
        </xdr:cNvSpPr>
      </xdr:nvSpPr>
      <xdr:spPr>
        <a:xfrm>
          <a:off x="5724525" y="76295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71</xdr:row>
      <xdr:rowOff>0</xdr:rowOff>
    </xdr:from>
    <xdr:to>
      <xdr:col>10</xdr:col>
      <xdr:colOff>647700</xdr:colOff>
      <xdr:row>71</xdr:row>
      <xdr:rowOff>0</xdr:rowOff>
    </xdr:to>
    <xdr:sp>
      <xdr:nvSpPr>
        <xdr:cNvPr id="6" name="TextBox 6"/>
        <xdr:cNvSpPr txBox="1">
          <a:spLocks noChangeArrowheads="1"/>
        </xdr:cNvSpPr>
      </xdr:nvSpPr>
      <xdr:spPr>
        <a:xfrm>
          <a:off x="409575" y="116205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65</xdr:row>
      <xdr:rowOff>19050</xdr:rowOff>
    </xdr:from>
    <xdr:to>
      <xdr:col>10</xdr:col>
      <xdr:colOff>647700</xdr:colOff>
      <xdr:row>67</xdr:row>
      <xdr:rowOff>0</xdr:rowOff>
    </xdr:to>
    <xdr:sp>
      <xdr:nvSpPr>
        <xdr:cNvPr id="7" name="TextBox 7"/>
        <xdr:cNvSpPr txBox="1">
          <a:spLocks noChangeArrowheads="1"/>
        </xdr:cNvSpPr>
      </xdr:nvSpPr>
      <xdr:spPr>
        <a:xfrm>
          <a:off x="447675" y="10668000"/>
          <a:ext cx="5895975"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75</xdr:row>
      <xdr:rowOff>152400</xdr:rowOff>
    </xdr:from>
    <xdr:to>
      <xdr:col>10</xdr:col>
      <xdr:colOff>638175</xdr:colOff>
      <xdr:row>76</xdr:row>
      <xdr:rowOff>0</xdr:rowOff>
    </xdr:to>
    <xdr:sp>
      <xdr:nvSpPr>
        <xdr:cNvPr id="8" name="TextBox 8"/>
        <xdr:cNvSpPr txBox="1">
          <a:spLocks noChangeArrowheads="1"/>
        </xdr:cNvSpPr>
      </xdr:nvSpPr>
      <xdr:spPr>
        <a:xfrm>
          <a:off x="419100" y="12420600"/>
          <a:ext cx="591502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79</xdr:row>
      <xdr:rowOff>0</xdr:rowOff>
    </xdr:from>
    <xdr:to>
      <xdr:col>10</xdr:col>
      <xdr:colOff>638175</xdr:colOff>
      <xdr:row>79</xdr:row>
      <xdr:rowOff>0</xdr:rowOff>
    </xdr:to>
    <xdr:sp>
      <xdr:nvSpPr>
        <xdr:cNvPr id="9" name="TextBox 9"/>
        <xdr:cNvSpPr txBox="1">
          <a:spLocks noChangeArrowheads="1"/>
        </xdr:cNvSpPr>
      </xdr:nvSpPr>
      <xdr:spPr>
        <a:xfrm>
          <a:off x="419100" y="12915900"/>
          <a:ext cx="5915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71725"/>
          <a:ext cx="6076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34</xdr:row>
      <xdr:rowOff>0</xdr:rowOff>
    </xdr:from>
    <xdr:to>
      <xdr:col>11</xdr:col>
      <xdr:colOff>9525</xdr:colOff>
      <xdr:row>37</xdr:row>
      <xdr:rowOff>57150</xdr:rowOff>
    </xdr:to>
    <xdr:sp>
      <xdr:nvSpPr>
        <xdr:cNvPr id="11" name="TextBox 11"/>
        <xdr:cNvSpPr txBox="1">
          <a:spLocks noChangeArrowheads="1"/>
        </xdr:cNvSpPr>
      </xdr:nvSpPr>
      <xdr:spPr>
        <a:xfrm>
          <a:off x="419100" y="5610225"/>
          <a:ext cx="594360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72</xdr:row>
      <xdr:rowOff>0</xdr:rowOff>
    </xdr:from>
    <xdr:to>
      <xdr:col>11</xdr:col>
      <xdr:colOff>19050</xdr:colOff>
      <xdr:row>72</xdr:row>
      <xdr:rowOff>0</xdr:rowOff>
    </xdr:to>
    <xdr:sp>
      <xdr:nvSpPr>
        <xdr:cNvPr id="12" name="TextBox 12"/>
        <xdr:cNvSpPr txBox="1">
          <a:spLocks noChangeArrowheads="1"/>
        </xdr:cNvSpPr>
      </xdr:nvSpPr>
      <xdr:spPr>
        <a:xfrm>
          <a:off x="266700" y="117824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76</xdr:row>
      <xdr:rowOff>0</xdr:rowOff>
    </xdr:from>
    <xdr:to>
      <xdr:col>11</xdr:col>
      <xdr:colOff>0</xdr:colOff>
      <xdr:row>76</xdr:row>
      <xdr:rowOff>0</xdr:rowOff>
    </xdr:to>
    <xdr:sp>
      <xdr:nvSpPr>
        <xdr:cNvPr id="13" name="TextBox 14"/>
        <xdr:cNvSpPr txBox="1">
          <a:spLocks noChangeArrowheads="1"/>
        </xdr:cNvSpPr>
      </xdr:nvSpPr>
      <xdr:spPr>
        <a:xfrm>
          <a:off x="419100" y="124301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26</xdr:row>
      <xdr:rowOff>9525</xdr:rowOff>
    </xdr:from>
    <xdr:to>
      <xdr:col>10</xdr:col>
      <xdr:colOff>638175</xdr:colOff>
      <xdr:row>28</xdr:row>
      <xdr:rowOff>28575</xdr:rowOff>
    </xdr:to>
    <xdr:sp>
      <xdr:nvSpPr>
        <xdr:cNvPr id="14" name="TextBox 15"/>
        <xdr:cNvSpPr txBox="1">
          <a:spLocks noChangeArrowheads="1"/>
        </xdr:cNvSpPr>
      </xdr:nvSpPr>
      <xdr:spPr>
        <a:xfrm>
          <a:off x="419100" y="4324350"/>
          <a:ext cx="59150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39</xdr:row>
      <xdr:rowOff>0</xdr:rowOff>
    </xdr:from>
    <xdr:to>
      <xdr:col>10</xdr:col>
      <xdr:colOff>628650</xdr:colOff>
      <xdr:row>39</xdr:row>
      <xdr:rowOff>0</xdr:rowOff>
    </xdr:to>
    <xdr:sp>
      <xdr:nvSpPr>
        <xdr:cNvPr id="15" name="TextBox 16"/>
        <xdr:cNvSpPr txBox="1">
          <a:spLocks noChangeArrowheads="1"/>
        </xdr:cNvSpPr>
      </xdr:nvSpPr>
      <xdr:spPr>
        <a:xfrm>
          <a:off x="419100" y="6419850"/>
          <a:ext cx="590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71</xdr:row>
      <xdr:rowOff>0</xdr:rowOff>
    </xdr:from>
    <xdr:to>
      <xdr:col>10</xdr:col>
      <xdr:colOff>581025</xdr:colOff>
      <xdr:row>71</xdr:row>
      <xdr:rowOff>0</xdr:rowOff>
    </xdr:to>
    <xdr:sp>
      <xdr:nvSpPr>
        <xdr:cNvPr id="16" name="TextBox 17"/>
        <xdr:cNvSpPr txBox="1">
          <a:spLocks noChangeArrowheads="1"/>
        </xdr:cNvSpPr>
      </xdr:nvSpPr>
      <xdr:spPr>
        <a:xfrm>
          <a:off x="419100" y="116205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71</xdr:row>
      <xdr:rowOff>0</xdr:rowOff>
    </xdr:from>
    <xdr:to>
      <xdr:col>10</xdr:col>
      <xdr:colOff>638175</xdr:colOff>
      <xdr:row>71</xdr:row>
      <xdr:rowOff>0</xdr:rowOff>
    </xdr:to>
    <xdr:sp>
      <xdr:nvSpPr>
        <xdr:cNvPr id="17" name="TextBox 18"/>
        <xdr:cNvSpPr txBox="1">
          <a:spLocks noChangeArrowheads="1"/>
        </xdr:cNvSpPr>
      </xdr:nvSpPr>
      <xdr:spPr>
        <a:xfrm>
          <a:off x="666750" y="116205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71</xdr:row>
      <xdr:rowOff>0</xdr:rowOff>
    </xdr:from>
    <xdr:to>
      <xdr:col>10</xdr:col>
      <xdr:colOff>638175</xdr:colOff>
      <xdr:row>71</xdr:row>
      <xdr:rowOff>0</xdr:rowOff>
    </xdr:to>
    <xdr:sp>
      <xdr:nvSpPr>
        <xdr:cNvPr id="18" name="TextBox 19"/>
        <xdr:cNvSpPr txBox="1">
          <a:spLocks noChangeArrowheads="1"/>
        </xdr:cNvSpPr>
      </xdr:nvSpPr>
      <xdr:spPr>
        <a:xfrm>
          <a:off x="647700" y="11620500"/>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72</xdr:row>
      <xdr:rowOff>0</xdr:rowOff>
    </xdr:from>
    <xdr:to>
      <xdr:col>10</xdr:col>
      <xdr:colOff>619125</xdr:colOff>
      <xdr:row>72</xdr:row>
      <xdr:rowOff>0</xdr:rowOff>
    </xdr:to>
    <xdr:sp>
      <xdr:nvSpPr>
        <xdr:cNvPr id="19" name="TextBox 20"/>
        <xdr:cNvSpPr txBox="1">
          <a:spLocks noChangeArrowheads="1"/>
        </xdr:cNvSpPr>
      </xdr:nvSpPr>
      <xdr:spPr>
        <a:xfrm>
          <a:off x="400050" y="11782425"/>
          <a:ext cx="5915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71725"/>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19</xdr:row>
      <xdr:rowOff>9525</xdr:rowOff>
    </xdr:from>
    <xdr:to>
      <xdr:col>10</xdr:col>
      <xdr:colOff>638175</xdr:colOff>
      <xdr:row>21</xdr:row>
      <xdr:rowOff>66675</xdr:rowOff>
    </xdr:to>
    <xdr:sp>
      <xdr:nvSpPr>
        <xdr:cNvPr id="21" name="TextBox 22"/>
        <xdr:cNvSpPr txBox="1">
          <a:spLocks noChangeArrowheads="1"/>
        </xdr:cNvSpPr>
      </xdr:nvSpPr>
      <xdr:spPr>
        <a:xfrm>
          <a:off x="400050" y="3190875"/>
          <a:ext cx="59340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2003 was not subject to any qualification.</a:t>
          </a:r>
        </a:p>
      </xdr:txBody>
    </xdr:sp>
    <xdr:clientData/>
  </xdr:twoCellAnchor>
  <xdr:twoCellAnchor>
    <xdr:from>
      <xdr:col>1</xdr:col>
      <xdr:colOff>19050</xdr:colOff>
      <xdr:row>68</xdr:row>
      <xdr:rowOff>19050</xdr:rowOff>
    </xdr:from>
    <xdr:to>
      <xdr:col>10</xdr:col>
      <xdr:colOff>628650</xdr:colOff>
      <xdr:row>70</xdr:row>
      <xdr:rowOff>57150</xdr:rowOff>
    </xdr:to>
    <xdr:sp>
      <xdr:nvSpPr>
        <xdr:cNvPr id="22" name="TextBox 23"/>
        <xdr:cNvSpPr txBox="1">
          <a:spLocks noChangeArrowheads="1"/>
        </xdr:cNvSpPr>
      </xdr:nvSpPr>
      <xdr:spPr>
        <a:xfrm>
          <a:off x="419100" y="11153775"/>
          <a:ext cx="59055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audited financial statements for the year ended 30th June 2003.</a:t>
          </a:r>
        </a:p>
      </xdr:txBody>
    </xdr:sp>
    <xdr:clientData/>
  </xdr:twoCellAnchor>
  <xdr:twoCellAnchor>
    <xdr:from>
      <xdr:col>1</xdr:col>
      <xdr:colOff>9525</xdr:colOff>
      <xdr:row>72</xdr:row>
      <xdr:rowOff>19050</xdr:rowOff>
    </xdr:from>
    <xdr:to>
      <xdr:col>10</xdr:col>
      <xdr:colOff>647700</xdr:colOff>
      <xdr:row>74</xdr:row>
      <xdr:rowOff>57150</xdr:rowOff>
    </xdr:to>
    <xdr:sp>
      <xdr:nvSpPr>
        <xdr:cNvPr id="23" name="TextBox 24"/>
        <xdr:cNvSpPr txBox="1">
          <a:spLocks noChangeArrowheads="1"/>
        </xdr:cNvSpPr>
      </xdr:nvSpPr>
      <xdr:spPr>
        <a:xfrm>
          <a:off x="409575" y="11801475"/>
          <a:ext cx="59340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materials events subsequent to 30th June 2003 and up to the date of the issuance of this quarterly report that have not been reflected in the financial statements for the current quarter.</a:t>
          </a:r>
        </a:p>
      </xdr:txBody>
    </xdr:sp>
    <xdr:clientData/>
  </xdr:twoCellAnchor>
  <xdr:twoCellAnchor>
    <xdr:from>
      <xdr:col>0</xdr:col>
      <xdr:colOff>381000</xdr:colOff>
      <xdr:row>14</xdr:row>
      <xdr:rowOff>9525</xdr:rowOff>
    </xdr:from>
    <xdr:to>
      <xdr:col>11</xdr:col>
      <xdr:colOff>0</xdr:colOff>
      <xdr:row>17</xdr:row>
      <xdr:rowOff>38100</xdr:rowOff>
    </xdr:to>
    <xdr:sp>
      <xdr:nvSpPr>
        <xdr:cNvPr id="24" name="TextBox 25"/>
        <xdr:cNvSpPr txBox="1">
          <a:spLocks noChangeArrowheads="1"/>
        </xdr:cNvSpPr>
      </xdr:nvSpPr>
      <xdr:spPr>
        <a:xfrm>
          <a:off x="381000" y="2381250"/>
          <a:ext cx="597217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2003.</a:t>
          </a:r>
        </a:p>
      </xdr:txBody>
    </xdr:sp>
    <xdr:clientData/>
  </xdr:twoCellAnchor>
  <xdr:twoCellAnchor>
    <xdr:from>
      <xdr:col>1</xdr:col>
      <xdr:colOff>19050</xdr:colOff>
      <xdr:row>18</xdr:row>
      <xdr:rowOff>0</xdr:rowOff>
    </xdr:from>
    <xdr:to>
      <xdr:col>10</xdr:col>
      <xdr:colOff>619125</xdr:colOff>
      <xdr:row>18</xdr:row>
      <xdr:rowOff>0</xdr:rowOff>
    </xdr:to>
    <xdr:sp>
      <xdr:nvSpPr>
        <xdr:cNvPr id="25" name="TextBox 26"/>
        <xdr:cNvSpPr txBox="1">
          <a:spLocks noChangeArrowheads="1"/>
        </xdr:cNvSpPr>
      </xdr:nvSpPr>
      <xdr:spPr>
        <a:xfrm>
          <a:off x="419100" y="30194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18</xdr:row>
      <xdr:rowOff>0</xdr:rowOff>
    </xdr:from>
    <xdr:to>
      <xdr:col>10</xdr:col>
      <xdr:colOff>609600</xdr:colOff>
      <xdr:row>18</xdr:row>
      <xdr:rowOff>0</xdr:rowOff>
    </xdr:to>
    <xdr:sp>
      <xdr:nvSpPr>
        <xdr:cNvPr id="26" name="TextBox 27"/>
        <xdr:cNvSpPr txBox="1">
          <a:spLocks noChangeArrowheads="1"/>
        </xdr:cNvSpPr>
      </xdr:nvSpPr>
      <xdr:spPr>
        <a:xfrm>
          <a:off x="428625" y="3019425"/>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9525</xdr:colOff>
      <xdr:row>11</xdr:row>
      <xdr:rowOff>19050</xdr:rowOff>
    </xdr:from>
    <xdr:to>
      <xdr:col>10</xdr:col>
      <xdr:colOff>638175</xdr:colOff>
      <xdr:row>13</xdr:row>
      <xdr:rowOff>38100</xdr:rowOff>
    </xdr:to>
    <xdr:sp>
      <xdr:nvSpPr>
        <xdr:cNvPr id="27" name="TextBox 28"/>
        <xdr:cNvSpPr txBox="1">
          <a:spLocks noChangeArrowheads="1"/>
        </xdr:cNvSpPr>
      </xdr:nvSpPr>
      <xdr:spPr>
        <a:xfrm>
          <a:off x="409575" y="1905000"/>
          <a:ext cx="5924550" cy="34290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The interim financial report should be read in conjunction with the audited financial statement of the Group for the year ended 30th June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173</xdr:row>
      <xdr:rowOff>19050</xdr:rowOff>
    </xdr:from>
    <xdr:to>
      <xdr:col>11</xdr:col>
      <xdr:colOff>0</xdr:colOff>
      <xdr:row>174</xdr:row>
      <xdr:rowOff>47625</xdr:rowOff>
    </xdr:to>
    <xdr:sp>
      <xdr:nvSpPr>
        <xdr:cNvPr id="1" name="TextBox 1"/>
        <xdr:cNvSpPr txBox="1">
          <a:spLocks noChangeArrowheads="1"/>
        </xdr:cNvSpPr>
      </xdr:nvSpPr>
      <xdr:spPr>
        <a:xfrm>
          <a:off x="361950" y="28213050"/>
          <a:ext cx="58674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current quarter.</a:t>
          </a:r>
        </a:p>
      </xdr:txBody>
    </xdr:sp>
    <xdr:clientData/>
  </xdr:twoCellAnchor>
  <xdr:twoCellAnchor>
    <xdr:from>
      <xdr:col>1</xdr:col>
      <xdr:colOff>19050</xdr:colOff>
      <xdr:row>180</xdr:row>
      <xdr:rowOff>0</xdr:rowOff>
    </xdr:from>
    <xdr:to>
      <xdr:col>11</xdr:col>
      <xdr:colOff>0</xdr:colOff>
      <xdr:row>180</xdr:row>
      <xdr:rowOff>0</xdr:rowOff>
    </xdr:to>
    <xdr:sp>
      <xdr:nvSpPr>
        <xdr:cNvPr id="2" name="TextBox 2"/>
        <xdr:cNvSpPr txBox="1">
          <a:spLocks noChangeArrowheads="1"/>
        </xdr:cNvSpPr>
      </xdr:nvSpPr>
      <xdr:spPr>
        <a:xfrm>
          <a:off x="361950" y="2932747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1</xdr:col>
      <xdr:colOff>19050</xdr:colOff>
      <xdr:row>184</xdr:row>
      <xdr:rowOff>9525</xdr:rowOff>
    </xdr:from>
    <xdr:to>
      <xdr:col>11</xdr:col>
      <xdr:colOff>0</xdr:colOff>
      <xdr:row>187</xdr:row>
      <xdr:rowOff>47625</xdr:rowOff>
    </xdr:to>
    <xdr:sp>
      <xdr:nvSpPr>
        <xdr:cNvPr id="3" name="TextBox 3"/>
        <xdr:cNvSpPr txBox="1">
          <a:spLocks noChangeArrowheads="1"/>
        </xdr:cNvSpPr>
      </xdr:nvSpPr>
      <xdr:spPr>
        <a:xfrm>
          <a:off x="361950" y="29984700"/>
          <a:ext cx="586740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calculation of basic loss per share for the current quarter and the financial year to date are based on the Group loss after tax of RM3.128 million for the current quarter and RM5.689 million for the year to date divided by 57,377,835 ordinary shares in issue during the financial year to date.</a:t>
          </a:r>
        </a:p>
      </xdr:txBody>
    </xdr:sp>
    <xdr:clientData/>
  </xdr:twoCellAnchor>
  <xdr:twoCellAnchor>
    <xdr:from>
      <xdr:col>1</xdr:col>
      <xdr:colOff>9525</xdr:colOff>
      <xdr:row>50</xdr:row>
      <xdr:rowOff>142875</xdr:rowOff>
    </xdr:from>
    <xdr:to>
      <xdr:col>10</xdr:col>
      <xdr:colOff>581025</xdr:colOff>
      <xdr:row>52</xdr:row>
      <xdr:rowOff>9525</xdr:rowOff>
    </xdr:to>
    <xdr:sp>
      <xdr:nvSpPr>
        <xdr:cNvPr id="4" name="TextBox 4"/>
        <xdr:cNvSpPr txBox="1">
          <a:spLocks noChangeArrowheads="1"/>
        </xdr:cNvSpPr>
      </xdr:nvSpPr>
      <xdr:spPr>
        <a:xfrm>
          <a:off x="352425" y="8343900"/>
          <a:ext cx="576262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quarter under review.
</a:t>
          </a:r>
        </a:p>
      </xdr:txBody>
    </xdr:sp>
    <xdr:clientData/>
  </xdr:twoCellAnchor>
  <xdr:twoCellAnchor>
    <xdr:from>
      <xdr:col>1</xdr:col>
      <xdr:colOff>28575</xdr:colOff>
      <xdr:row>8</xdr:row>
      <xdr:rowOff>9525</xdr:rowOff>
    </xdr:from>
    <xdr:to>
      <xdr:col>11</xdr:col>
      <xdr:colOff>0</xdr:colOff>
      <xdr:row>15</xdr:row>
      <xdr:rowOff>47625</xdr:rowOff>
    </xdr:to>
    <xdr:sp>
      <xdr:nvSpPr>
        <xdr:cNvPr id="5" name="TextBox 5"/>
        <xdr:cNvSpPr txBox="1">
          <a:spLocks noChangeArrowheads="1"/>
        </xdr:cNvSpPr>
      </xdr:nvSpPr>
      <xdr:spPr>
        <a:xfrm>
          <a:off x="371475" y="1390650"/>
          <a:ext cx="5857875" cy="1171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recorded a slight increase of 11% compared to the preceding year corresponding period mainly attributable to higher sales volume in the tapware division. The investing results of the Group, being the share of results of associated company decreased by 13% compared to the preceding year corresponding year to date.
The Group reported a loss before tax of RM0.341 million compared to RM158.857 million in the preceding year corresponding period. The higher loss in the preceding year corresponding period was mainly due to the recognition of impairment loss of RM161.273 million.</a:t>
          </a:r>
        </a:p>
      </xdr:txBody>
    </xdr:sp>
    <xdr:clientData/>
  </xdr:twoCellAnchor>
  <xdr:twoCellAnchor>
    <xdr:from>
      <xdr:col>1</xdr:col>
      <xdr:colOff>28575</xdr:colOff>
      <xdr:row>17</xdr:row>
      <xdr:rowOff>19050</xdr:rowOff>
    </xdr:from>
    <xdr:to>
      <xdr:col>11</xdr:col>
      <xdr:colOff>0</xdr:colOff>
      <xdr:row>20</xdr:row>
      <xdr:rowOff>57150</xdr:rowOff>
    </xdr:to>
    <xdr:sp>
      <xdr:nvSpPr>
        <xdr:cNvPr id="6" name="TextBox 6"/>
        <xdr:cNvSpPr txBox="1">
          <a:spLocks noChangeArrowheads="1"/>
        </xdr:cNvSpPr>
      </xdr:nvSpPr>
      <xdr:spPr>
        <a:xfrm>
          <a:off x="371475" y="2857500"/>
          <a:ext cx="58578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decrease by 67% from RM1.021 million to RM0.341 million. The decreased in loss before tax was mainly contributed by an increase in the share of results of associated company by 67%.
</a:t>
          </a:r>
        </a:p>
      </xdr:txBody>
    </xdr:sp>
    <xdr:clientData/>
  </xdr:twoCellAnchor>
  <xdr:twoCellAnchor>
    <xdr:from>
      <xdr:col>1</xdr:col>
      <xdr:colOff>38100</xdr:colOff>
      <xdr:row>47</xdr:row>
      <xdr:rowOff>0</xdr:rowOff>
    </xdr:from>
    <xdr:to>
      <xdr:col>10</xdr:col>
      <xdr:colOff>276225</xdr:colOff>
      <xdr:row>47</xdr:row>
      <xdr:rowOff>38100</xdr:rowOff>
    </xdr:to>
    <xdr:sp>
      <xdr:nvSpPr>
        <xdr:cNvPr id="7" name="TextBox 7"/>
        <xdr:cNvSpPr txBox="1">
          <a:spLocks noChangeArrowheads="1"/>
        </xdr:cNvSpPr>
      </xdr:nvSpPr>
      <xdr:spPr>
        <a:xfrm>
          <a:off x="381000" y="7715250"/>
          <a:ext cx="542925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48</xdr:row>
      <xdr:rowOff>0</xdr:rowOff>
    </xdr:from>
    <xdr:to>
      <xdr:col>11</xdr:col>
      <xdr:colOff>0</xdr:colOff>
      <xdr:row>48</xdr:row>
      <xdr:rowOff>66675</xdr:rowOff>
    </xdr:to>
    <xdr:sp>
      <xdr:nvSpPr>
        <xdr:cNvPr id="8" name="TextBox 8"/>
        <xdr:cNvSpPr txBox="1">
          <a:spLocks noChangeArrowheads="1"/>
        </xdr:cNvSpPr>
      </xdr:nvSpPr>
      <xdr:spPr>
        <a:xfrm>
          <a:off x="676275" y="7877175"/>
          <a:ext cx="5553075"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176</xdr:row>
      <xdr:rowOff>19050</xdr:rowOff>
    </xdr:from>
    <xdr:to>
      <xdr:col>11</xdr:col>
      <xdr:colOff>0</xdr:colOff>
      <xdr:row>178</xdr:row>
      <xdr:rowOff>47625</xdr:rowOff>
    </xdr:to>
    <xdr:sp>
      <xdr:nvSpPr>
        <xdr:cNvPr id="9" name="TextBox 9"/>
        <xdr:cNvSpPr txBox="1">
          <a:spLocks noChangeArrowheads="1"/>
        </xdr:cNvSpPr>
      </xdr:nvSpPr>
      <xdr:spPr>
        <a:xfrm>
          <a:off x="361950" y="28698825"/>
          <a:ext cx="58674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a:t>
          </a:r>
        </a:p>
      </xdr:txBody>
    </xdr:sp>
    <xdr:clientData/>
  </xdr:twoCellAnchor>
  <xdr:twoCellAnchor>
    <xdr:from>
      <xdr:col>1</xdr:col>
      <xdr:colOff>28575</xdr:colOff>
      <xdr:row>95</xdr:row>
      <xdr:rowOff>0</xdr:rowOff>
    </xdr:from>
    <xdr:to>
      <xdr:col>10</xdr:col>
      <xdr:colOff>590550</xdr:colOff>
      <xdr:row>95</xdr:row>
      <xdr:rowOff>0</xdr:rowOff>
    </xdr:to>
    <xdr:sp>
      <xdr:nvSpPr>
        <xdr:cNvPr id="10" name="TextBox 10"/>
        <xdr:cNvSpPr txBox="1">
          <a:spLocks noChangeArrowheads="1"/>
        </xdr:cNvSpPr>
      </xdr:nvSpPr>
      <xdr:spPr>
        <a:xfrm>
          <a:off x="371475" y="15544800"/>
          <a:ext cx="5753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11</xdr:col>
      <xdr:colOff>0</xdr:colOff>
      <xdr:row>25</xdr:row>
      <xdr:rowOff>0</xdr:rowOff>
    </xdr:to>
    <xdr:sp>
      <xdr:nvSpPr>
        <xdr:cNvPr id="11" name="TextBox 11"/>
        <xdr:cNvSpPr txBox="1">
          <a:spLocks noChangeArrowheads="1"/>
        </xdr:cNvSpPr>
      </xdr:nvSpPr>
      <xdr:spPr>
        <a:xfrm>
          <a:off x="342900" y="41338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95</xdr:row>
      <xdr:rowOff>0</xdr:rowOff>
    </xdr:from>
    <xdr:to>
      <xdr:col>11</xdr:col>
      <xdr:colOff>0</xdr:colOff>
      <xdr:row>95</xdr:row>
      <xdr:rowOff>0</xdr:rowOff>
    </xdr:to>
    <xdr:sp>
      <xdr:nvSpPr>
        <xdr:cNvPr id="12" name="TextBox 12"/>
        <xdr:cNvSpPr txBox="1">
          <a:spLocks noChangeArrowheads="1"/>
        </xdr:cNvSpPr>
      </xdr:nvSpPr>
      <xdr:spPr>
        <a:xfrm>
          <a:off x="657225" y="15544800"/>
          <a:ext cx="55721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95</xdr:row>
      <xdr:rowOff>0</xdr:rowOff>
    </xdr:from>
    <xdr:to>
      <xdr:col>11</xdr:col>
      <xdr:colOff>0</xdr:colOff>
      <xdr:row>95</xdr:row>
      <xdr:rowOff>0</xdr:rowOff>
    </xdr:to>
    <xdr:sp>
      <xdr:nvSpPr>
        <xdr:cNvPr id="13" name="TextBox 13"/>
        <xdr:cNvSpPr txBox="1">
          <a:spLocks noChangeArrowheads="1"/>
        </xdr:cNvSpPr>
      </xdr:nvSpPr>
      <xdr:spPr>
        <a:xfrm>
          <a:off x="361950" y="155448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95</xdr:row>
      <xdr:rowOff>0</xdr:rowOff>
    </xdr:from>
    <xdr:to>
      <xdr:col>11</xdr:col>
      <xdr:colOff>0</xdr:colOff>
      <xdr:row>95</xdr:row>
      <xdr:rowOff>0</xdr:rowOff>
    </xdr:to>
    <xdr:sp>
      <xdr:nvSpPr>
        <xdr:cNvPr id="14" name="TextBox 14"/>
        <xdr:cNvSpPr txBox="1">
          <a:spLocks noChangeArrowheads="1"/>
        </xdr:cNvSpPr>
      </xdr:nvSpPr>
      <xdr:spPr>
        <a:xfrm>
          <a:off x="657225" y="15544800"/>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95</xdr:row>
      <xdr:rowOff>0</xdr:rowOff>
    </xdr:from>
    <xdr:to>
      <xdr:col>10</xdr:col>
      <xdr:colOff>666750</xdr:colOff>
      <xdr:row>95</xdr:row>
      <xdr:rowOff>0</xdr:rowOff>
    </xdr:to>
    <xdr:sp>
      <xdr:nvSpPr>
        <xdr:cNvPr id="15" name="TextBox 15"/>
        <xdr:cNvSpPr txBox="1">
          <a:spLocks noChangeArrowheads="1"/>
        </xdr:cNvSpPr>
      </xdr:nvSpPr>
      <xdr:spPr>
        <a:xfrm>
          <a:off x="666750" y="155448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95</xdr:row>
      <xdr:rowOff>0</xdr:rowOff>
    </xdr:from>
    <xdr:to>
      <xdr:col>10</xdr:col>
      <xdr:colOff>666750</xdr:colOff>
      <xdr:row>95</xdr:row>
      <xdr:rowOff>0</xdr:rowOff>
    </xdr:to>
    <xdr:sp>
      <xdr:nvSpPr>
        <xdr:cNvPr id="16" name="TextBox 16"/>
        <xdr:cNvSpPr txBox="1">
          <a:spLocks noChangeArrowheads="1"/>
        </xdr:cNvSpPr>
      </xdr:nvSpPr>
      <xdr:spPr>
        <a:xfrm>
          <a:off x="638175" y="1554480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95</xdr:row>
      <xdr:rowOff>0</xdr:rowOff>
    </xdr:from>
    <xdr:to>
      <xdr:col>10</xdr:col>
      <xdr:colOff>676275</xdr:colOff>
      <xdr:row>95</xdr:row>
      <xdr:rowOff>0</xdr:rowOff>
    </xdr:to>
    <xdr:sp>
      <xdr:nvSpPr>
        <xdr:cNvPr id="17" name="TextBox 17"/>
        <xdr:cNvSpPr txBox="1">
          <a:spLocks noChangeArrowheads="1"/>
        </xdr:cNvSpPr>
      </xdr:nvSpPr>
      <xdr:spPr>
        <a:xfrm>
          <a:off x="666750" y="155448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95</xdr:row>
      <xdr:rowOff>0</xdr:rowOff>
    </xdr:from>
    <xdr:to>
      <xdr:col>11</xdr:col>
      <xdr:colOff>0</xdr:colOff>
      <xdr:row>95</xdr:row>
      <xdr:rowOff>0</xdr:rowOff>
    </xdr:to>
    <xdr:sp>
      <xdr:nvSpPr>
        <xdr:cNvPr id="18" name="TextBox 18"/>
        <xdr:cNvSpPr txBox="1">
          <a:spLocks noChangeArrowheads="1"/>
        </xdr:cNvSpPr>
      </xdr:nvSpPr>
      <xdr:spPr>
        <a:xfrm>
          <a:off x="657225" y="15544800"/>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95</xdr:row>
      <xdr:rowOff>0</xdr:rowOff>
    </xdr:from>
    <xdr:to>
      <xdr:col>11</xdr:col>
      <xdr:colOff>0</xdr:colOff>
      <xdr:row>95</xdr:row>
      <xdr:rowOff>0</xdr:rowOff>
    </xdr:to>
    <xdr:sp>
      <xdr:nvSpPr>
        <xdr:cNvPr id="19" name="TextBox 19"/>
        <xdr:cNvSpPr txBox="1">
          <a:spLocks noChangeArrowheads="1"/>
        </xdr:cNvSpPr>
      </xdr:nvSpPr>
      <xdr:spPr>
        <a:xfrm>
          <a:off x="352425" y="1554480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95</xdr:row>
      <xdr:rowOff>0</xdr:rowOff>
    </xdr:from>
    <xdr:to>
      <xdr:col>11</xdr:col>
      <xdr:colOff>0</xdr:colOff>
      <xdr:row>95</xdr:row>
      <xdr:rowOff>0</xdr:rowOff>
    </xdr:to>
    <xdr:sp>
      <xdr:nvSpPr>
        <xdr:cNvPr id="20" name="TextBox 20"/>
        <xdr:cNvSpPr txBox="1">
          <a:spLocks noChangeArrowheads="1"/>
        </xdr:cNvSpPr>
      </xdr:nvSpPr>
      <xdr:spPr>
        <a:xfrm>
          <a:off x="647700" y="15544800"/>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95</xdr:row>
      <xdr:rowOff>0</xdr:rowOff>
    </xdr:from>
    <xdr:to>
      <xdr:col>10</xdr:col>
      <xdr:colOff>600075</xdr:colOff>
      <xdr:row>95</xdr:row>
      <xdr:rowOff>0</xdr:rowOff>
    </xdr:to>
    <xdr:sp>
      <xdr:nvSpPr>
        <xdr:cNvPr id="21" name="TextBox 21"/>
        <xdr:cNvSpPr txBox="1">
          <a:spLocks noChangeArrowheads="1"/>
        </xdr:cNvSpPr>
      </xdr:nvSpPr>
      <xdr:spPr>
        <a:xfrm>
          <a:off x="657225" y="15544800"/>
          <a:ext cx="5476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66</xdr:row>
      <xdr:rowOff>9525</xdr:rowOff>
    </xdr:from>
    <xdr:to>
      <xdr:col>10</xdr:col>
      <xdr:colOff>676275</xdr:colOff>
      <xdr:row>72</xdr:row>
      <xdr:rowOff>47625</xdr:rowOff>
    </xdr:to>
    <xdr:sp>
      <xdr:nvSpPr>
        <xdr:cNvPr id="22" name="TextBox 22"/>
        <xdr:cNvSpPr txBox="1">
          <a:spLocks noChangeArrowheads="1"/>
        </xdr:cNvSpPr>
      </xdr:nvSpPr>
      <xdr:spPr>
        <a:xfrm>
          <a:off x="933450" y="10839450"/>
          <a:ext cx="52768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entered into a conditional Share Sale Agreement ("SSA") with QSR Brands Bhd ("QSR") (formerly known as QSR Brands Sdn Bhd which was formerly known as Good Platform Sdn Bhd) for the disposal of 300,000 ordinary shares of RM1.00 each in C.I. Enterprise Sdn Bhd ("CIE"), representing 100% equity interest therein, for a cash consideration of RM1 and the assumption by QSR of an amount due by CIE to the Company amounting to RM198 million.
</a:t>
          </a:r>
        </a:p>
      </xdr:txBody>
    </xdr:sp>
    <xdr:clientData/>
  </xdr:twoCellAnchor>
  <xdr:twoCellAnchor>
    <xdr:from>
      <xdr:col>1</xdr:col>
      <xdr:colOff>19050</xdr:colOff>
      <xdr:row>95</xdr:row>
      <xdr:rowOff>0</xdr:rowOff>
    </xdr:from>
    <xdr:to>
      <xdr:col>10</xdr:col>
      <xdr:colOff>590550</xdr:colOff>
      <xdr:row>95</xdr:row>
      <xdr:rowOff>0</xdr:rowOff>
    </xdr:to>
    <xdr:sp>
      <xdr:nvSpPr>
        <xdr:cNvPr id="23" name="TextBox 23"/>
        <xdr:cNvSpPr txBox="1">
          <a:spLocks noChangeArrowheads="1"/>
        </xdr:cNvSpPr>
      </xdr:nvSpPr>
      <xdr:spPr>
        <a:xfrm>
          <a:off x="361950" y="15544800"/>
          <a:ext cx="5762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95</xdr:row>
      <xdr:rowOff>0</xdr:rowOff>
    </xdr:from>
    <xdr:to>
      <xdr:col>10</xdr:col>
      <xdr:colOff>666750</xdr:colOff>
      <xdr:row>95</xdr:row>
      <xdr:rowOff>0</xdr:rowOff>
    </xdr:to>
    <xdr:sp>
      <xdr:nvSpPr>
        <xdr:cNvPr id="24" name="TextBox 24"/>
        <xdr:cNvSpPr txBox="1">
          <a:spLocks noChangeArrowheads="1"/>
        </xdr:cNvSpPr>
      </xdr:nvSpPr>
      <xdr:spPr>
        <a:xfrm>
          <a:off x="638175" y="1554480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95</xdr:row>
      <xdr:rowOff>0</xdr:rowOff>
    </xdr:from>
    <xdr:to>
      <xdr:col>10</xdr:col>
      <xdr:colOff>590550</xdr:colOff>
      <xdr:row>95</xdr:row>
      <xdr:rowOff>0</xdr:rowOff>
    </xdr:to>
    <xdr:sp>
      <xdr:nvSpPr>
        <xdr:cNvPr id="25" name="TextBox 25"/>
        <xdr:cNvSpPr txBox="1">
          <a:spLocks noChangeArrowheads="1"/>
        </xdr:cNvSpPr>
      </xdr:nvSpPr>
      <xdr:spPr>
        <a:xfrm>
          <a:off x="352425" y="15544800"/>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48</xdr:row>
      <xdr:rowOff>0</xdr:rowOff>
    </xdr:from>
    <xdr:to>
      <xdr:col>10</xdr:col>
      <xdr:colOff>590550</xdr:colOff>
      <xdr:row>48</xdr:row>
      <xdr:rowOff>0</xdr:rowOff>
    </xdr:to>
    <xdr:sp>
      <xdr:nvSpPr>
        <xdr:cNvPr id="26" name="TextBox 26"/>
        <xdr:cNvSpPr txBox="1">
          <a:spLocks noChangeArrowheads="1"/>
        </xdr:cNvSpPr>
      </xdr:nvSpPr>
      <xdr:spPr>
        <a:xfrm>
          <a:off x="638175" y="7877175"/>
          <a:ext cx="5486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1</xdr:col>
      <xdr:colOff>19050</xdr:colOff>
      <xdr:row>48</xdr:row>
      <xdr:rowOff>19050</xdr:rowOff>
    </xdr:from>
    <xdr:to>
      <xdr:col>10</xdr:col>
      <xdr:colOff>571500</xdr:colOff>
      <xdr:row>49</xdr:row>
      <xdr:rowOff>76200</xdr:rowOff>
    </xdr:to>
    <xdr:sp>
      <xdr:nvSpPr>
        <xdr:cNvPr id="27" name="TextBox 27"/>
        <xdr:cNvSpPr txBox="1">
          <a:spLocks noChangeArrowheads="1"/>
        </xdr:cNvSpPr>
      </xdr:nvSpPr>
      <xdr:spPr>
        <a:xfrm>
          <a:off x="361950" y="7896225"/>
          <a:ext cx="574357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sale of unquoted investments or properties for the current quarter.</a:t>
          </a:r>
        </a:p>
      </xdr:txBody>
    </xdr:sp>
    <xdr:clientData/>
  </xdr:twoCellAnchor>
  <xdr:twoCellAnchor>
    <xdr:from>
      <xdr:col>1</xdr:col>
      <xdr:colOff>19050</xdr:colOff>
      <xdr:row>25</xdr:row>
      <xdr:rowOff>9525</xdr:rowOff>
    </xdr:from>
    <xdr:to>
      <xdr:col>10</xdr:col>
      <xdr:colOff>581025</xdr:colOff>
      <xdr:row>27</xdr:row>
      <xdr:rowOff>19050</xdr:rowOff>
    </xdr:to>
    <xdr:sp>
      <xdr:nvSpPr>
        <xdr:cNvPr id="28" name="TextBox 28"/>
        <xdr:cNvSpPr txBox="1">
          <a:spLocks noChangeArrowheads="1"/>
        </xdr:cNvSpPr>
      </xdr:nvSpPr>
      <xdr:spPr>
        <a:xfrm>
          <a:off x="361950" y="4143375"/>
          <a:ext cx="57531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 under Note B8.</a:t>
          </a:r>
        </a:p>
      </xdr:txBody>
    </xdr:sp>
    <xdr:clientData/>
  </xdr:twoCellAnchor>
  <xdr:twoCellAnchor>
    <xdr:from>
      <xdr:col>2</xdr:col>
      <xdr:colOff>28575</xdr:colOff>
      <xdr:row>179</xdr:row>
      <xdr:rowOff>0</xdr:rowOff>
    </xdr:from>
    <xdr:to>
      <xdr:col>10</xdr:col>
      <xdr:colOff>581025</xdr:colOff>
      <xdr:row>179</xdr:row>
      <xdr:rowOff>0</xdr:rowOff>
    </xdr:to>
    <xdr:sp>
      <xdr:nvSpPr>
        <xdr:cNvPr id="29" name="TextBox 29"/>
        <xdr:cNvSpPr txBox="1">
          <a:spLocks noChangeArrowheads="1"/>
        </xdr:cNvSpPr>
      </xdr:nvSpPr>
      <xdr:spPr>
        <a:xfrm>
          <a:off x="666750" y="29165550"/>
          <a:ext cx="5448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179</xdr:row>
      <xdr:rowOff>0</xdr:rowOff>
    </xdr:from>
    <xdr:to>
      <xdr:col>10</xdr:col>
      <xdr:colOff>590550</xdr:colOff>
      <xdr:row>179</xdr:row>
      <xdr:rowOff>0</xdr:rowOff>
    </xdr:to>
    <xdr:sp>
      <xdr:nvSpPr>
        <xdr:cNvPr id="30" name="TextBox 30"/>
        <xdr:cNvSpPr txBox="1">
          <a:spLocks noChangeArrowheads="1"/>
        </xdr:cNvSpPr>
      </xdr:nvSpPr>
      <xdr:spPr>
        <a:xfrm>
          <a:off x="666750" y="29165550"/>
          <a:ext cx="5457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179</xdr:row>
      <xdr:rowOff>0</xdr:rowOff>
    </xdr:from>
    <xdr:to>
      <xdr:col>10</xdr:col>
      <xdr:colOff>590550</xdr:colOff>
      <xdr:row>179</xdr:row>
      <xdr:rowOff>0</xdr:rowOff>
    </xdr:to>
    <xdr:sp>
      <xdr:nvSpPr>
        <xdr:cNvPr id="31" name="TextBox 31"/>
        <xdr:cNvSpPr txBox="1">
          <a:spLocks noChangeArrowheads="1"/>
        </xdr:cNvSpPr>
      </xdr:nvSpPr>
      <xdr:spPr>
        <a:xfrm>
          <a:off x="676275" y="29165550"/>
          <a:ext cx="5448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179</xdr:row>
      <xdr:rowOff>0</xdr:rowOff>
    </xdr:from>
    <xdr:to>
      <xdr:col>10</xdr:col>
      <xdr:colOff>581025</xdr:colOff>
      <xdr:row>179</xdr:row>
      <xdr:rowOff>0</xdr:rowOff>
    </xdr:to>
    <xdr:sp>
      <xdr:nvSpPr>
        <xdr:cNvPr id="32" name="TextBox 32"/>
        <xdr:cNvSpPr txBox="1">
          <a:spLocks noChangeArrowheads="1"/>
        </xdr:cNvSpPr>
      </xdr:nvSpPr>
      <xdr:spPr>
        <a:xfrm>
          <a:off x="647700" y="29165550"/>
          <a:ext cx="5467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179</xdr:row>
      <xdr:rowOff>0</xdr:rowOff>
    </xdr:from>
    <xdr:to>
      <xdr:col>10</xdr:col>
      <xdr:colOff>581025</xdr:colOff>
      <xdr:row>179</xdr:row>
      <xdr:rowOff>0</xdr:rowOff>
    </xdr:to>
    <xdr:sp>
      <xdr:nvSpPr>
        <xdr:cNvPr id="33" name="TextBox 33"/>
        <xdr:cNvSpPr txBox="1">
          <a:spLocks noChangeArrowheads="1"/>
        </xdr:cNvSpPr>
      </xdr:nvSpPr>
      <xdr:spPr>
        <a:xfrm>
          <a:off x="657225" y="29165550"/>
          <a:ext cx="5457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179</xdr:row>
      <xdr:rowOff>0</xdr:rowOff>
    </xdr:from>
    <xdr:to>
      <xdr:col>10</xdr:col>
      <xdr:colOff>590550</xdr:colOff>
      <xdr:row>179</xdr:row>
      <xdr:rowOff>0</xdr:rowOff>
    </xdr:to>
    <xdr:sp>
      <xdr:nvSpPr>
        <xdr:cNvPr id="34" name="TextBox 35"/>
        <xdr:cNvSpPr txBox="1">
          <a:spLocks noChangeArrowheads="1"/>
        </xdr:cNvSpPr>
      </xdr:nvSpPr>
      <xdr:spPr>
        <a:xfrm>
          <a:off x="657225" y="29165550"/>
          <a:ext cx="5467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179</xdr:row>
      <xdr:rowOff>0</xdr:rowOff>
    </xdr:from>
    <xdr:to>
      <xdr:col>10</xdr:col>
      <xdr:colOff>600075</xdr:colOff>
      <xdr:row>179</xdr:row>
      <xdr:rowOff>0</xdr:rowOff>
    </xdr:to>
    <xdr:sp>
      <xdr:nvSpPr>
        <xdr:cNvPr id="35" name="TextBox 36"/>
        <xdr:cNvSpPr txBox="1">
          <a:spLocks noChangeArrowheads="1"/>
        </xdr:cNvSpPr>
      </xdr:nvSpPr>
      <xdr:spPr>
        <a:xfrm>
          <a:off x="657225" y="29165550"/>
          <a:ext cx="5476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43</xdr:row>
      <xdr:rowOff>9525</xdr:rowOff>
    </xdr:from>
    <xdr:to>
      <xdr:col>10</xdr:col>
      <xdr:colOff>676275</xdr:colOff>
      <xdr:row>46</xdr:row>
      <xdr:rowOff>47625</xdr:rowOff>
    </xdr:to>
    <xdr:sp>
      <xdr:nvSpPr>
        <xdr:cNvPr id="36" name="TextBox 37"/>
        <xdr:cNvSpPr txBox="1">
          <a:spLocks noChangeArrowheads="1"/>
        </xdr:cNvSpPr>
      </xdr:nvSpPr>
      <xdr:spPr>
        <a:xfrm>
          <a:off x="361950" y="7077075"/>
          <a:ext cx="58483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2</xdr:col>
      <xdr:colOff>28575</xdr:colOff>
      <xdr:row>50</xdr:row>
      <xdr:rowOff>0</xdr:rowOff>
    </xdr:from>
    <xdr:to>
      <xdr:col>10</xdr:col>
      <xdr:colOff>571500</xdr:colOff>
      <xdr:row>50</xdr:row>
      <xdr:rowOff>0</xdr:rowOff>
    </xdr:to>
    <xdr:sp>
      <xdr:nvSpPr>
        <xdr:cNvPr id="37" name="TextBox 38"/>
        <xdr:cNvSpPr txBox="1">
          <a:spLocks noChangeArrowheads="1"/>
        </xdr:cNvSpPr>
      </xdr:nvSpPr>
      <xdr:spPr>
        <a:xfrm>
          <a:off x="666750" y="8201025"/>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19050</xdr:rowOff>
    </xdr:from>
    <xdr:to>
      <xdr:col>10</xdr:col>
      <xdr:colOff>685800</xdr:colOff>
      <xdr:row>24</xdr:row>
      <xdr:rowOff>38100</xdr:rowOff>
    </xdr:to>
    <xdr:sp>
      <xdr:nvSpPr>
        <xdr:cNvPr id="38" name="TextBox 39"/>
        <xdr:cNvSpPr txBox="1">
          <a:spLocks noChangeArrowheads="1"/>
        </xdr:cNvSpPr>
      </xdr:nvSpPr>
      <xdr:spPr>
        <a:xfrm>
          <a:off x="361950" y="3667125"/>
          <a:ext cx="58578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180</xdr:row>
      <xdr:rowOff>9525</xdr:rowOff>
    </xdr:from>
    <xdr:to>
      <xdr:col>11</xdr:col>
      <xdr:colOff>0</xdr:colOff>
      <xdr:row>182</xdr:row>
      <xdr:rowOff>38100</xdr:rowOff>
    </xdr:to>
    <xdr:sp>
      <xdr:nvSpPr>
        <xdr:cNvPr id="39" name="TextBox 40"/>
        <xdr:cNvSpPr txBox="1">
          <a:spLocks noChangeArrowheads="1"/>
        </xdr:cNvSpPr>
      </xdr:nvSpPr>
      <xdr:spPr>
        <a:xfrm>
          <a:off x="361950" y="29337000"/>
          <a:ext cx="58674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31st December 2003.</a:t>
          </a:r>
        </a:p>
      </xdr:txBody>
    </xdr:sp>
    <xdr:clientData/>
  </xdr:twoCellAnchor>
  <xdr:twoCellAnchor>
    <xdr:from>
      <xdr:col>2</xdr:col>
      <xdr:colOff>19050</xdr:colOff>
      <xdr:row>95</xdr:row>
      <xdr:rowOff>0</xdr:rowOff>
    </xdr:from>
    <xdr:to>
      <xdr:col>10</xdr:col>
      <xdr:colOff>666750</xdr:colOff>
      <xdr:row>95</xdr:row>
      <xdr:rowOff>0</xdr:rowOff>
    </xdr:to>
    <xdr:sp>
      <xdr:nvSpPr>
        <xdr:cNvPr id="40" name="TextBox 41"/>
        <xdr:cNvSpPr txBox="1">
          <a:spLocks noChangeArrowheads="1"/>
        </xdr:cNvSpPr>
      </xdr:nvSpPr>
      <xdr:spPr>
        <a:xfrm>
          <a:off x="657225" y="155448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95</xdr:row>
      <xdr:rowOff>0</xdr:rowOff>
    </xdr:from>
    <xdr:to>
      <xdr:col>11</xdr:col>
      <xdr:colOff>0</xdr:colOff>
      <xdr:row>95</xdr:row>
      <xdr:rowOff>0</xdr:rowOff>
    </xdr:to>
    <xdr:sp>
      <xdr:nvSpPr>
        <xdr:cNvPr id="41" name="TextBox 42"/>
        <xdr:cNvSpPr txBox="1">
          <a:spLocks noChangeArrowheads="1"/>
        </xdr:cNvSpPr>
      </xdr:nvSpPr>
      <xdr:spPr>
        <a:xfrm>
          <a:off x="638175" y="15544800"/>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95</xdr:row>
      <xdr:rowOff>0</xdr:rowOff>
    </xdr:from>
    <xdr:to>
      <xdr:col>10</xdr:col>
      <xdr:colOff>685800</xdr:colOff>
      <xdr:row>95</xdr:row>
      <xdr:rowOff>0</xdr:rowOff>
    </xdr:to>
    <xdr:sp>
      <xdr:nvSpPr>
        <xdr:cNvPr id="42" name="TextBox 43"/>
        <xdr:cNvSpPr txBox="1">
          <a:spLocks noChangeArrowheads="1"/>
        </xdr:cNvSpPr>
      </xdr:nvSpPr>
      <xdr:spPr>
        <a:xfrm>
          <a:off x="361950" y="155448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179</xdr:row>
      <xdr:rowOff>0</xdr:rowOff>
    </xdr:from>
    <xdr:to>
      <xdr:col>10</xdr:col>
      <xdr:colOff>590550</xdr:colOff>
      <xdr:row>179</xdr:row>
      <xdr:rowOff>0</xdr:rowOff>
    </xdr:to>
    <xdr:sp>
      <xdr:nvSpPr>
        <xdr:cNvPr id="43" name="TextBox 44"/>
        <xdr:cNvSpPr txBox="1">
          <a:spLocks noChangeArrowheads="1"/>
        </xdr:cNvSpPr>
      </xdr:nvSpPr>
      <xdr:spPr>
        <a:xfrm>
          <a:off x="657225" y="29165550"/>
          <a:ext cx="5467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179</xdr:row>
      <xdr:rowOff>0</xdr:rowOff>
    </xdr:from>
    <xdr:to>
      <xdr:col>10</xdr:col>
      <xdr:colOff>571500</xdr:colOff>
      <xdr:row>179</xdr:row>
      <xdr:rowOff>0</xdr:rowOff>
    </xdr:to>
    <xdr:sp>
      <xdr:nvSpPr>
        <xdr:cNvPr id="44" name="TextBox 45"/>
        <xdr:cNvSpPr txBox="1">
          <a:spLocks noChangeArrowheads="1"/>
        </xdr:cNvSpPr>
      </xdr:nvSpPr>
      <xdr:spPr>
        <a:xfrm>
          <a:off x="666750" y="29165550"/>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179</xdr:row>
      <xdr:rowOff>0</xdr:rowOff>
    </xdr:from>
    <xdr:to>
      <xdr:col>10</xdr:col>
      <xdr:colOff>590550</xdr:colOff>
      <xdr:row>179</xdr:row>
      <xdr:rowOff>0</xdr:rowOff>
    </xdr:to>
    <xdr:sp>
      <xdr:nvSpPr>
        <xdr:cNvPr id="45" name="TextBox 46"/>
        <xdr:cNvSpPr txBox="1">
          <a:spLocks noChangeArrowheads="1"/>
        </xdr:cNvSpPr>
      </xdr:nvSpPr>
      <xdr:spPr>
        <a:xfrm>
          <a:off x="657225" y="29165550"/>
          <a:ext cx="5467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179</xdr:row>
      <xdr:rowOff>0</xdr:rowOff>
    </xdr:from>
    <xdr:to>
      <xdr:col>10</xdr:col>
      <xdr:colOff>561975</xdr:colOff>
      <xdr:row>179</xdr:row>
      <xdr:rowOff>0</xdr:rowOff>
    </xdr:to>
    <xdr:sp>
      <xdr:nvSpPr>
        <xdr:cNvPr id="46" name="TextBox 47"/>
        <xdr:cNvSpPr txBox="1">
          <a:spLocks noChangeArrowheads="1"/>
        </xdr:cNvSpPr>
      </xdr:nvSpPr>
      <xdr:spPr>
        <a:xfrm>
          <a:off x="657225" y="29165550"/>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179</xdr:row>
      <xdr:rowOff>0</xdr:rowOff>
    </xdr:from>
    <xdr:to>
      <xdr:col>10</xdr:col>
      <xdr:colOff>581025</xdr:colOff>
      <xdr:row>179</xdr:row>
      <xdr:rowOff>0</xdr:rowOff>
    </xdr:to>
    <xdr:sp>
      <xdr:nvSpPr>
        <xdr:cNvPr id="47" name="TextBox 48"/>
        <xdr:cNvSpPr txBox="1">
          <a:spLocks noChangeArrowheads="1"/>
        </xdr:cNvSpPr>
      </xdr:nvSpPr>
      <xdr:spPr>
        <a:xfrm>
          <a:off x="657225" y="29165550"/>
          <a:ext cx="5457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179</xdr:row>
      <xdr:rowOff>0</xdr:rowOff>
    </xdr:from>
    <xdr:to>
      <xdr:col>10</xdr:col>
      <xdr:colOff>590550</xdr:colOff>
      <xdr:row>179</xdr:row>
      <xdr:rowOff>0</xdr:rowOff>
    </xdr:to>
    <xdr:sp>
      <xdr:nvSpPr>
        <xdr:cNvPr id="48" name="TextBox 49"/>
        <xdr:cNvSpPr txBox="1">
          <a:spLocks noChangeArrowheads="1"/>
        </xdr:cNvSpPr>
      </xdr:nvSpPr>
      <xdr:spPr>
        <a:xfrm>
          <a:off x="647700" y="29165550"/>
          <a:ext cx="5476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179</xdr:row>
      <xdr:rowOff>0</xdr:rowOff>
    </xdr:from>
    <xdr:to>
      <xdr:col>10</xdr:col>
      <xdr:colOff>590550</xdr:colOff>
      <xdr:row>179</xdr:row>
      <xdr:rowOff>0</xdr:rowOff>
    </xdr:to>
    <xdr:sp>
      <xdr:nvSpPr>
        <xdr:cNvPr id="49" name="TextBox 50"/>
        <xdr:cNvSpPr txBox="1">
          <a:spLocks noChangeArrowheads="1"/>
        </xdr:cNvSpPr>
      </xdr:nvSpPr>
      <xdr:spPr>
        <a:xfrm>
          <a:off x="647700" y="29165550"/>
          <a:ext cx="5476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179</xdr:row>
      <xdr:rowOff>0</xdr:rowOff>
    </xdr:from>
    <xdr:to>
      <xdr:col>10</xdr:col>
      <xdr:colOff>590550</xdr:colOff>
      <xdr:row>179</xdr:row>
      <xdr:rowOff>0</xdr:rowOff>
    </xdr:to>
    <xdr:sp>
      <xdr:nvSpPr>
        <xdr:cNvPr id="50" name="TextBox 51"/>
        <xdr:cNvSpPr txBox="1">
          <a:spLocks noChangeArrowheads="1"/>
        </xdr:cNvSpPr>
      </xdr:nvSpPr>
      <xdr:spPr>
        <a:xfrm>
          <a:off x="647700" y="29165550"/>
          <a:ext cx="5476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179</xdr:row>
      <xdr:rowOff>0</xdr:rowOff>
    </xdr:from>
    <xdr:to>
      <xdr:col>10</xdr:col>
      <xdr:colOff>561975</xdr:colOff>
      <xdr:row>179</xdr:row>
      <xdr:rowOff>0</xdr:rowOff>
    </xdr:to>
    <xdr:sp>
      <xdr:nvSpPr>
        <xdr:cNvPr id="51" name="TextBox 52"/>
        <xdr:cNvSpPr txBox="1">
          <a:spLocks noChangeArrowheads="1"/>
        </xdr:cNvSpPr>
      </xdr:nvSpPr>
      <xdr:spPr>
        <a:xfrm>
          <a:off x="952500" y="29165550"/>
          <a:ext cx="5143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179</xdr:row>
      <xdr:rowOff>0</xdr:rowOff>
    </xdr:from>
    <xdr:to>
      <xdr:col>10</xdr:col>
      <xdr:colOff>581025</xdr:colOff>
      <xdr:row>179</xdr:row>
      <xdr:rowOff>0</xdr:rowOff>
    </xdr:to>
    <xdr:sp>
      <xdr:nvSpPr>
        <xdr:cNvPr id="52" name="TextBox 53"/>
        <xdr:cNvSpPr txBox="1">
          <a:spLocks noChangeArrowheads="1"/>
        </xdr:cNvSpPr>
      </xdr:nvSpPr>
      <xdr:spPr>
        <a:xfrm>
          <a:off x="647700" y="29165550"/>
          <a:ext cx="5467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179</xdr:row>
      <xdr:rowOff>0</xdr:rowOff>
    </xdr:from>
    <xdr:to>
      <xdr:col>10</xdr:col>
      <xdr:colOff>590550</xdr:colOff>
      <xdr:row>179</xdr:row>
      <xdr:rowOff>0</xdr:rowOff>
    </xdr:to>
    <xdr:sp>
      <xdr:nvSpPr>
        <xdr:cNvPr id="53" name="TextBox 54"/>
        <xdr:cNvSpPr txBox="1">
          <a:spLocks noChangeArrowheads="1"/>
        </xdr:cNvSpPr>
      </xdr:nvSpPr>
      <xdr:spPr>
        <a:xfrm>
          <a:off x="647700" y="29165550"/>
          <a:ext cx="5476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179</xdr:row>
      <xdr:rowOff>0</xdr:rowOff>
    </xdr:from>
    <xdr:to>
      <xdr:col>10</xdr:col>
      <xdr:colOff>590550</xdr:colOff>
      <xdr:row>179</xdr:row>
      <xdr:rowOff>0</xdr:rowOff>
    </xdr:to>
    <xdr:sp>
      <xdr:nvSpPr>
        <xdr:cNvPr id="54" name="TextBox 55"/>
        <xdr:cNvSpPr txBox="1">
          <a:spLocks noChangeArrowheads="1"/>
        </xdr:cNvSpPr>
      </xdr:nvSpPr>
      <xdr:spPr>
        <a:xfrm>
          <a:off x="647700" y="29165550"/>
          <a:ext cx="5476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179</xdr:row>
      <xdr:rowOff>0</xdr:rowOff>
    </xdr:from>
    <xdr:to>
      <xdr:col>10</xdr:col>
      <xdr:colOff>600075</xdr:colOff>
      <xdr:row>179</xdr:row>
      <xdr:rowOff>0</xdr:rowOff>
    </xdr:to>
    <xdr:sp>
      <xdr:nvSpPr>
        <xdr:cNvPr id="55" name="TextBox 56"/>
        <xdr:cNvSpPr txBox="1">
          <a:spLocks noChangeArrowheads="1"/>
        </xdr:cNvSpPr>
      </xdr:nvSpPr>
      <xdr:spPr>
        <a:xfrm>
          <a:off x="676275" y="29165550"/>
          <a:ext cx="5457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179</xdr:row>
      <xdr:rowOff>0</xdr:rowOff>
    </xdr:from>
    <xdr:to>
      <xdr:col>10</xdr:col>
      <xdr:colOff>581025</xdr:colOff>
      <xdr:row>179</xdr:row>
      <xdr:rowOff>0</xdr:rowOff>
    </xdr:to>
    <xdr:sp>
      <xdr:nvSpPr>
        <xdr:cNvPr id="56" name="TextBox 57"/>
        <xdr:cNvSpPr txBox="1">
          <a:spLocks noChangeArrowheads="1"/>
        </xdr:cNvSpPr>
      </xdr:nvSpPr>
      <xdr:spPr>
        <a:xfrm>
          <a:off x="676275" y="29165550"/>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95</xdr:row>
      <xdr:rowOff>0</xdr:rowOff>
    </xdr:from>
    <xdr:to>
      <xdr:col>10</xdr:col>
      <xdr:colOff>657225</xdr:colOff>
      <xdr:row>95</xdr:row>
      <xdr:rowOff>0</xdr:rowOff>
    </xdr:to>
    <xdr:sp>
      <xdr:nvSpPr>
        <xdr:cNvPr id="57" name="TextBox 58"/>
        <xdr:cNvSpPr txBox="1">
          <a:spLocks noChangeArrowheads="1"/>
        </xdr:cNvSpPr>
      </xdr:nvSpPr>
      <xdr:spPr>
        <a:xfrm>
          <a:off x="361950" y="155448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95</xdr:row>
      <xdr:rowOff>0</xdr:rowOff>
    </xdr:from>
    <xdr:to>
      <xdr:col>10</xdr:col>
      <xdr:colOff>666750</xdr:colOff>
      <xdr:row>95</xdr:row>
      <xdr:rowOff>0</xdr:rowOff>
    </xdr:to>
    <xdr:sp>
      <xdr:nvSpPr>
        <xdr:cNvPr id="58" name="TextBox 59"/>
        <xdr:cNvSpPr txBox="1">
          <a:spLocks noChangeArrowheads="1"/>
        </xdr:cNvSpPr>
      </xdr:nvSpPr>
      <xdr:spPr>
        <a:xfrm>
          <a:off x="361950" y="155448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90</xdr:row>
      <xdr:rowOff>19050</xdr:rowOff>
    </xdr:from>
    <xdr:to>
      <xdr:col>10</xdr:col>
      <xdr:colOff>685800</xdr:colOff>
      <xdr:row>93</xdr:row>
      <xdr:rowOff>47625</xdr:rowOff>
    </xdr:to>
    <xdr:sp>
      <xdr:nvSpPr>
        <xdr:cNvPr id="59" name="TextBox 60"/>
        <xdr:cNvSpPr txBox="1">
          <a:spLocks noChangeArrowheads="1"/>
        </xdr:cNvSpPr>
      </xdr:nvSpPr>
      <xdr:spPr>
        <a:xfrm>
          <a:off x="942975" y="14754225"/>
          <a:ext cx="52768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96</xdr:row>
      <xdr:rowOff>19050</xdr:rowOff>
    </xdr:from>
    <xdr:to>
      <xdr:col>10</xdr:col>
      <xdr:colOff>676275</xdr:colOff>
      <xdr:row>100</xdr:row>
      <xdr:rowOff>38100</xdr:rowOff>
    </xdr:to>
    <xdr:sp>
      <xdr:nvSpPr>
        <xdr:cNvPr id="60" name="TextBox 61"/>
        <xdr:cNvSpPr txBox="1">
          <a:spLocks noChangeArrowheads="1"/>
        </xdr:cNvSpPr>
      </xdr:nvSpPr>
      <xdr:spPr>
        <a:xfrm>
          <a:off x="352425" y="15725775"/>
          <a:ext cx="585787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118</xdr:row>
      <xdr:rowOff>19050</xdr:rowOff>
    </xdr:from>
    <xdr:to>
      <xdr:col>10</xdr:col>
      <xdr:colOff>685800</xdr:colOff>
      <xdr:row>126</xdr:row>
      <xdr:rowOff>19050</xdr:rowOff>
    </xdr:to>
    <xdr:sp>
      <xdr:nvSpPr>
        <xdr:cNvPr id="61" name="TextBox 62"/>
        <xdr:cNvSpPr txBox="1">
          <a:spLocks noChangeArrowheads="1"/>
        </xdr:cNvSpPr>
      </xdr:nvSpPr>
      <xdr:spPr>
        <a:xfrm>
          <a:off x="352425" y="19288125"/>
          <a:ext cx="5867400" cy="129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127</xdr:row>
      <xdr:rowOff>19050</xdr:rowOff>
    </xdr:from>
    <xdr:to>
      <xdr:col>10</xdr:col>
      <xdr:colOff>685800</xdr:colOff>
      <xdr:row>135</xdr:row>
      <xdr:rowOff>28575</xdr:rowOff>
    </xdr:to>
    <xdr:sp>
      <xdr:nvSpPr>
        <xdr:cNvPr id="62" name="TextBox 63"/>
        <xdr:cNvSpPr txBox="1">
          <a:spLocks noChangeArrowheads="1"/>
        </xdr:cNvSpPr>
      </xdr:nvSpPr>
      <xdr:spPr>
        <a:xfrm>
          <a:off x="371475" y="20745450"/>
          <a:ext cx="5848350" cy="1304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136</xdr:row>
      <xdr:rowOff>9525</xdr:rowOff>
    </xdr:from>
    <xdr:to>
      <xdr:col>10</xdr:col>
      <xdr:colOff>676275</xdr:colOff>
      <xdr:row>138</xdr:row>
      <xdr:rowOff>19050</xdr:rowOff>
    </xdr:to>
    <xdr:sp>
      <xdr:nvSpPr>
        <xdr:cNvPr id="63" name="TextBox 64"/>
        <xdr:cNvSpPr txBox="1">
          <a:spLocks noChangeArrowheads="1"/>
        </xdr:cNvSpPr>
      </xdr:nvSpPr>
      <xdr:spPr>
        <a:xfrm>
          <a:off x="361950" y="22193250"/>
          <a:ext cx="584835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110</xdr:row>
      <xdr:rowOff>9525</xdr:rowOff>
    </xdr:from>
    <xdr:to>
      <xdr:col>10</xdr:col>
      <xdr:colOff>676275</xdr:colOff>
      <xdr:row>117</xdr:row>
      <xdr:rowOff>38100</xdr:rowOff>
    </xdr:to>
    <xdr:sp>
      <xdr:nvSpPr>
        <xdr:cNvPr id="64" name="TextBox 65"/>
        <xdr:cNvSpPr txBox="1">
          <a:spLocks noChangeArrowheads="1"/>
        </xdr:cNvSpPr>
      </xdr:nvSpPr>
      <xdr:spPr>
        <a:xfrm>
          <a:off x="352425" y="17983200"/>
          <a:ext cx="5857875" cy="1162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73</xdr:row>
      <xdr:rowOff>19050</xdr:rowOff>
    </xdr:from>
    <xdr:to>
      <xdr:col>10</xdr:col>
      <xdr:colOff>676275</xdr:colOff>
      <xdr:row>75</xdr:row>
      <xdr:rowOff>38100</xdr:rowOff>
    </xdr:to>
    <xdr:sp>
      <xdr:nvSpPr>
        <xdr:cNvPr id="65" name="TextBox 66"/>
        <xdr:cNvSpPr txBox="1">
          <a:spLocks noChangeArrowheads="1"/>
        </xdr:cNvSpPr>
      </xdr:nvSpPr>
      <xdr:spPr>
        <a:xfrm>
          <a:off x="971550" y="11982450"/>
          <a:ext cx="52387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Berhad ("KFCH").</a:t>
          </a:r>
        </a:p>
      </xdr:txBody>
    </xdr:sp>
    <xdr:clientData/>
  </xdr:twoCellAnchor>
  <xdr:twoCellAnchor>
    <xdr:from>
      <xdr:col>1</xdr:col>
      <xdr:colOff>0</xdr:colOff>
      <xdr:row>139</xdr:row>
      <xdr:rowOff>0</xdr:rowOff>
    </xdr:from>
    <xdr:to>
      <xdr:col>10</xdr:col>
      <xdr:colOff>676275</xdr:colOff>
      <xdr:row>144</xdr:row>
      <xdr:rowOff>47625</xdr:rowOff>
    </xdr:to>
    <xdr:sp>
      <xdr:nvSpPr>
        <xdr:cNvPr id="66" name="TextBox 67"/>
        <xdr:cNvSpPr txBox="1">
          <a:spLocks noChangeArrowheads="1"/>
        </xdr:cNvSpPr>
      </xdr:nvSpPr>
      <xdr:spPr>
        <a:xfrm>
          <a:off x="342900" y="22669500"/>
          <a:ext cx="5867400"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151</xdr:row>
      <xdr:rowOff>0</xdr:rowOff>
    </xdr:from>
    <xdr:to>
      <xdr:col>10</xdr:col>
      <xdr:colOff>685800</xdr:colOff>
      <xdr:row>154</xdr:row>
      <xdr:rowOff>38100</xdr:rowOff>
    </xdr:to>
    <xdr:sp>
      <xdr:nvSpPr>
        <xdr:cNvPr id="67" name="TextBox 68"/>
        <xdr:cNvSpPr txBox="1">
          <a:spLocks noChangeArrowheads="1"/>
        </xdr:cNvSpPr>
      </xdr:nvSpPr>
      <xdr:spPr>
        <a:xfrm>
          <a:off x="342900" y="24612600"/>
          <a:ext cx="587692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1</xdr:col>
      <xdr:colOff>28575</xdr:colOff>
      <xdr:row>155</xdr:row>
      <xdr:rowOff>19050</xdr:rowOff>
    </xdr:from>
    <xdr:to>
      <xdr:col>11</xdr:col>
      <xdr:colOff>0</xdr:colOff>
      <xdr:row>157</xdr:row>
      <xdr:rowOff>28575</xdr:rowOff>
    </xdr:to>
    <xdr:sp>
      <xdr:nvSpPr>
        <xdr:cNvPr id="68" name="TextBox 69"/>
        <xdr:cNvSpPr txBox="1">
          <a:spLocks noChangeArrowheads="1"/>
        </xdr:cNvSpPr>
      </xdr:nvSpPr>
      <xdr:spPr>
        <a:xfrm>
          <a:off x="371475" y="25279350"/>
          <a:ext cx="585787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1</xdr:col>
      <xdr:colOff>9525</xdr:colOff>
      <xdr:row>107</xdr:row>
      <xdr:rowOff>0</xdr:rowOff>
    </xdr:from>
    <xdr:to>
      <xdr:col>10</xdr:col>
      <xdr:colOff>685800</xdr:colOff>
      <xdr:row>110</xdr:row>
      <xdr:rowOff>0</xdr:rowOff>
    </xdr:to>
    <xdr:sp>
      <xdr:nvSpPr>
        <xdr:cNvPr id="69" name="TextBox 70"/>
        <xdr:cNvSpPr txBox="1">
          <a:spLocks noChangeArrowheads="1"/>
        </xdr:cNvSpPr>
      </xdr:nvSpPr>
      <xdr:spPr>
        <a:xfrm>
          <a:off x="352425" y="17487900"/>
          <a:ext cx="58674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101</xdr:row>
      <xdr:rowOff>9525</xdr:rowOff>
    </xdr:from>
    <xdr:to>
      <xdr:col>10</xdr:col>
      <xdr:colOff>685800</xdr:colOff>
      <xdr:row>103</xdr:row>
      <xdr:rowOff>28575</xdr:rowOff>
    </xdr:to>
    <xdr:sp>
      <xdr:nvSpPr>
        <xdr:cNvPr id="70" name="TextBox 71"/>
        <xdr:cNvSpPr txBox="1">
          <a:spLocks noChangeArrowheads="1"/>
        </xdr:cNvSpPr>
      </xdr:nvSpPr>
      <xdr:spPr>
        <a:xfrm>
          <a:off x="352425" y="16525875"/>
          <a:ext cx="586740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104</xdr:row>
      <xdr:rowOff>19050</xdr:rowOff>
    </xdr:from>
    <xdr:to>
      <xdr:col>11</xdr:col>
      <xdr:colOff>0</xdr:colOff>
      <xdr:row>106</xdr:row>
      <xdr:rowOff>57150</xdr:rowOff>
    </xdr:to>
    <xdr:sp>
      <xdr:nvSpPr>
        <xdr:cNvPr id="71" name="TextBox 72"/>
        <xdr:cNvSpPr txBox="1">
          <a:spLocks noChangeArrowheads="1"/>
        </xdr:cNvSpPr>
      </xdr:nvSpPr>
      <xdr:spPr>
        <a:xfrm>
          <a:off x="352425" y="17021175"/>
          <a:ext cx="58769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145</xdr:row>
      <xdr:rowOff>9525</xdr:rowOff>
    </xdr:from>
    <xdr:to>
      <xdr:col>10</xdr:col>
      <xdr:colOff>685800</xdr:colOff>
      <xdr:row>150</xdr:row>
      <xdr:rowOff>38100</xdr:rowOff>
    </xdr:to>
    <xdr:sp>
      <xdr:nvSpPr>
        <xdr:cNvPr id="72" name="TextBox 73"/>
        <xdr:cNvSpPr txBox="1">
          <a:spLocks noChangeArrowheads="1"/>
        </xdr:cNvSpPr>
      </xdr:nvSpPr>
      <xdr:spPr>
        <a:xfrm>
          <a:off x="352425" y="23650575"/>
          <a:ext cx="586740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57</xdr:row>
      <xdr:rowOff>0</xdr:rowOff>
    </xdr:from>
    <xdr:to>
      <xdr:col>9</xdr:col>
      <xdr:colOff>581025</xdr:colOff>
      <xdr:row>57</xdr:row>
      <xdr:rowOff>0</xdr:rowOff>
    </xdr:to>
    <xdr:sp>
      <xdr:nvSpPr>
        <xdr:cNvPr id="1" name="TextBox 1"/>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57</xdr:row>
      <xdr:rowOff>0</xdr:rowOff>
    </xdr:from>
    <xdr:to>
      <xdr:col>9</xdr:col>
      <xdr:colOff>590550</xdr:colOff>
      <xdr:row>57</xdr:row>
      <xdr:rowOff>0</xdr:rowOff>
    </xdr:to>
    <xdr:sp>
      <xdr:nvSpPr>
        <xdr:cNvPr id="2" name="TextBox 2"/>
        <xdr:cNvSpPr txBox="1">
          <a:spLocks noChangeArrowheads="1"/>
        </xdr:cNvSpPr>
      </xdr:nvSpPr>
      <xdr:spPr>
        <a:xfrm>
          <a:off x="314325" y="92297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57</xdr:row>
      <xdr:rowOff>0</xdr:rowOff>
    </xdr:from>
    <xdr:to>
      <xdr:col>9</xdr:col>
      <xdr:colOff>581025</xdr:colOff>
      <xdr:row>57</xdr:row>
      <xdr:rowOff>0</xdr:rowOff>
    </xdr:to>
    <xdr:sp>
      <xdr:nvSpPr>
        <xdr:cNvPr id="3" name="TextBox 3"/>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32</xdr:row>
      <xdr:rowOff>0</xdr:rowOff>
    </xdr:from>
    <xdr:to>
      <xdr:col>9</xdr:col>
      <xdr:colOff>581025</xdr:colOff>
      <xdr:row>32</xdr:row>
      <xdr:rowOff>0</xdr:rowOff>
    </xdr:to>
    <xdr:sp>
      <xdr:nvSpPr>
        <xdr:cNvPr id="4" name="TextBox 4"/>
        <xdr:cNvSpPr txBox="1">
          <a:spLocks noChangeArrowheads="1"/>
        </xdr:cNvSpPr>
      </xdr:nvSpPr>
      <xdr:spPr>
        <a:xfrm>
          <a:off x="304800" y="51816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48"/>
  <sheetViews>
    <sheetView workbookViewId="0" topLeftCell="A19">
      <selection activeCell="E26" sqref="E26"/>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3.57421875" style="1" customWidth="1"/>
    <col min="12" max="16384" width="9.140625" style="1" customWidth="1"/>
  </cols>
  <sheetData>
    <row r="2" spans="1:5" ht="15.75">
      <c r="A2" s="16" t="s">
        <v>50</v>
      </c>
      <c r="B2" s="7"/>
      <c r="D2"/>
      <c r="E2" s="47" t="s">
        <v>143</v>
      </c>
    </row>
    <row r="3" spans="1:2" ht="12.75">
      <c r="A3" s="12" t="s">
        <v>1</v>
      </c>
      <c r="B3" s="8" t="s">
        <v>194</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195</v>
      </c>
    </row>
    <row r="7" ht="12.75">
      <c r="A7" s="4" t="s">
        <v>187</v>
      </c>
    </row>
    <row r="9" ht="18.75">
      <c r="A9" s="17" t="s">
        <v>140</v>
      </c>
    </row>
    <row r="10" ht="12.75">
      <c r="A10" s="4"/>
    </row>
    <row r="11" spans="5:11" ht="12.75">
      <c r="E11" s="61" t="s">
        <v>45</v>
      </c>
      <c r="F11" s="61"/>
      <c r="G11" s="61"/>
      <c r="I11" s="61" t="s">
        <v>48</v>
      </c>
      <c r="J11" s="61"/>
      <c r="K11" s="61"/>
    </row>
    <row r="12" spans="5:11" ht="12.75">
      <c r="E12" s="10" t="s">
        <v>43</v>
      </c>
      <c r="F12" s="10"/>
      <c r="G12" s="10" t="s">
        <v>43</v>
      </c>
      <c r="I12" s="10" t="s">
        <v>46</v>
      </c>
      <c r="J12" s="10"/>
      <c r="K12" s="10" t="s">
        <v>46</v>
      </c>
    </row>
    <row r="13" spans="5:11" ht="12.75">
      <c r="E13" s="10" t="s">
        <v>44</v>
      </c>
      <c r="F13" s="10"/>
      <c r="G13" s="10" t="s">
        <v>44</v>
      </c>
      <c r="I13" s="10" t="s">
        <v>47</v>
      </c>
      <c r="J13" s="10"/>
      <c r="K13" s="10" t="s">
        <v>47</v>
      </c>
    </row>
    <row r="14" spans="5:11" ht="12.75">
      <c r="E14" s="33" t="s">
        <v>196</v>
      </c>
      <c r="F14" s="33"/>
      <c r="G14" s="33" t="s">
        <v>197</v>
      </c>
      <c r="H14" s="2"/>
      <c r="I14" s="33" t="str">
        <f>+E14</f>
        <v>31.12.2003</v>
      </c>
      <c r="J14" s="33"/>
      <c r="K14" s="33" t="str">
        <f>+G14</f>
        <v>31.12.2002</v>
      </c>
    </row>
    <row r="15" spans="5:11" ht="12.75">
      <c r="E15" s="10" t="s">
        <v>49</v>
      </c>
      <c r="F15" s="2"/>
      <c r="G15" s="10" t="s">
        <v>49</v>
      </c>
      <c r="I15" s="10" t="s">
        <v>49</v>
      </c>
      <c r="J15" s="2"/>
      <c r="K15" s="10" t="s">
        <v>49</v>
      </c>
    </row>
    <row r="17" spans="2:11" ht="12.75">
      <c r="B17" s="1" t="s">
        <v>0</v>
      </c>
      <c r="E17" s="1">
        <v>6072</v>
      </c>
      <c r="G17" s="1">
        <v>5460</v>
      </c>
      <c r="I17" s="1">
        <v>12327</v>
      </c>
      <c r="K17" s="1">
        <v>13023</v>
      </c>
    </row>
    <row r="18" spans="2:11" ht="12.75">
      <c r="B18" s="4" t="s">
        <v>6</v>
      </c>
      <c r="E18" s="3">
        <v>-4898</v>
      </c>
      <c r="F18" s="6"/>
      <c r="G18" s="3">
        <v>-3888</v>
      </c>
      <c r="I18" s="3">
        <v>-9751</v>
      </c>
      <c r="J18" s="6"/>
      <c r="K18" s="3">
        <v>-9524</v>
      </c>
    </row>
    <row r="20" spans="2:11" ht="12.75">
      <c r="B20" s="4" t="s">
        <v>7</v>
      </c>
      <c r="E20" s="1">
        <f>SUM(E17:E18)</f>
        <v>1174</v>
      </c>
      <c r="G20" s="1">
        <f>SUM(G17:G18)</f>
        <v>1572</v>
      </c>
      <c r="I20" s="1">
        <f>SUM(I17:I18)</f>
        <v>2576</v>
      </c>
      <c r="K20" s="1">
        <f>SUM(K17:K18)</f>
        <v>3499</v>
      </c>
    </row>
    <row r="22" spans="2:11" ht="12.75">
      <c r="B22" s="4" t="s">
        <v>2</v>
      </c>
      <c r="E22" s="1">
        <v>-2497</v>
      </c>
      <c r="G22" s="1">
        <v>-2302</v>
      </c>
      <c r="I22" s="1">
        <v>-4404</v>
      </c>
      <c r="K22" s="1">
        <v>-4249</v>
      </c>
    </row>
    <row r="23" ht="12.75">
      <c r="B23" s="4" t="s">
        <v>198</v>
      </c>
    </row>
    <row r="24" spans="2:11" ht="12.75">
      <c r="B24" s="5" t="s">
        <v>1</v>
      </c>
      <c r="C24" s="4" t="s">
        <v>199</v>
      </c>
      <c r="E24" s="1">
        <v>0</v>
      </c>
      <c r="G24" s="1">
        <v>-1190</v>
      </c>
      <c r="I24" s="1">
        <v>0</v>
      </c>
      <c r="K24" s="1">
        <v>-1190</v>
      </c>
    </row>
    <row r="25" spans="2:11" ht="12.75">
      <c r="B25" s="5" t="s">
        <v>1</v>
      </c>
      <c r="C25" s="4" t="s">
        <v>11</v>
      </c>
      <c r="E25" s="1">
        <v>0</v>
      </c>
      <c r="G25" s="1">
        <v>-160083</v>
      </c>
      <c r="I25" s="1">
        <v>0</v>
      </c>
      <c r="K25" s="1">
        <v>-160083</v>
      </c>
    </row>
    <row r="26" spans="2:11" ht="12.75">
      <c r="B26" s="4" t="s">
        <v>8</v>
      </c>
      <c r="E26" s="3">
        <v>264</v>
      </c>
      <c r="F26" s="6"/>
      <c r="G26" s="3">
        <v>220</v>
      </c>
      <c r="I26" s="3">
        <v>334</v>
      </c>
      <c r="J26" s="6"/>
      <c r="K26" s="3">
        <v>320</v>
      </c>
    </row>
    <row r="27" ht="12.75">
      <c r="B27" s="4"/>
    </row>
    <row r="28" spans="2:11" ht="12.75">
      <c r="B28" s="4" t="s">
        <v>186</v>
      </c>
      <c r="E28" s="1">
        <f>SUM(E20:E26)</f>
        <v>-1059</v>
      </c>
      <c r="G28" s="1">
        <f>SUM(G20:G26)</f>
        <v>-161783</v>
      </c>
      <c r="I28" s="1">
        <f>SUM(I20:I26)</f>
        <v>-1494</v>
      </c>
      <c r="K28" s="1">
        <f>SUM(K20:K26)</f>
        <v>-161703</v>
      </c>
    </row>
    <row r="30" spans="2:11" ht="12.75">
      <c r="B30" s="4" t="s">
        <v>3</v>
      </c>
      <c r="E30" s="1">
        <v>-6755</v>
      </c>
      <c r="G30" s="1">
        <v>-5688</v>
      </c>
      <c r="I30" s="1">
        <v>-11771</v>
      </c>
      <c r="K30" s="1">
        <v>-13318</v>
      </c>
    </row>
    <row r="31" spans="2:11" ht="12.75">
      <c r="B31" s="4" t="s">
        <v>4</v>
      </c>
      <c r="E31" s="54">
        <v>7473</v>
      </c>
      <c r="F31" s="6"/>
      <c r="G31" s="3">
        <v>8614</v>
      </c>
      <c r="I31" s="54">
        <v>11902</v>
      </c>
      <c r="J31" s="6"/>
      <c r="K31" s="3">
        <v>13770</v>
      </c>
    </row>
    <row r="32" spans="2:11" ht="12.75">
      <c r="B32" s="4"/>
      <c r="E32" s="6"/>
      <c r="F32" s="6"/>
      <c r="G32" s="6"/>
      <c r="I32" s="6"/>
      <c r="J32" s="6"/>
      <c r="K32" s="6"/>
    </row>
    <row r="33" spans="2:11" ht="12.75">
      <c r="B33" s="4" t="s">
        <v>144</v>
      </c>
      <c r="E33" s="1">
        <f>SUM(E28:E31)</f>
        <v>-341</v>
      </c>
      <c r="G33" s="1">
        <f>SUM(G28:G31)</f>
        <v>-158857</v>
      </c>
      <c r="I33" s="1">
        <f>SUM(I28:I31)</f>
        <v>-1363</v>
      </c>
      <c r="K33" s="1">
        <f>SUM(K28:K31)</f>
        <v>-161251</v>
      </c>
    </row>
    <row r="35" spans="2:11" ht="12.75">
      <c r="B35" s="4" t="s">
        <v>5</v>
      </c>
      <c r="E35" s="54">
        <v>-2787</v>
      </c>
      <c r="F35" s="6"/>
      <c r="G35" s="3">
        <v>-3772</v>
      </c>
      <c r="I35" s="54">
        <v>-4332</v>
      </c>
      <c r="J35" s="6"/>
      <c r="K35" s="3">
        <v>-5567</v>
      </c>
    </row>
    <row r="36" spans="2:11" ht="12.75">
      <c r="B36" s="4"/>
      <c r="E36" s="6"/>
      <c r="F36" s="6"/>
      <c r="G36" s="6"/>
      <c r="I36" s="6"/>
      <c r="J36" s="6"/>
      <c r="K36" s="6"/>
    </row>
    <row r="37" spans="2:11" ht="12.75">
      <c r="B37" s="4" t="s">
        <v>145</v>
      </c>
      <c r="E37" s="55">
        <f>SUM(E33:E35)</f>
        <v>-3128</v>
      </c>
      <c r="G37" s="1">
        <f>SUM(G33:G35)</f>
        <v>-162629</v>
      </c>
      <c r="I37" s="55">
        <f>SUM(I33:I35)</f>
        <v>-5695</v>
      </c>
      <c r="K37" s="1">
        <f>SUM(K33:K35)</f>
        <v>-166818</v>
      </c>
    </row>
    <row r="39" spans="2:11" ht="12.75">
      <c r="B39" s="4" t="s">
        <v>42</v>
      </c>
      <c r="E39" s="3">
        <v>0</v>
      </c>
      <c r="F39" s="6"/>
      <c r="G39" s="3">
        <v>75</v>
      </c>
      <c r="I39" s="3">
        <v>6</v>
      </c>
      <c r="J39" s="6"/>
      <c r="K39" s="3">
        <v>225</v>
      </c>
    </row>
    <row r="40" spans="2:11" ht="12.75">
      <c r="B40" s="4"/>
      <c r="E40" s="6"/>
      <c r="F40" s="6"/>
      <c r="G40" s="6"/>
      <c r="I40" s="6"/>
      <c r="J40" s="6"/>
      <c r="K40" s="6"/>
    </row>
    <row r="41" spans="2:11" ht="13.5" thickBot="1">
      <c r="B41" s="4" t="s">
        <v>193</v>
      </c>
      <c r="E41" s="56">
        <f>SUM(E37:E39)</f>
        <v>-3128</v>
      </c>
      <c r="F41" s="6"/>
      <c r="G41" s="9">
        <f>SUM(G37:G39)</f>
        <v>-162554</v>
      </c>
      <c r="I41" s="56">
        <f>SUM(I37:I39)</f>
        <v>-5689</v>
      </c>
      <c r="J41" s="6"/>
      <c r="K41" s="9">
        <f>SUM(K37:K39)</f>
        <v>-166593</v>
      </c>
    </row>
    <row r="42" ht="13.5" thickTop="1"/>
    <row r="43" spans="5:11" ht="12.75">
      <c r="E43" s="10" t="s">
        <v>151</v>
      </c>
      <c r="G43" s="10" t="s">
        <v>151</v>
      </c>
      <c r="I43" s="10" t="s">
        <v>151</v>
      </c>
      <c r="K43" s="10" t="s">
        <v>151</v>
      </c>
    </row>
    <row r="45" spans="2:11" ht="12.75">
      <c r="B45" s="4" t="s">
        <v>176</v>
      </c>
      <c r="E45" s="57">
        <f>(+E41/57378)*100</f>
        <v>-5.451566802607271</v>
      </c>
      <c r="F45" s="41"/>
      <c r="G45" s="41">
        <f>(+G41/57378)*100</f>
        <v>-283.3037052528844</v>
      </c>
      <c r="H45" s="41"/>
      <c r="I45" s="57">
        <f>(+I41/57378)*100</f>
        <v>-9.91494998082889</v>
      </c>
      <c r="J45" s="41"/>
      <c r="K45" s="41">
        <f>(+K41/57378)*100</f>
        <v>-290.34298860190313</v>
      </c>
    </row>
    <row r="46" ht="12.75">
      <c r="B46" s="4"/>
    </row>
    <row r="47" ht="12.75">
      <c r="B47" s="5" t="s">
        <v>147</v>
      </c>
    </row>
    <row r="48" ht="12.75">
      <c r="B48" s="4" t="s">
        <v>188</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scale="97"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56"/>
  <sheetViews>
    <sheetView workbookViewId="0" topLeftCell="A40">
      <selection activeCell="B44" sqref="B44"/>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50</v>
      </c>
      <c r="E2" s="47" t="s">
        <v>143</v>
      </c>
    </row>
    <row r="3" spans="1:2" ht="12.75">
      <c r="A3" s="30" t="s">
        <v>1</v>
      </c>
      <c r="B3" s="8" t="str">
        <f>+'IS'!B3</f>
        <v>Quarterly Report on consolidated results for the second financial quarter ended 31st December 2003</v>
      </c>
    </row>
    <row r="4" spans="1:10" ht="13.5" thickBot="1">
      <c r="A4" s="31"/>
      <c r="B4" s="32"/>
      <c r="C4" s="11"/>
      <c r="D4" s="11"/>
      <c r="E4" s="11"/>
      <c r="F4" s="11"/>
      <c r="G4" s="11"/>
      <c r="H4" s="11"/>
      <c r="I4" s="11"/>
      <c r="J4" s="11"/>
    </row>
    <row r="6" ht="18.75">
      <c r="A6" s="17" t="s">
        <v>51</v>
      </c>
    </row>
    <row r="7" ht="12.75">
      <c r="A7" s="4"/>
    </row>
    <row r="8" spans="1:9" ht="12.75">
      <c r="A8" s="4"/>
      <c r="G8" s="10" t="s">
        <v>52</v>
      </c>
      <c r="I8" s="10" t="s">
        <v>54</v>
      </c>
    </row>
    <row r="9" spans="1:9" ht="12.75">
      <c r="A9" s="4"/>
      <c r="G9" s="10" t="s">
        <v>53</v>
      </c>
      <c r="I9" s="10" t="s">
        <v>53</v>
      </c>
    </row>
    <row r="10" spans="1:9" ht="12.75">
      <c r="A10" s="4"/>
      <c r="G10" s="33" t="str">
        <f>+'IS'!I14</f>
        <v>31.12.2003</v>
      </c>
      <c r="I10" s="33" t="s">
        <v>180</v>
      </c>
    </row>
    <row r="11" spans="7:9" ht="12.75">
      <c r="G11" s="10" t="s">
        <v>49</v>
      </c>
      <c r="I11" s="10" t="s">
        <v>49</v>
      </c>
    </row>
    <row r="13" spans="1:9" ht="12.75">
      <c r="A13" s="1" t="s">
        <v>9</v>
      </c>
      <c r="G13" s="1">
        <v>33822</v>
      </c>
      <c r="I13" s="1">
        <v>34516</v>
      </c>
    </row>
    <row r="15" spans="1:9" ht="12.75">
      <c r="A15" s="4" t="s">
        <v>10</v>
      </c>
      <c r="G15" s="1">
        <v>20464</v>
      </c>
      <c r="I15" s="1">
        <v>20464</v>
      </c>
    </row>
    <row r="17" spans="1:9" ht="12.75">
      <c r="A17" s="4" t="s">
        <v>11</v>
      </c>
      <c r="G17" s="55">
        <v>325200</v>
      </c>
      <c r="I17" s="1">
        <v>322767</v>
      </c>
    </row>
    <row r="19" spans="1:9" ht="12.75">
      <c r="A19" s="4" t="s">
        <v>12</v>
      </c>
      <c r="G19" s="1">
        <v>21</v>
      </c>
      <c r="I19" s="1">
        <v>21</v>
      </c>
    </row>
    <row r="21" ht="12.75">
      <c r="A21" s="4" t="s">
        <v>123</v>
      </c>
    </row>
    <row r="22" spans="2:9" ht="12.75">
      <c r="B22" s="4" t="s">
        <v>13</v>
      </c>
      <c r="G22" s="34">
        <v>6533</v>
      </c>
      <c r="I22" s="34">
        <v>7594</v>
      </c>
    </row>
    <row r="23" spans="2:9" ht="12.75">
      <c r="B23" s="4" t="s">
        <v>14</v>
      </c>
      <c r="G23" s="35">
        <v>37302</v>
      </c>
      <c r="I23" s="35">
        <v>39139</v>
      </c>
    </row>
    <row r="24" spans="2:9" ht="12.75">
      <c r="B24" s="4" t="s">
        <v>119</v>
      </c>
      <c r="G24" s="35">
        <v>1777</v>
      </c>
      <c r="I24" s="35">
        <v>1918</v>
      </c>
    </row>
    <row r="25" spans="2:9" ht="12.75">
      <c r="B25" s="4" t="s">
        <v>15</v>
      </c>
      <c r="G25" s="36">
        <v>1123</v>
      </c>
      <c r="I25" s="36">
        <v>1475</v>
      </c>
    </row>
    <row r="26" spans="7:9" ht="12.75">
      <c r="G26" s="48">
        <f>SUM(G22:G25)</f>
        <v>46735</v>
      </c>
      <c r="I26" s="48">
        <f>SUM(I22:I25)</f>
        <v>50126</v>
      </c>
    </row>
    <row r="27" spans="7:9" ht="12.75">
      <c r="G27" s="6"/>
      <c r="I27" s="6"/>
    </row>
    <row r="28" ht="12.75">
      <c r="A28" s="4" t="s">
        <v>16</v>
      </c>
    </row>
    <row r="29" spans="2:9" ht="12.75">
      <c r="B29" s="4" t="s">
        <v>17</v>
      </c>
      <c r="G29" s="34">
        <v>112350</v>
      </c>
      <c r="I29" s="34">
        <v>108387</v>
      </c>
    </row>
    <row r="30" spans="2:9" ht="12.75">
      <c r="B30" s="4" t="s">
        <v>118</v>
      </c>
      <c r="G30" s="35">
        <v>1243</v>
      </c>
      <c r="I30" s="35">
        <v>1283</v>
      </c>
    </row>
    <row r="31" spans="2:9" ht="12.75">
      <c r="B31" s="4" t="s">
        <v>120</v>
      </c>
      <c r="G31" s="35">
        <v>236486</v>
      </c>
      <c r="I31" s="35">
        <v>235320</v>
      </c>
    </row>
    <row r="32" spans="2:9" ht="12.75">
      <c r="B32" s="4" t="s">
        <v>5</v>
      </c>
      <c r="G32" s="36">
        <v>605</v>
      </c>
      <c r="I32" s="36">
        <v>771</v>
      </c>
    </row>
    <row r="33" spans="7:9" ht="12.75">
      <c r="G33" s="48">
        <f>SUM(G29:G32)</f>
        <v>350684</v>
      </c>
      <c r="I33" s="48">
        <f>SUM(I29:I32)</f>
        <v>345761</v>
      </c>
    </row>
    <row r="34" spans="7:9" ht="12.75">
      <c r="G34" s="6"/>
      <c r="I34" s="6"/>
    </row>
    <row r="35" spans="1:9" ht="12.75">
      <c r="A35" s="4" t="s">
        <v>114</v>
      </c>
      <c r="G35" s="1">
        <f>+G26-G33</f>
        <v>-303949</v>
      </c>
      <c r="I35" s="1">
        <f>+I26-I33</f>
        <v>-295635</v>
      </c>
    </row>
    <row r="36" spans="7:9" ht="12.75">
      <c r="G36" s="3"/>
      <c r="I36" s="3"/>
    </row>
    <row r="38" spans="7:9" ht="13.5" thickBot="1">
      <c r="G38" s="56">
        <f>SUM(G13:G19)+G35</f>
        <v>75558</v>
      </c>
      <c r="I38" s="9">
        <f>SUM(I13:I19)+I35</f>
        <v>82133</v>
      </c>
    </row>
    <row r="39" ht="13.5" thickTop="1"/>
    <row r="40" spans="1:9" ht="12.75">
      <c r="A40" s="4" t="s">
        <v>18</v>
      </c>
      <c r="G40" s="1">
        <v>57378</v>
      </c>
      <c r="I40" s="1">
        <v>57378</v>
      </c>
    </row>
    <row r="41" spans="1:9" ht="12.75">
      <c r="A41" s="4" t="s">
        <v>19</v>
      </c>
      <c r="G41" s="54">
        <f>+SE!J16-SE!E16</f>
        <v>13601</v>
      </c>
      <c r="I41" s="3">
        <v>19290</v>
      </c>
    </row>
    <row r="42" spans="1:9" ht="12.75">
      <c r="A42" s="4" t="s">
        <v>20</v>
      </c>
      <c r="G42" s="55">
        <f>SUM(G40:G41)</f>
        <v>70979</v>
      </c>
      <c r="I42" s="1">
        <f>SUM(I40:I41)</f>
        <v>76668</v>
      </c>
    </row>
    <row r="44" spans="1:9" ht="12.75">
      <c r="A44" s="4" t="s">
        <v>42</v>
      </c>
      <c r="G44" s="1">
        <v>1027</v>
      </c>
      <c r="I44" s="1">
        <v>1033</v>
      </c>
    </row>
    <row r="46" ht="12.75">
      <c r="A46" s="4" t="s">
        <v>21</v>
      </c>
    </row>
    <row r="47" spans="2:9" ht="12.75">
      <c r="B47" s="4" t="s">
        <v>22</v>
      </c>
      <c r="G47" s="1">
        <v>1727</v>
      </c>
      <c r="I47" s="1">
        <v>2386</v>
      </c>
    </row>
    <row r="48" spans="2:9" ht="12.75">
      <c r="B48" s="4" t="s">
        <v>23</v>
      </c>
      <c r="G48" s="1">
        <v>1825</v>
      </c>
      <c r="I48" s="1">
        <v>2046</v>
      </c>
    </row>
    <row r="49" spans="7:9" ht="12.75">
      <c r="G49" s="3"/>
      <c r="I49" s="3"/>
    </row>
    <row r="51" spans="7:9" ht="13.5" thickBot="1">
      <c r="G51" s="56">
        <f>SUM(G42:G49)</f>
        <v>75558</v>
      </c>
      <c r="I51" s="9">
        <f>SUM(I42:I49)</f>
        <v>82133</v>
      </c>
    </row>
    <row r="52" ht="13.5" thickTop="1"/>
    <row r="53" spans="1:9" ht="12.75">
      <c r="A53" s="4" t="s">
        <v>150</v>
      </c>
      <c r="G53" s="58">
        <f>(+G42-G15)/G40</f>
        <v>0.8803896963993169</v>
      </c>
      <c r="I53" s="37">
        <f>(+I42-I15)/I40</f>
        <v>0.9795391962076057</v>
      </c>
    </row>
    <row r="55" ht="12.75">
      <c r="A55" s="5" t="s">
        <v>148</v>
      </c>
    </row>
    <row r="56" ht="12.75">
      <c r="A56" s="4" t="s">
        <v>188</v>
      </c>
    </row>
  </sheetData>
  <printOptions horizontalCentered="1"/>
  <pageMargins left="0.75" right="0.75" top="0.5" bottom="0.5" header="0.5" footer="0.5"/>
  <pageSetup fitToHeight="1" fitToWidth="1" horizontalDpi="600" verticalDpi="600" orientation="portrait" paperSize="9" scale="9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0"/>
  <sheetViews>
    <sheetView workbookViewId="0" topLeftCell="A48">
      <selection activeCell="H66" sqref="H66"/>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50</v>
      </c>
      <c r="E1" s="47" t="s">
        <v>143</v>
      </c>
    </row>
    <row r="2" spans="1:2" ht="12.75">
      <c r="A2" s="30" t="s">
        <v>1</v>
      </c>
      <c r="B2" s="4" t="str">
        <f>+'BS'!B3</f>
        <v>Quarterly Report on consolidated results for the second financial quarter ended 31st December 2003</v>
      </c>
    </row>
    <row r="3" spans="1:11" ht="13.5" thickBot="1">
      <c r="A3" s="31"/>
      <c r="B3" s="32"/>
      <c r="C3" s="11"/>
      <c r="D3" s="11"/>
      <c r="E3" s="11"/>
      <c r="F3" s="11"/>
      <c r="G3" s="11"/>
      <c r="H3" s="11"/>
      <c r="I3" s="11"/>
      <c r="J3" s="11"/>
      <c r="K3" s="11"/>
    </row>
    <row r="5" ht="18.75">
      <c r="A5" s="17" t="s">
        <v>55</v>
      </c>
    </row>
    <row r="6" ht="18.75">
      <c r="A6" s="17"/>
    </row>
    <row r="7" spans="1:10" ht="12.75">
      <c r="A7" s="4"/>
      <c r="H7" s="10" t="s">
        <v>112</v>
      </c>
      <c r="J7" s="10" t="s">
        <v>189</v>
      </c>
    </row>
    <row r="8" spans="1:10" ht="12.75">
      <c r="A8" s="4"/>
      <c r="H8" s="10" t="s">
        <v>46</v>
      </c>
      <c r="J8" s="10" t="s">
        <v>46</v>
      </c>
    </row>
    <row r="9" spans="1:10" ht="12.75">
      <c r="A9" s="4"/>
      <c r="H9" s="10" t="s">
        <v>47</v>
      </c>
      <c r="J9" s="10" t="s">
        <v>47</v>
      </c>
    </row>
    <row r="10" spans="1:10" ht="12.75">
      <c r="A10" s="4"/>
      <c r="H10" s="33" t="str">
        <f>+'IS'!I14</f>
        <v>31.12.2003</v>
      </c>
      <c r="J10" s="33" t="str">
        <f>+'IS'!K14</f>
        <v>31.12.2002</v>
      </c>
    </row>
    <row r="11" spans="8:10" ht="12.75">
      <c r="H11" s="10" t="s">
        <v>49</v>
      </c>
      <c r="J11" s="10" t="s">
        <v>49</v>
      </c>
    </row>
    <row r="13" spans="1:10" ht="12.75">
      <c r="A13" s="4" t="s">
        <v>146</v>
      </c>
      <c r="H13" s="55">
        <f>+'IS'!I33</f>
        <v>-1363</v>
      </c>
      <c r="J13" s="1">
        <f>+'IS'!K33</f>
        <v>-161251</v>
      </c>
    </row>
    <row r="15" ht="12.75">
      <c r="A15" s="4" t="s">
        <v>24</v>
      </c>
    </row>
    <row r="16" spans="2:10" ht="12.75">
      <c r="B16" s="4" t="s">
        <v>164</v>
      </c>
      <c r="H16" s="1">
        <v>10082</v>
      </c>
      <c r="J16" s="1">
        <v>13244</v>
      </c>
    </row>
    <row r="17" spans="2:10" ht="12.75">
      <c r="B17" s="4" t="s">
        <v>165</v>
      </c>
      <c r="H17" s="1">
        <v>0</v>
      </c>
      <c r="J17" s="1">
        <v>-96</v>
      </c>
    </row>
    <row r="18" ht="12.75">
      <c r="B18" s="4" t="s">
        <v>198</v>
      </c>
    </row>
    <row r="19" spans="2:10" ht="12.75">
      <c r="B19" s="5" t="s">
        <v>200</v>
      </c>
      <c r="H19" s="1">
        <v>0</v>
      </c>
      <c r="J19" s="1">
        <v>1190</v>
      </c>
    </row>
    <row r="20" spans="2:10" ht="12.75">
      <c r="B20" s="5" t="s">
        <v>201</v>
      </c>
      <c r="H20" s="1">
        <v>0</v>
      </c>
      <c r="J20" s="1">
        <v>160083</v>
      </c>
    </row>
    <row r="21" spans="2:10" ht="12.75">
      <c r="B21" s="4" t="s">
        <v>121</v>
      </c>
      <c r="H21" s="54">
        <v>-11902</v>
      </c>
      <c r="J21" s="3">
        <v>-13770</v>
      </c>
    </row>
    <row r="22" spans="1:10" ht="12.75">
      <c r="A22" s="4" t="s">
        <v>183</v>
      </c>
      <c r="H22" s="55">
        <f>SUM(H13:H21)</f>
        <v>-3183</v>
      </c>
      <c r="J22" s="1">
        <f>SUM(J13:J21)</f>
        <v>-600</v>
      </c>
    </row>
    <row r="24" ht="12.75">
      <c r="A24" s="4" t="s">
        <v>25</v>
      </c>
    </row>
    <row r="25" spans="2:10" ht="12.75">
      <c r="B25" s="4" t="s">
        <v>26</v>
      </c>
      <c r="H25" s="1">
        <v>3078</v>
      </c>
      <c r="J25" s="1">
        <v>887</v>
      </c>
    </row>
    <row r="26" spans="2:10" ht="12.75">
      <c r="B26" s="4" t="s">
        <v>27</v>
      </c>
      <c r="H26" s="1">
        <v>3513</v>
      </c>
      <c r="J26" s="6">
        <v>4183</v>
      </c>
    </row>
    <row r="27" spans="2:10" ht="12.75">
      <c r="B27" s="4" t="s">
        <v>202</v>
      </c>
      <c r="H27" s="3">
        <v>-243</v>
      </c>
      <c r="J27" s="3">
        <v>412</v>
      </c>
    </row>
    <row r="28" spans="1:10" ht="12.75">
      <c r="A28" s="4" t="s">
        <v>184</v>
      </c>
      <c r="B28" s="4"/>
      <c r="H28" s="6">
        <f>SUM(H22:H27)</f>
        <v>3165</v>
      </c>
      <c r="J28" s="6">
        <f>SUM(J22:J27)</f>
        <v>4882</v>
      </c>
    </row>
    <row r="29" ht="12.75">
      <c r="B29" s="4"/>
    </row>
    <row r="30" spans="2:10" ht="12.75">
      <c r="B30" s="4" t="s">
        <v>32</v>
      </c>
      <c r="H30" s="1">
        <v>-9490</v>
      </c>
      <c r="J30" s="1">
        <v>-12804</v>
      </c>
    </row>
    <row r="31" spans="2:10" ht="12.75">
      <c r="B31" s="4" t="s">
        <v>166</v>
      </c>
      <c r="H31" s="1">
        <v>22</v>
      </c>
      <c r="J31" s="1">
        <v>104</v>
      </c>
    </row>
    <row r="32" spans="1:10" ht="12.75">
      <c r="A32" s="4" t="s">
        <v>28</v>
      </c>
      <c r="H32" s="38">
        <f>SUM(H28:H31)</f>
        <v>-6303</v>
      </c>
      <c r="J32" s="38">
        <f>SUM(J28:J31)</f>
        <v>-7818</v>
      </c>
    </row>
    <row r="34" ht="12.75">
      <c r="A34" s="4" t="s">
        <v>29</v>
      </c>
    </row>
    <row r="35" spans="2:10" ht="12.75">
      <c r="B35" s="4" t="s">
        <v>30</v>
      </c>
      <c r="H35" s="1">
        <v>-32</v>
      </c>
      <c r="J35" s="1">
        <v>-270</v>
      </c>
    </row>
    <row r="36" spans="2:10" ht="12.75">
      <c r="B36" s="4" t="s">
        <v>203</v>
      </c>
      <c r="H36" s="1">
        <v>70</v>
      </c>
      <c r="J36" s="1">
        <v>123</v>
      </c>
    </row>
    <row r="37" spans="2:10" ht="12.75">
      <c r="B37" s="4" t="s">
        <v>220</v>
      </c>
      <c r="H37" s="1">
        <v>239</v>
      </c>
      <c r="J37" s="1">
        <v>0</v>
      </c>
    </row>
    <row r="38" spans="2:10" ht="12.75">
      <c r="B38" s="4" t="s">
        <v>122</v>
      </c>
      <c r="H38" s="1">
        <v>5137</v>
      </c>
      <c r="J38" s="1">
        <v>4567</v>
      </c>
    </row>
    <row r="39" spans="1:10" ht="12.75">
      <c r="A39" s="4" t="s">
        <v>167</v>
      </c>
      <c r="H39" s="38">
        <f>SUM(H35:H38)</f>
        <v>5414</v>
      </c>
      <c r="J39" s="38">
        <f>SUM(J35:J38)</f>
        <v>4420</v>
      </c>
    </row>
    <row r="41" ht="12.75">
      <c r="A41" s="4" t="s">
        <v>31</v>
      </c>
    </row>
    <row r="42" spans="2:10" ht="12.75">
      <c r="B42" s="4" t="s">
        <v>142</v>
      </c>
      <c r="H42" s="1">
        <v>0</v>
      </c>
      <c r="J42" s="1">
        <v>98</v>
      </c>
    </row>
    <row r="43" spans="2:10" ht="12.75">
      <c r="B43" s="4" t="s">
        <v>158</v>
      </c>
      <c r="H43" s="1">
        <v>209007</v>
      </c>
      <c r="J43" s="1">
        <v>10757</v>
      </c>
    </row>
    <row r="44" spans="2:10" ht="12.75">
      <c r="B44" s="4" t="s">
        <v>159</v>
      </c>
      <c r="H44" s="1">
        <v>-208571</v>
      </c>
      <c r="J44" s="1">
        <v>-9350</v>
      </c>
    </row>
    <row r="45" spans="1:10" ht="12.75">
      <c r="A45" s="4" t="s">
        <v>168</v>
      </c>
      <c r="H45" s="38">
        <f>SUM(H42:H44)</f>
        <v>436</v>
      </c>
      <c r="J45" s="38">
        <f>SUM(J42:J44)</f>
        <v>1505</v>
      </c>
    </row>
    <row r="47" spans="1:10" ht="12.75">
      <c r="A47" s="4" t="s">
        <v>33</v>
      </c>
      <c r="H47" s="1">
        <f>+H45+H39+H32</f>
        <v>-453</v>
      </c>
      <c r="J47" s="1">
        <f>+J45+J39+J32</f>
        <v>-1893</v>
      </c>
    </row>
    <row r="49" spans="1:10" ht="12.75">
      <c r="A49" s="4" t="s">
        <v>34</v>
      </c>
      <c r="H49" s="1">
        <v>2110</v>
      </c>
      <c r="J49" s="1">
        <f>2336</f>
        <v>2336</v>
      </c>
    </row>
    <row r="51" spans="1:10" ht="13.5" thickBot="1">
      <c r="A51" s="4" t="s">
        <v>182</v>
      </c>
      <c r="H51" s="39">
        <f>SUM(H47:H50)</f>
        <v>1657</v>
      </c>
      <c r="J51" s="39">
        <f>SUM(J47:J50)</f>
        <v>443</v>
      </c>
    </row>
    <row r="52" ht="13.5" thickTop="1"/>
    <row r="53" ht="12.75">
      <c r="A53" s="4" t="s">
        <v>115</v>
      </c>
    </row>
    <row r="54" spans="1:10" ht="12.75">
      <c r="A54" s="4"/>
      <c r="B54" s="4" t="s">
        <v>117</v>
      </c>
      <c r="H54" s="1">
        <v>1777</v>
      </c>
      <c r="J54" s="1">
        <v>1831</v>
      </c>
    </row>
    <row r="55" spans="2:10" ht="12.75">
      <c r="B55" s="4" t="s">
        <v>116</v>
      </c>
      <c r="H55" s="1">
        <v>1123</v>
      </c>
      <c r="J55" s="1">
        <v>1928</v>
      </c>
    </row>
    <row r="56" spans="2:10" ht="12.75">
      <c r="B56" s="4" t="s">
        <v>118</v>
      </c>
      <c r="H56" s="1">
        <v>-1243</v>
      </c>
      <c r="J56" s="1">
        <v>-3316</v>
      </c>
    </row>
    <row r="57" spans="8:10" ht="13.5" thickBot="1">
      <c r="H57" s="39">
        <f>SUM(H54:H56)</f>
        <v>1657</v>
      </c>
      <c r="J57" s="39">
        <f>SUM(J54:J56)</f>
        <v>443</v>
      </c>
    </row>
    <row r="58" ht="13.5" thickTop="1"/>
    <row r="59" ht="12.75">
      <c r="A59" s="5" t="s">
        <v>192</v>
      </c>
    </row>
    <row r="60" ht="12.75">
      <c r="A60" s="4" t="str">
        <f>+'BS'!A56</f>
        <v>Financial Report for the year ended 30th June 2003)</v>
      </c>
    </row>
  </sheetData>
  <printOptions horizontalCentered="1"/>
  <pageMargins left="0.75" right="0.75" top="0.75" bottom="0.75" header="0.5" footer="0.5"/>
  <pageSetup fitToHeight="1" fitToWidth="1" horizontalDpi="600" verticalDpi="600" orientation="portrait" paperSize="9" scale="94"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workbookViewId="0" topLeftCell="A20">
      <selection activeCell="I34" sqref="I34"/>
    </sheetView>
  </sheetViews>
  <sheetFormatPr defaultColWidth="9.140625" defaultRowHeight="12.75"/>
  <cols>
    <col min="1" max="1" width="4.8515625" style="1" customWidth="1"/>
    <col min="2" max="2" width="9.140625" style="1" customWidth="1"/>
    <col min="3" max="3" width="18.28125" style="1" customWidth="1"/>
    <col min="4" max="4" width="2.57421875" style="1" customWidth="1"/>
    <col min="5" max="5" width="10.421875" style="1" bestFit="1" customWidth="1"/>
    <col min="6" max="6" width="9.28125" style="1" bestFit="1" customWidth="1"/>
    <col min="7" max="7" width="13.421875" style="1" bestFit="1" customWidth="1"/>
    <col min="8" max="8" width="10.421875" style="1" customWidth="1"/>
    <col min="9" max="10" width="9.28125" style="1" bestFit="1" customWidth="1"/>
    <col min="11" max="16384" width="9.140625" style="1" customWidth="1"/>
  </cols>
  <sheetData>
    <row r="1" spans="1:4" ht="15.75">
      <c r="A1" s="29" t="s">
        <v>50</v>
      </c>
      <c r="D1" s="47" t="s">
        <v>143</v>
      </c>
    </row>
    <row r="2" spans="1:2" ht="12.75">
      <c r="A2" s="30" t="s">
        <v>1</v>
      </c>
      <c r="B2" s="4" t="str">
        <f>+CFS!B2</f>
        <v>Quarterly Report on consolidated results for the second financial quarter ended 31st December 2003</v>
      </c>
    </row>
    <row r="3" spans="1:11" ht="13.5" thickBot="1">
      <c r="A3" s="31"/>
      <c r="B3" s="32"/>
      <c r="C3" s="11"/>
      <c r="D3" s="11"/>
      <c r="E3" s="11"/>
      <c r="F3" s="11"/>
      <c r="G3" s="11"/>
      <c r="H3" s="11"/>
      <c r="I3" s="11"/>
      <c r="J3" s="11"/>
      <c r="K3" s="40"/>
    </row>
    <row r="4" ht="12.75">
      <c r="K4" s="40"/>
    </row>
    <row r="5" ht="18.75">
      <c r="A5" s="17" t="s">
        <v>56</v>
      </c>
    </row>
    <row r="7" spans="5:10" ht="12.75">
      <c r="E7" s="2" t="s">
        <v>35</v>
      </c>
      <c r="F7" s="2" t="s">
        <v>35</v>
      </c>
      <c r="G7" s="10" t="s">
        <v>171</v>
      </c>
      <c r="H7" s="10" t="s">
        <v>185</v>
      </c>
      <c r="I7" s="2" t="s">
        <v>39</v>
      </c>
      <c r="J7" s="2"/>
    </row>
    <row r="8" spans="5:10" ht="12.75">
      <c r="E8" s="2" t="s">
        <v>36</v>
      </c>
      <c r="F8" s="2" t="s">
        <v>37</v>
      </c>
      <c r="G8" s="10" t="s">
        <v>172</v>
      </c>
      <c r="H8" s="2" t="s">
        <v>38</v>
      </c>
      <c r="I8" s="2" t="s">
        <v>40</v>
      </c>
      <c r="J8" s="2" t="s">
        <v>41</v>
      </c>
    </row>
    <row r="9" spans="5:10" ht="12.75">
      <c r="E9" s="10" t="s">
        <v>49</v>
      </c>
      <c r="F9" s="10" t="s">
        <v>49</v>
      </c>
      <c r="G9" s="10" t="s">
        <v>49</v>
      </c>
      <c r="H9" s="10" t="s">
        <v>49</v>
      </c>
      <c r="I9" s="10" t="s">
        <v>49</v>
      </c>
      <c r="J9" s="10" t="s">
        <v>49</v>
      </c>
    </row>
    <row r="10" spans="5:10" ht="12.75">
      <c r="E10" s="2"/>
      <c r="F10" s="2"/>
      <c r="G10" s="2"/>
      <c r="H10" s="2"/>
      <c r="I10" s="2"/>
      <c r="J10" s="2"/>
    </row>
    <row r="11" spans="1:10" ht="12.75">
      <c r="A11" s="4" t="s">
        <v>190</v>
      </c>
      <c r="B11" s="4"/>
      <c r="E11" s="1">
        <v>57378</v>
      </c>
      <c r="F11" s="1">
        <v>1007</v>
      </c>
      <c r="G11" s="1">
        <v>55458</v>
      </c>
      <c r="H11" s="1">
        <v>10622</v>
      </c>
      <c r="I11" s="1">
        <v>-47797</v>
      </c>
      <c r="J11" s="1">
        <f>SUM(E11:I11)</f>
        <v>76668</v>
      </c>
    </row>
    <row r="12" spans="1:2" ht="12.75">
      <c r="A12" s="5"/>
      <c r="B12" s="4"/>
    </row>
    <row r="13" spans="1:10" ht="12.75">
      <c r="A13" s="4" t="s">
        <v>124</v>
      </c>
      <c r="E13" s="1">
        <v>0</v>
      </c>
      <c r="F13" s="1">
        <v>0</v>
      </c>
      <c r="G13" s="1">
        <v>0</v>
      </c>
      <c r="H13" s="1">
        <v>0</v>
      </c>
      <c r="I13" s="55">
        <f>+'IS'!I41</f>
        <v>-5689</v>
      </c>
      <c r="J13" s="55">
        <f>SUM(E13:I13)</f>
        <v>-5689</v>
      </c>
    </row>
    <row r="14" spans="5:10" ht="12.75">
      <c r="E14" s="3"/>
      <c r="F14" s="3"/>
      <c r="G14" s="3"/>
      <c r="H14" s="3"/>
      <c r="I14" s="54"/>
      <c r="J14" s="54"/>
    </row>
    <row r="15" spans="9:10" ht="12.75">
      <c r="I15" s="55"/>
      <c r="J15" s="55"/>
    </row>
    <row r="16" spans="1:10" ht="13.5" thickBot="1">
      <c r="A16" s="4" t="s">
        <v>204</v>
      </c>
      <c r="E16" s="9">
        <f aca="true" t="shared" si="0" ref="E16:J16">SUM(E11:E14)</f>
        <v>57378</v>
      </c>
      <c r="F16" s="9">
        <f t="shared" si="0"/>
        <v>1007</v>
      </c>
      <c r="G16" s="9">
        <f t="shared" si="0"/>
        <v>55458</v>
      </c>
      <c r="H16" s="9">
        <f t="shared" si="0"/>
        <v>10622</v>
      </c>
      <c r="I16" s="56">
        <f t="shared" si="0"/>
        <v>-53486</v>
      </c>
      <c r="J16" s="56">
        <f t="shared" si="0"/>
        <v>70979</v>
      </c>
    </row>
    <row r="17" ht="13.5" thickTop="1"/>
    <row r="19" spans="1:10" ht="12.75">
      <c r="A19" s="4" t="s">
        <v>170</v>
      </c>
      <c r="B19" s="4"/>
      <c r="E19" s="1">
        <v>57378</v>
      </c>
      <c r="F19" s="1">
        <v>1007</v>
      </c>
      <c r="G19" s="1">
        <v>56781</v>
      </c>
      <c r="H19" s="1">
        <v>11520</v>
      </c>
      <c r="I19" s="1">
        <v>128236</v>
      </c>
      <c r="J19" s="1">
        <f>SUM(E19:I19)</f>
        <v>254922</v>
      </c>
    </row>
    <row r="20" ht="12.75">
      <c r="A20" s="4"/>
    </row>
    <row r="21" spans="1:10" ht="12.75">
      <c r="A21" s="4" t="s">
        <v>124</v>
      </c>
      <c r="E21" s="1">
        <v>0</v>
      </c>
      <c r="F21" s="1">
        <v>0</v>
      </c>
      <c r="G21" s="1">
        <v>0</v>
      </c>
      <c r="H21" s="1">
        <v>0</v>
      </c>
      <c r="I21" s="1">
        <f>+'IS'!K41</f>
        <v>-166593</v>
      </c>
      <c r="J21" s="1">
        <f>SUM(E21:I21)</f>
        <v>-166593</v>
      </c>
    </row>
    <row r="22" spans="1:10" ht="12.75">
      <c r="A22" s="4"/>
      <c r="E22" s="3"/>
      <c r="F22" s="3"/>
      <c r="G22" s="3"/>
      <c r="H22" s="3"/>
      <c r="I22" s="3"/>
      <c r="J22" s="3"/>
    </row>
    <row r="24" spans="1:10" ht="13.5" thickBot="1">
      <c r="A24" s="4" t="s">
        <v>205</v>
      </c>
      <c r="E24" s="9">
        <f aca="true" t="shared" si="1" ref="E24:J24">SUM(E19:E22)</f>
        <v>57378</v>
      </c>
      <c r="F24" s="9">
        <f t="shared" si="1"/>
        <v>1007</v>
      </c>
      <c r="G24" s="9">
        <f t="shared" si="1"/>
        <v>56781</v>
      </c>
      <c r="H24" s="9">
        <f t="shared" si="1"/>
        <v>11520</v>
      </c>
      <c r="I24" s="9">
        <f t="shared" si="1"/>
        <v>-38357</v>
      </c>
      <c r="J24" s="9">
        <f t="shared" si="1"/>
        <v>88329</v>
      </c>
    </row>
    <row r="25" ht="13.5" thickTop="1"/>
    <row r="27" ht="12.75">
      <c r="A27" s="5" t="s">
        <v>149</v>
      </c>
    </row>
    <row r="28" ht="12.75">
      <c r="A28" s="4" t="str">
        <f>+CFS!A60</f>
        <v>Financial Report for the year ended 30th June 2003)</v>
      </c>
    </row>
  </sheetData>
  <printOptions horizontalCentered="1"/>
  <pageMargins left="0.75" right="0.75" top="0.75" bottom="0.75" header="0.5" footer="0.5"/>
  <pageSetup fitToHeight="1" fitToWidth="1" horizontalDpi="600" verticalDpi="600" orientation="portrait" paperSize="9" scale="8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95"/>
  <sheetViews>
    <sheetView workbookViewId="0" topLeftCell="A7">
      <selection activeCell="J16" sqref="J16"/>
    </sheetView>
  </sheetViews>
  <sheetFormatPr defaultColWidth="9.140625" defaultRowHeight="12.75"/>
  <cols>
    <col min="1" max="1" width="6.00390625" style="0" customWidth="1"/>
    <col min="2" max="2" width="3.57421875" style="0" customWidth="1"/>
    <col min="7" max="7" width="9.7109375" style="0" customWidth="1"/>
    <col min="8" max="8" width="10.28125" style="0" customWidth="1"/>
    <col min="10" max="10" width="10.140625" style="0" customWidth="1"/>
    <col min="11" max="11" width="9.8515625" style="0" customWidth="1"/>
  </cols>
  <sheetData>
    <row r="2" spans="1:11" ht="15.75">
      <c r="A2" s="16" t="s">
        <v>50</v>
      </c>
      <c r="B2" s="7"/>
      <c r="C2" s="7"/>
      <c r="D2" s="7"/>
      <c r="E2" s="7"/>
      <c r="F2" s="47" t="s">
        <v>143</v>
      </c>
      <c r="G2" s="7"/>
      <c r="H2" s="7"/>
      <c r="I2" s="7"/>
      <c r="J2" s="7"/>
      <c r="K2" s="7"/>
    </row>
    <row r="3" spans="1:11" ht="12.75">
      <c r="A3" s="12" t="s">
        <v>1</v>
      </c>
      <c r="B3" s="8" t="str">
        <f>+SE!B2</f>
        <v>Quarterly Report on consolidated results for the second financial quarter ended 31st December 2003</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7.25">
      <c r="A6" s="25" t="s">
        <v>57</v>
      </c>
      <c r="B6" s="7"/>
      <c r="C6" s="7"/>
      <c r="D6" s="7"/>
      <c r="E6" s="7"/>
      <c r="F6" s="7"/>
      <c r="G6" s="7"/>
      <c r="H6" s="7"/>
      <c r="I6" s="7"/>
      <c r="J6" s="7"/>
      <c r="K6" s="7"/>
    </row>
    <row r="8" spans="1:2" ht="12.75">
      <c r="A8" s="18" t="s">
        <v>58</v>
      </c>
      <c r="B8" s="18" t="s">
        <v>70</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19"/>
      <c r="B18" s="19"/>
      <c r="C18" s="19"/>
      <c r="D18" s="19"/>
      <c r="E18" s="19"/>
      <c r="F18" s="19"/>
      <c r="G18" s="19"/>
      <c r="H18" s="19"/>
      <c r="I18" s="19"/>
      <c r="J18" s="19"/>
      <c r="K18" s="19"/>
    </row>
    <row r="19" spans="1:11" ht="12.75">
      <c r="A19" s="21" t="s">
        <v>59</v>
      </c>
      <c r="B19" s="18" t="s">
        <v>137</v>
      </c>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11" ht="12.75">
      <c r="A22" s="19"/>
      <c r="B22" s="19"/>
      <c r="C22" s="19"/>
      <c r="D22" s="19"/>
      <c r="E22" s="19"/>
      <c r="F22" s="19"/>
      <c r="G22" s="19"/>
      <c r="H22" s="19"/>
      <c r="I22" s="19"/>
      <c r="J22" s="19"/>
      <c r="K22" s="19"/>
    </row>
    <row r="23" spans="1:2" ht="12.75">
      <c r="A23" s="21" t="s">
        <v>60</v>
      </c>
      <c r="B23" s="18" t="s">
        <v>69</v>
      </c>
    </row>
    <row r="24" ht="12.75">
      <c r="B24" t="s">
        <v>138</v>
      </c>
    </row>
    <row r="26" spans="1:2" ht="12.75">
      <c r="A26" s="21" t="s">
        <v>61</v>
      </c>
      <c r="B26" s="18" t="s">
        <v>68</v>
      </c>
    </row>
    <row r="30" spans="1:2" ht="12.75">
      <c r="A30" s="21" t="s">
        <v>62</v>
      </c>
      <c r="B30" s="18" t="s">
        <v>67</v>
      </c>
    </row>
    <row r="34" spans="1:2" ht="12.75">
      <c r="A34" s="21" t="s">
        <v>63</v>
      </c>
      <c r="B34" s="18" t="s">
        <v>71</v>
      </c>
    </row>
    <row r="35" spans="1:2" ht="12.75">
      <c r="A35" s="21"/>
      <c r="B35" s="18"/>
    </row>
    <row r="36" spans="1:2" ht="12.75">
      <c r="A36" s="21"/>
      <c r="B36" s="18"/>
    </row>
    <row r="37" spans="1:2" ht="12.75">
      <c r="A37" s="21"/>
      <c r="B37" s="18"/>
    </row>
    <row r="38" spans="1:2" ht="12.75">
      <c r="A38" s="21"/>
      <c r="B38" s="28"/>
    </row>
    <row r="39" spans="1:2" ht="12.75">
      <c r="A39" s="21" t="s">
        <v>64</v>
      </c>
      <c r="B39" s="18" t="s">
        <v>72</v>
      </c>
    </row>
    <row r="40" spans="1:2" ht="12.75">
      <c r="A40" s="21"/>
      <c r="B40" t="s">
        <v>225</v>
      </c>
    </row>
    <row r="41" spans="1:2" ht="12.75">
      <c r="A41" s="21"/>
      <c r="B41" s="18"/>
    </row>
    <row r="42" spans="1:2" ht="12.75">
      <c r="A42" s="21" t="s">
        <v>65</v>
      </c>
      <c r="B42" s="18" t="s">
        <v>66</v>
      </c>
    </row>
    <row r="43" ht="12.75">
      <c r="B43" t="s">
        <v>73</v>
      </c>
    </row>
    <row r="45" ht="12.75">
      <c r="B45" t="s">
        <v>125</v>
      </c>
    </row>
    <row r="47" spans="9:10" ht="12.75">
      <c r="I47" s="62" t="s">
        <v>206</v>
      </c>
      <c r="J47" s="62"/>
    </row>
    <row r="48" spans="8:11" ht="12.75">
      <c r="H48" s="63" t="s">
        <v>178</v>
      </c>
      <c r="I48" s="63"/>
      <c r="J48" s="63" t="s">
        <v>179</v>
      </c>
      <c r="K48" s="63"/>
    </row>
    <row r="49" spans="8:11" ht="12.75">
      <c r="H49" s="12" t="s">
        <v>169</v>
      </c>
      <c r="I49" s="12" t="s">
        <v>77</v>
      </c>
      <c r="J49" s="12" t="s">
        <v>169</v>
      </c>
      <c r="K49" s="12" t="s">
        <v>77</v>
      </c>
    </row>
    <row r="50" spans="8:11" ht="12.75">
      <c r="H50" s="24" t="s">
        <v>49</v>
      </c>
      <c r="I50" s="24" t="s">
        <v>49</v>
      </c>
      <c r="J50" s="24" t="s">
        <v>49</v>
      </c>
      <c r="K50" s="24" t="s">
        <v>49</v>
      </c>
    </row>
    <row r="51" spans="8:11" ht="12.75">
      <c r="H51" s="24"/>
      <c r="I51" s="24"/>
      <c r="J51" s="24"/>
      <c r="K51" s="24"/>
    </row>
    <row r="52" spans="2:11" ht="12.75">
      <c r="B52" t="s">
        <v>141</v>
      </c>
      <c r="H52" s="1">
        <v>11780</v>
      </c>
      <c r="I52" s="1">
        <v>13508</v>
      </c>
      <c r="J52" s="1">
        <v>-280</v>
      </c>
      <c r="K52" s="1">
        <v>193</v>
      </c>
    </row>
    <row r="53" spans="2:11" ht="12.75">
      <c r="B53" t="s">
        <v>75</v>
      </c>
      <c r="H53" s="1">
        <v>547</v>
      </c>
      <c r="I53" s="1">
        <v>930</v>
      </c>
      <c r="J53" s="1">
        <v>-89</v>
      </c>
      <c r="K53" s="1">
        <v>-326</v>
      </c>
    </row>
    <row r="54" spans="2:11" ht="12.75">
      <c r="B54" t="s">
        <v>76</v>
      </c>
      <c r="H54" s="1">
        <v>0</v>
      </c>
      <c r="I54" s="1">
        <v>28</v>
      </c>
      <c r="J54" s="1">
        <v>0</v>
      </c>
      <c r="K54" s="1">
        <v>-329</v>
      </c>
    </row>
    <row r="55" spans="2:11" ht="12.75">
      <c r="B55" t="s">
        <v>177</v>
      </c>
      <c r="H55" s="1">
        <v>0</v>
      </c>
      <c r="I55" s="1">
        <v>0</v>
      </c>
      <c r="J55" s="1">
        <v>-12460</v>
      </c>
      <c r="K55" s="1">
        <v>-13286</v>
      </c>
    </row>
    <row r="56" spans="2:11" ht="12.75">
      <c r="B56" t="s">
        <v>79</v>
      </c>
      <c r="H56" s="3">
        <v>0</v>
      </c>
      <c r="I56" s="3">
        <v>0</v>
      </c>
      <c r="J56" s="54">
        <v>11902</v>
      </c>
      <c r="K56" s="3">
        <v>13770</v>
      </c>
    </row>
    <row r="57" spans="8:11" ht="12.75">
      <c r="H57" s="1">
        <f>SUM(H52:H56)</f>
        <v>12327</v>
      </c>
      <c r="I57" s="1">
        <f>SUM(I52:I56)</f>
        <v>14466</v>
      </c>
      <c r="J57" s="55">
        <f>SUM(J52:J56)</f>
        <v>-927</v>
      </c>
      <c r="K57" s="1">
        <f>SUM(K52:K56)</f>
        <v>22</v>
      </c>
    </row>
    <row r="58" spans="2:11" ht="12.75">
      <c r="B58" t="s">
        <v>78</v>
      </c>
      <c r="H58" s="3">
        <v>0</v>
      </c>
      <c r="I58" s="3">
        <v>-1443</v>
      </c>
      <c r="J58" s="3">
        <v>0</v>
      </c>
      <c r="K58" s="3">
        <v>0</v>
      </c>
    </row>
    <row r="59" spans="8:11" ht="12.75">
      <c r="H59" s="1">
        <f>SUM(H57:H58)</f>
        <v>12327</v>
      </c>
      <c r="I59" s="1">
        <f>SUM(I57:I58)</f>
        <v>13023</v>
      </c>
      <c r="J59" s="1">
        <f>SUM(J57:J58)</f>
        <v>-927</v>
      </c>
      <c r="K59" s="1">
        <f>SUM(K57:K58)</f>
        <v>22</v>
      </c>
    </row>
    <row r="60" spans="2:11" ht="12.75">
      <c r="B60" t="s">
        <v>175</v>
      </c>
      <c r="H60" s="6">
        <v>0</v>
      </c>
      <c r="I60" s="6">
        <v>0</v>
      </c>
      <c r="J60" s="6">
        <v>-436</v>
      </c>
      <c r="K60" s="6">
        <v>0</v>
      </c>
    </row>
    <row r="61" spans="2:11" ht="12.75">
      <c r="B61" t="s">
        <v>198</v>
      </c>
      <c r="H61" s="6"/>
      <c r="I61" s="6"/>
      <c r="J61" s="6"/>
      <c r="K61" s="6"/>
    </row>
    <row r="62" spans="2:11" ht="12.75">
      <c r="B62" s="23" t="s">
        <v>1</v>
      </c>
      <c r="C62" t="s">
        <v>199</v>
      </c>
      <c r="H62" s="6">
        <v>0</v>
      </c>
      <c r="I62" s="6">
        <v>0</v>
      </c>
      <c r="J62" s="6">
        <v>0</v>
      </c>
      <c r="K62" s="6">
        <v>-1190</v>
      </c>
    </row>
    <row r="63" spans="2:11" ht="12.75">
      <c r="B63" s="23" t="s">
        <v>1</v>
      </c>
      <c r="C63" t="s">
        <v>11</v>
      </c>
      <c r="H63" s="6">
        <v>0</v>
      </c>
      <c r="I63" s="6">
        <v>0</v>
      </c>
      <c r="J63" s="6">
        <v>0</v>
      </c>
      <c r="K63" s="6">
        <v>-160083</v>
      </c>
    </row>
    <row r="64" spans="8:11" ht="13.5" thickBot="1">
      <c r="H64" s="39">
        <f>SUM(H59:H60)</f>
        <v>12327</v>
      </c>
      <c r="I64" s="39">
        <f>SUM(I59:I60)</f>
        <v>13023</v>
      </c>
      <c r="J64" s="59">
        <f>SUM(J59:J60)</f>
        <v>-1363</v>
      </c>
      <c r="K64" s="39">
        <f>SUM(K59:K63)</f>
        <v>-161251</v>
      </c>
    </row>
    <row r="65" spans="8:11" ht="13.5" thickTop="1">
      <c r="H65" s="6"/>
      <c r="I65" s="6"/>
      <c r="J65" s="6"/>
      <c r="K65" s="6"/>
    </row>
    <row r="66" spans="8:11" ht="12.75">
      <c r="H66" s="6"/>
      <c r="I66" s="6"/>
      <c r="J66" s="6"/>
      <c r="K66" s="6"/>
    </row>
    <row r="67" spans="8:11" ht="12.75">
      <c r="H67" s="6"/>
      <c r="I67" s="6"/>
      <c r="J67" s="6"/>
      <c r="K67" s="6"/>
    </row>
    <row r="68" spans="1:11" ht="12.75">
      <c r="A68" s="21" t="s">
        <v>74</v>
      </c>
      <c r="B68" s="18" t="s">
        <v>173</v>
      </c>
      <c r="H68" s="1"/>
      <c r="I68" s="1"/>
      <c r="J68" s="1"/>
      <c r="K68" s="1"/>
    </row>
    <row r="69" spans="1:11" ht="12.75">
      <c r="A69" s="21"/>
      <c r="B69" s="18"/>
      <c r="H69" s="1"/>
      <c r="I69" s="1"/>
      <c r="J69" s="1"/>
      <c r="K69" s="1"/>
    </row>
    <row r="70" spans="1:11" ht="12.75">
      <c r="A70" s="21"/>
      <c r="B70" s="18"/>
      <c r="H70" s="1"/>
      <c r="I70" s="1"/>
      <c r="J70" s="1"/>
      <c r="K70" s="1"/>
    </row>
    <row r="71" spans="1:11" ht="12.75">
      <c r="A71" s="21"/>
      <c r="B71" s="18"/>
      <c r="H71" s="1"/>
      <c r="I71" s="1"/>
      <c r="J71" s="1"/>
      <c r="K71" s="1"/>
    </row>
    <row r="72" spans="1:11" ht="12.75">
      <c r="A72" s="21" t="s">
        <v>80</v>
      </c>
      <c r="B72" s="18" t="s">
        <v>139</v>
      </c>
      <c r="H72" s="1"/>
      <c r="I72" s="1"/>
      <c r="J72" s="1"/>
      <c r="K72" s="1"/>
    </row>
    <row r="73" spans="1:11" ht="12.75">
      <c r="A73" s="21"/>
      <c r="B73" s="18"/>
      <c r="H73" s="1"/>
      <c r="I73" s="1"/>
      <c r="J73" s="1"/>
      <c r="K73" s="1"/>
    </row>
    <row r="74" spans="1:11" ht="12.75">
      <c r="A74" s="21"/>
      <c r="B74" s="18"/>
      <c r="H74" s="1"/>
      <c r="I74" s="1"/>
      <c r="J74" s="1"/>
      <c r="K74" s="1"/>
    </row>
    <row r="75" spans="1:11" ht="12.75">
      <c r="A75" s="21"/>
      <c r="B75" s="18"/>
      <c r="H75" s="1"/>
      <c r="I75" s="1"/>
      <c r="J75" s="1"/>
      <c r="K75" s="1"/>
    </row>
    <row r="76" spans="1:2" ht="12.75">
      <c r="A76" s="21" t="s">
        <v>81</v>
      </c>
      <c r="B76" s="18" t="s">
        <v>82</v>
      </c>
    </row>
    <row r="77" spans="1:2" ht="12.75">
      <c r="A77" s="21"/>
      <c r="B77" s="28" t="s">
        <v>181</v>
      </c>
    </row>
    <row r="78" spans="1:2" ht="12.75">
      <c r="A78" s="21"/>
      <c r="B78" s="18"/>
    </row>
    <row r="79" spans="1:2" ht="12.75">
      <c r="A79" s="21" t="s">
        <v>83</v>
      </c>
      <c r="B79" s="18" t="s">
        <v>84</v>
      </c>
    </row>
    <row r="80" spans="1:2" ht="12.75">
      <c r="A80" s="21"/>
      <c r="B80" s="28" t="s">
        <v>134</v>
      </c>
    </row>
    <row r="81" spans="1:10" ht="12.75">
      <c r="A81" s="21"/>
      <c r="B81" s="28"/>
      <c r="J81" s="24" t="s">
        <v>127</v>
      </c>
    </row>
    <row r="82" spans="1:10" ht="12.75">
      <c r="A82" s="21"/>
      <c r="B82" s="28"/>
      <c r="J82" s="12" t="s">
        <v>196</v>
      </c>
    </row>
    <row r="83" spans="1:10" ht="12.75">
      <c r="A83" s="21"/>
      <c r="B83" s="28"/>
      <c r="J83" s="24" t="s">
        <v>49</v>
      </c>
    </row>
    <row r="84" spans="1:2" ht="12.75">
      <c r="A84" s="21"/>
      <c r="B84" s="28" t="s">
        <v>135</v>
      </c>
    </row>
    <row r="85" spans="1:2" ht="12.75">
      <c r="A85" s="21"/>
      <c r="B85" s="45" t="s">
        <v>136</v>
      </c>
    </row>
    <row r="86" spans="1:10" ht="13.5" thickBot="1">
      <c r="A86" s="21"/>
      <c r="B86" s="46" t="s">
        <v>191</v>
      </c>
      <c r="J86" s="9">
        <v>238480</v>
      </c>
    </row>
    <row r="87" spans="1:10" ht="13.5" thickTop="1">
      <c r="A87" s="21"/>
      <c r="B87" s="18"/>
      <c r="J87" s="1"/>
    </row>
    <row r="88" spans="1:2" ht="12.75">
      <c r="A88" s="21" t="s">
        <v>85</v>
      </c>
      <c r="B88" s="18" t="s">
        <v>87</v>
      </c>
    </row>
    <row r="89" spans="1:10" ht="12.75">
      <c r="A89" s="21"/>
      <c r="B89" s="18"/>
      <c r="J89" s="24" t="s">
        <v>127</v>
      </c>
    </row>
    <row r="90" ht="12.75">
      <c r="J90" s="12" t="str">
        <f>+J82</f>
        <v>31.12.2003</v>
      </c>
    </row>
    <row r="91" ht="12.75">
      <c r="J91" s="24" t="s">
        <v>49</v>
      </c>
    </row>
    <row r="92" ht="12.75">
      <c r="J92" s="24"/>
    </row>
    <row r="93" spans="2:10" ht="13.5" thickBot="1">
      <c r="B93" t="s">
        <v>126</v>
      </c>
      <c r="J93" s="51">
        <v>0</v>
      </c>
    </row>
    <row r="94" ht="13.5" thickTop="1"/>
    <row r="95" spans="2:10" ht="13.5" thickBot="1">
      <c r="B95" t="s">
        <v>128</v>
      </c>
      <c r="J95" s="9">
        <v>1592</v>
      </c>
    </row>
    <row r="96" ht="13.5" thickTop="1"/>
  </sheetData>
  <mergeCells count="3">
    <mergeCell ref="I47:J47"/>
    <mergeCell ref="H48:I48"/>
    <mergeCell ref="J48:K48"/>
  </mergeCells>
  <printOptions horizontalCentered="1"/>
  <pageMargins left="0.5" right="0.5" top="0.5" bottom="0.25" header="0.5" footer="0.1"/>
  <pageSetup blackAndWhite="1" firstPageNumber="5" useFirstPageNumber="1" horizontalDpi="600" verticalDpi="600" orientation="portrait" paperSize="9" scale="90" r:id="rId2"/>
  <headerFooter alignWithMargins="0">
    <oddFooter>&amp;C&amp;P</oddFooter>
  </headerFooter>
  <rowBreaks count="1" manualBreakCount="1">
    <brk id="71" max="10" man="1"/>
  </rowBreaks>
  <drawing r:id="rId1"/>
</worksheet>
</file>

<file path=xl/worksheets/sheet6.xml><?xml version="1.0" encoding="utf-8"?>
<worksheet xmlns="http://schemas.openxmlformats.org/spreadsheetml/2006/main" xmlns:r="http://schemas.openxmlformats.org/officeDocument/2006/relationships">
  <dimension ref="A2:L184"/>
  <sheetViews>
    <sheetView tabSelected="1" workbookViewId="0" topLeftCell="A52">
      <selection activeCell="M88" sqref="M88"/>
    </sheetView>
  </sheetViews>
  <sheetFormatPr defaultColWidth="9.140625" defaultRowHeight="12.75"/>
  <cols>
    <col min="1" max="1" width="5.140625" style="0" customWidth="1"/>
    <col min="2" max="3" width="4.421875" style="0" customWidth="1"/>
    <col min="8" max="8" width="11.28125" style="0" bestFit="1" customWidth="1"/>
    <col min="9" max="9" width="10.8515625" style="0" customWidth="1"/>
    <col min="10" max="10" width="10.28125" style="0" customWidth="1"/>
    <col min="11" max="11" width="10.421875" style="0" customWidth="1"/>
  </cols>
  <sheetData>
    <row r="2" spans="1:11" ht="15.75">
      <c r="A2" s="16" t="s">
        <v>50</v>
      </c>
      <c r="B2" s="7"/>
      <c r="C2" s="7"/>
      <c r="D2" s="7"/>
      <c r="E2" s="7"/>
      <c r="F2" s="47" t="s">
        <v>143</v>
      </c>
      <c r="G2" s="7"/>
      <c r="H2" s="7"/>
      <c r="I2" s="7"/>
      <c r="J2" s="7"/>
      <c r="K2" s="7"/>
    </row>
    <row r="3" spans="1:11" ht="12.75">
      <c r="A3" s="12" t="s">
        <v>1</v>
      </c>
      <c r="B3" s="8" t="str">
        <f>+'NTA-A'!B3</f>
        <v>Quarterly Report on consolidated results for the second financial quarter ended 31st December 2003</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5.75">
      <c r="A6" s="26" t="s">
        <v>222</v>
      </c>
    </row>
    <row r="8" spans="1:3" ht="12.75">
      <c r="A8" s="21" t="s">
        <v>88</v>
      </c>
      <c r="B8" s="18" t="s">
        <v>86</v>
      </c>
      <c r="C8" s="18"/>
    </row>
    <row r="9" spans="1:3" ht="12.75">
      <c r="A9" s="21"/>
      <c r="B9" s="18"/>
      <c r="C9" s="18"/>
    </row>
    <row r="10" spans="1:12" ht="12.75">
      <c r="A10" s="21"/>
      <c r="B10" s="18"/>
      <c r="C10" s="18"/>
      <c r="L10" t="s">
        <v>174</v>
      </c>
    </row>
    <row r="11" spans="1:3" ht="12.75">
      <c r="A11" s="21"/>
      <c r="B11" s="18"/>
      <c r="C11" s="18"/>
    </row>
    <row r="12" spans="1:3" ht="12.75">
      <c r="A12" s="21"/>
      <c r="B12" s="18"/>
      <c r="C12" s="18"/>
    </row>
    <row r="17" spans="1:3" ht="12.75">
      <c r="A17" s="21" t="s">
        <v>89</v>
      </c>
      <c r="B17" s="18" t="s">
        <v>90</v>
      </c>
      <c r="C17" s="18"/>
    </row>
    <row r="18" spans="1:3" ht="12.75">
      <c r="A18" s="21"/>
      <c r="B18" s="28"/>
      <c r="C18" s="28"/>
    </row>
    <row r="19" spans="1:3" ht="12.75">
      <c r="A19" s="21"/>
      <c r="B19" s="18"/>
      <c r="C19" s="18"/>
    </row>
    <row r="20" spans="1:3" ht="12.75">
      <c r="A20" s="21"/>
      <c r="B20" s="18"/>
      <c r="C20" s="18"/>
    </row>
    <row r="21" spans="1:3" ht="12.75">
      <c r="A21" s="21"/>
      <c r="B21" s="18"/>
      <c r="C21" s="18"/>
    </row>
    <row r="22" spans="1:3" ht="12.75">
      <c r="A22" s="21" t="s">
        <v>91</v>
      </c>
      <c r="B22" s="18" t="s">
        <v>92</v>
      </c>
      <c r="C22" s="18"/>
    </row>
    <row r="23" spans="1:3" ht="12.75">
      <c r="A23" s="21"/>
      <c r="B23" s="18"/>
      <c r="C23" s="18"/>
    </row>
    <row r="24" spans="1:3" ht="12.75">
      <c r="A24" s="21"/>
      <c r="B24" s="18"/>
      <c r="C24" s="18"/>
    </row>
    <row r="25" spans="1:3" ht="12.75">
      <c r="A25" s="21"/>
      <c r="B25" s="18"/>
      <c r="C25" s="18"/>
    </row>
    <row r="29" spans="1:3" ht="12.75">
      <c r="A29" s="21" t="s">
        <v>93</v>
      </c>
      <c r="B29" s="18" t="s">
        <v>94</v>
      </c>
      <c r="C29" s="18"/>
    </row>
    <row r="30" ht="12.75">
      <c r="B30" t="s">
        <v>129</v>
      </c>
    </row>
    <row r="32" spans="1:3" ht="12.75">
      <c r="A32" s="21" t="s">
        <v>95</v>
      </c>
      <c r="B32" s="18" t="s">
        <v>96</v>
      </c>
      <c r="C32" s="18"/>
    </row>
    <row r="33" spans="1:11" ht="12.75">
      <c r="A33" s="21"/>
      <c r="B33" s="18"/>
      <c r="C33" s="18"/>
      <c r="H33" s="64" t="s">
        <v>154</v>
      </c>
      <c r="I33" s="64"/>
      <c r="J33" s="64" t="s">
        <v>155</v>
      </c>
      <c r="K33" s="64"/>
    </row>
    <row r="34" spans="1:11" ht="12.75">
      <c r="A34" s="21"/>
      <c r="B34" s="18"/>
      <c r="C34" s="18"/>
      <c r="H34" s="12" t="s">
        <v>207</v>
      </c>
      <c r="I34" s="12" t="s">
        <v>208</v>
      </c>
      <c r="J34" s="12" t="str">
        <f>+H34</f>
        <v>31.12.03</v>
      </c>
      <c r="K34" s="12" t="str">
        <f>+I34</f>
        <v>31.12.02</v>
      </c>
    </row>
    <row r="35" spans="1:11" ht="12.75">
      <c r="A35" s="21"/>
      <c r="B35" s="18"/>
      <c r="C35" s="18"/>
      <c r="H35" s="24" t="s">
        <v>49</v>
      </c>
      <c r="I35" s="24" t="s">
        <v>49</v>
      </c>
      <c r="J35" s="24" t="s">
        <v>49</v>
      </c>
      <c r="K35" s="24" t="s">
        <v>49</v>
      </c>
    </row>
    <row r="36" spans="1:10" ht="12.75">
      <c r="A36" s="21"/>
      <c r="B36" s="28" t="s">
        <v>130</v>
      </c>
      <c r="C36" s="28"/>
      <c r="J36" s="24"/>
    </row>
    <row r="37" spans="1:11" ht="12.75">
      <c r="A37" s="21"/>
      <c r="B37" s="42" t="s">
        <v>131</v>
      </c>
      <c r="C37" s="42"/>
      <c r="H37" s="1">
        <v>46</v>
      </c>
      <c r="I37" s="1">
        <v>-59</v>
      </c>
      <c r="J37" s="2">
        <v>46</v>
      </c>
      <c r="K37" s="1">
        <v>-178</v>
      </c>
    </row>
    <row r="38" spans="2:11" ht="12.75">
      <c r="B38" s="23" t="s">
        <v>132</v>
      </c>
      <c r="C38" s="23"/>
      <c r="H38" s="3">
        <v>0</v>
      </c>
      <c r="I38" s="3">
        <v>0</v>
      </c>
      <c r="J38" s="3">
        <v>0</v>
      </c>
      <c r="K38" s="3">
        <v>0</v>
      </c>
    </row>
    <row r="39" spans="2:11" ht="12.75">
      <c r="B39" s="23"/>
      <c r="C39" s="23"/>
      <c r="H39" s="6">
        <f>SUM(H37:H38)</f>
        <v>46</v>
      </c>
      <c r="I39" s="6">
        <f>SUM(I37:I38)</f>
        <v>-59</v>
      </c>
      <c r="J39" s="6">
        <f>SUM(J37:J38)</f>
        <v>46</v>
      </c>
      <c r="K39" s="6">
        <f>SUM(K37:K38)</f>
        <v>-178</v>
      </c>
    </row>
    <row r="40" spans="2:11" ht="12.75">
      <c r="B40" s="23"/>
      <c r="C40" s="23"/>
      <c r="H40" s="6"/>
      <c r="I40" s="6"/>
      <c r="J40" s="6"/>
      <c r="K40" s="6"/>
    </row>
    <row r="41" spans="2:11" ht="12.75">
      <c r="B41" t="s">
        <v>133</v>
      </c>
      <c r="H41" s="54">
        <v>-2833</v>
      </c>
      <c r="I41" s="3">
        <v>-3713</v>
      </c>
      <c r="J41" s="54">
        <v>-4378</v>
      </c>
      <c r="K41" s="3">
        <v>-5389</v>
      </c>
    </row>
    <row r="42" spans="8:11" ht="13.5" thickBot="1">
      <c r="H42" s="60">
        <f>SUM(H39:H41)</f>
        <v>-2787</v>
      </c>
      <c r="I42" s="43">
        <f>SUM(I39:I41)</f>
        <v>-3772</v>
      </c>
      <c r="J42" s="60">
        <f>SUM(J39:J41)</f>
        <v>-4332</v>
      </c>
      <c r="K42" s="43">
        <f>SUM(K39:K41)</f>
        <v>-5567</v>
      </c>
    </row>
    <row r="43" spans="8:11" ht="13.5" thickTop="1">
      <c r="H43" s="44"/>
      <c r="I43" s="44"/>
      <c r="J43" s="44"/>
      <c r="K43" s="44"/>
    </row>
    <row r="44" spans="8:11" ht="12.75">
      <c r="H44" s="44"/>
      <c r="I44" s="44"/>
      <c r="J44" s="44"/>
      <c r="K44" s="44"/>
    </row>
    <row r="45" spans="8:11" ht="12.75">
      <c r="H45" s="44"/>
      <c r="I45" s="44"/>
      <c r="J45" s="44"/>
      <c r="K45" s="44"/>
    </row>
    <row r="46" spans="8:11" ht="12.75">
      <c r="H46" s="44"/>
      <c r="I46" s="44"/>
      <c r="J46" s="44"/>
      <c r="K46" s="44"/>
    </row>
    <row r="47" spans="8:11" ht="12.75">
      <c r="H47" s="44"/>
      <c r="I47" s="44"/>
      <c r="J47" s="44"/>
      <c r="K47" s="44"/>
    </row>
    <row r="48" spans="1:3" ht="12.75">
      <c r="A48" s="21" t="s">
        <v>97</v>
      </c>
      <c r="B48" s="18" t="s">
        <v>98</v>
      </c>
      <c r="C48" s="18"/>
    </row>
    <row r="49" ht="12.75">
      <c r="B49" s="23"/>
    </row>
    <row r="51" spans="1:3" ht="12.75">
      <c r="A51" s="21" t="s">
        <v>99</v>
      </c>
      <c r="B51" s="18" t="s">
        <v>100</v>
      </c>
      <c r="C51" s="18"/>
    </row>
    <row r="53" spans="2:3" ht="12.75">
      <c r="B53" s="23" t="s">
        <v>210</v>
      </c>
      <c r="C53" s="23"/>
    </row>
    <row r="54" spans="2:3" ht="12.75">
      <c r="B54" s="23"/>
      <c r="C54" s="23"/>
    </row>
    <row r="55" spans="2:4" ht="12.75">
      <c r="B55" s="23"/>
      <c r="C55" s="23" t="s">
        <v>152</v>
      </c>
      <c r="D55" t="s">
        <v>11</v>
      </c>
    </row>
    <row r="56" spans="2:3" ht="12.75">
      <c r="B56" s="23"/>
      <c r="C56" s="23"/>
    </row>
    <row r="57" ht="12.75">
      <c r="I57" s="24" t="s">
        <v>49</v>
      </c>
    </row>
    <row r="59" spans="4:9" ht="12.75">
      <c r="D59" s="50" t="s">
        <v>160</v>
      </c>
      <c r="I59" s="1">
        <v>451083</v>
      </c>
    </row>
    <row r="60" spans="4:9" ht="12.75">
      <c r="D60" s="50" t="s">
        <v>161</v>
      </c>
      <c r="I60" s="3">
        <v>34200</v>
      </c>
    </row>
    <row r="61" spans="4:9" ht="12.75">
      <c r="D61" s="27"/>
      <c r="I61" s="40">
        <f>SUM(I59:I60)</f>
        <v>485283</v>
      </c>
    </row>
    <row r="62" spans="4:9" ht="12.75">
      <c r="D62" s="50" t="s">
        <v>163</v>
      </c>
      <c r="I62" s="40">
        <v>-160083</v>
      </c>
    </row>
    <row r="63" spans="4:9" ht="13.5" thickBot="1">
      <c r="D63" s="50" t="s">
        <v>162</v>
      </c>
      <c r="I63" s="49">
        <f>SUM(I61:I62)</f>
        <v>325200</v>
      </c>
    </row>
    <row r="64" ht="13.5" thickTop="1">
      <c r="I64" s="44"/>
    </row>
    <row r="65" spans="4:9" ht="13.5" thickBot="1">
      <c r="D65" s="50" t="s">
        <v>209</v>
      </c>
      <c r="I65" s="43">
        <f>57080*4.42</f>
        <v>252293.6</v>
      </c>
    </row>
    <row r="66" ht="13.5" thickTop="1">
      <c r="C66" s="27"/>
    </row>
    <row r="67" ht="12.75">
      <c r="C67" s="27"/>
    </row>
    <row r="68" ht="12.75">
      <c r="C68" s="27"/>
    </row>
    <row r="69" ht="12.75">
      <c r="C69" s="27"/>
    </row>
    <row r="70" ht="12.75">
      <c r="C70" s="27"/>
    </row>
    <row r="71" ht="12.75">
      <c r="C71" s="27"/>
    </row>
    <row r="72" ht="12.75">
      <c r="C72" s="27"/>
    </row>
    <row r="73" ht="12.75">
      <c r="C73" s="27"/>
    </row>
    <row r="74" ht="12.75">
      <c r="C74" s="27"/>
    </row>
    <row r="75" ht="12.75">
      <c r="C75" s="27"/>
    </row>
    <row r="76" ht="12.75">
      <c r="C76" s="27"/>
    </row>
    <row r="77" spans="3:4" ht="12.75">
      <c r="C77" s="52" t="s">
        <v>153</v>
      </c>
      <c r="D77" t="s">
        <v>212</v>
      </c>
    </row>
    <row r="78" spans="3:10" ht="12.75">
      <c r="C78" s="52"/>
      <c r="I78" s="24" t="s">
        <v>112</v>
      </c>
      <c r="J78" s="24" t="s">
        <v>46</v>
      </c>
    </row>
    <row r="79" spans="3:10" ht="12.75">
      <c r="C79" s="52"/>
      <c r="I79" s="24" t="s">
        <v>43</v>
      </c>
      <c r="J79" s="24" t="s">
        <v>219</v>
      </c>
    </row>
    <row r="80" spans="3:10" ht="12.75">
      <c r="C80" s="27"/>
      <c r="I80" s="24" t="s">
        <v>49</v>
      </c>
      <c r="J80" s="24" t="s">
        <v>49</v>
      </c>
    </row>
    <row r="81" spans="3:10" ht="12.75">
      <c r="C81" s="27"/>
      <c r="I81" s="24"/>
      <c r="J81" s="24"/>
    </row>
    <row r="82" spans="3:10" ht="12.75">
      <c r="C82" s="27"/>
      <c r="D82" t="s">
        <v>213</v>
      </c>
      <c r="I82" s="1">
        <v>0</v>
      </c>
      <c r="J82" s="1">
        <v>0</v>
      </c>
    </row>
    <row r="83" spans="3:10" ht="12.75">
      <c r="C83" s="27"/>
      <c r="D83" t="s">
        <v>217</v>
      </c>
      <c r="I83" s="1">
        <v>239</v>
      </c>
      <c r="J83" s="1">
        <v>239</v>
      </c>
    </row>
    <row r="84" spans="3:10" ht="13.5" thickBot="1">
      <c r="C84" s="27"/>
      <c r="D84" t="s">
        <v>227</v>
      </c>
      <c r="I84" s="11">
        <v>239</v>
      </c>
      <c r="J84" s="11">
        <v>239</v>
      </c>
    </row>
    <row r="85" spans="3:10" ht="12.75">
      <c r="C85" s="27"/>
      <c r="J85" s="1"/>
    </row>
    <row r="86" spans="3:10" ht="12.75">
      <c r="C86" s="27"/>
      <c r="D86" t="s">
        <v>214</v>
      </c>
      <c r="J86" s="1"/>
    </row>
    <row r="87" spans="3:10" ht="12.75">
      <c r="C87" s="27"/>
      <c r="D87" t="s">
        <v>216</v>
      </c>
      <c r="I87" s="53">
        <v>0</v>
      </c>
      <c r="J87" s="1">
        <v>0</v>
      </c>
    </row>
    <row r="88" spans="3:10" ht="12.75">
      <c r="C88" s="27"/>
      <c r="D88" t="s">
        <v>215</v>
      </c>
      <c r="I88" s="53">
        <v>0</v>
      </c>
      <c r="J88" s="1">
        <v>0</v>
      </c>
    </row>
    <row r="89" spans="3:10" ht="13.5" thickBot="1">
      <c r="C89" s="27"/>
      <c r="D89" t="s">
        <v>218</v>
      </c>
      <c r="I89" s="11">
        <v>529</v>
      </c>
      <c r="J89" s="11">
        <v>529</v>
      </c>
    </row>
    <row r="90" ht="12.75">
      <c r="C90" s="27"/>
    </row>
    <row r="91" ht="12.75">
      <c r="C91" s="27"/>
    </row>
    <row r="92" ht="12.75">
      <c r="C92" s="27"/>
    </row>
    <row r="93" ht="12.75">
      <c r="C93" s="27"/>
    </row>
    <row r="94" ht="12.75">
      <c r="C94" s="27"/>
    </row>
    <row r="95" spans="1:3" ht="12.75">
      <c r="A95" s="21" t="s">
        <v>101</v>
      </c>
      <c r="B95" s="18" t="s">
        <v>223</v>
      </c>
      <c r="C95" s="18"/>
    </row>
    <row r="96" spans="1:3" ht="12.75">
      <c r="A96" s="21"/>
      <c r="B96" s="18"/>
      <c r="C96" s="18"/>
    </row>
    <row r="97" spans="1:3" ht="12.75">
      <c r="A97" s="21"/>
      <c r="B97" s="18"/>
      <c r="C97" s="18"/>
    </row>
    <row r="98" spans="1:3" ht="12.75">
      <c r="A98" s="21"/>
      <c r="B98" s="18"/>
      <c r="C98" s="18"/>
    </row>
    <row r="99" spans="1:3" ht="12.75">
      <c r="A99" s="21"/>
      <c r="B99" s="18"/>
      <c r="C99" s="18"/>
    </row>
    <row r="100" spans="1:3" ht="12.75">
      <c r="A100" s="21"/>
      <c r="B100" s="18"/>
      <c r="C100" s="18"/>
    </row>
    <row r="101" spans="1:3" ht="12.75">
      <c r="A101" s="21"/>
      <c r="B101" s="18"/>
      <c r="C101" s="18"/>
    </row>
    <row r="102" spans="1:3" ht="12.75">
      <c r="A102" s="21"/>
      <c r="B102" s="18"/>
      <c r="C102" s="18"/>
    </row>
    <row r="103" spans="1:3" ht="12.75">
      <c r="A103" s="21"/>
      <c r="B103" s="18"/>
      <c r="C103" s="18"/>
    </row>
    <row r="104" spans="1:3" ht="12.75">
      <c r="A104" s="21"/>
      <c r="B104" s="18"/>
      <c r="C104" s="18"/>
    </row>
    <row r="105" spans="1:3" ht="12.75">
      <c r="A105" s="21"/>
      <c r="B105" s="18"/>
      <c r="C105" s="18"/>
    </row>
    <row r="106" spans="1:3" ht="12.75">
      <c r="A106" s="21"/>
      <c r="B106" s="18"/>
      <c r="C106" s="18"/>
    </row>
    <row r="107" spans="1:3" ht="12.75">
      <c r="A107" s="21"/>
      <c r="B107" s="18"/>
      <c r="C107" s="18"/>
    </row>
    <row r="108" spans="1:3" ht="12.75">
      <c r="A108" s="21"/>
      <c r="B108" s="18"/>
      <c r="C108" s="18"/>
    </row>
    <row r="109" spans="1:3" ht="12.75">
      <c r="A109" s="21"/>
      <c r="B109" s="18"/>
      <c r="C109" s="18"/>
    </row>
    <row r="110" spans="1:3" ht="12.75">
      <c r="A110" s="21"/>
      <c r="B110" s="18"/>
      <c r="C110" s="18"/>
    </row>
    <row r="111" spans="1:3" ht="12.75">
      <c r="A111" s="21"/>
      <c r="B111" s="18"/>
      <c r="C111" s="18"/>
    </row>
    <row r="112" spans="1:3" ht="12.75">
      <c r="A112" s="21"/>
      <c r="B112" s="18"/>
      <c r="C112" s="18"/>
    </row>
    <row r="113" spans="1:3" ht="12.75">
      <c r="A113" s="21"/>
      <c r="B113" s="18"/>
      <c r="C113" s="18"/>
    </row>
    <row r="114" spans="1:3" ht="12.75">
      <c r="A114" s="21"/>
      <c r="B114" s="18"/>
      <c r="C114" s="18"/>
    </row>
    <row r="115" spans="1:3" ht="12.75">
      <c r="A115" s="21"/>
      <c r="B115" s="18"/>
      <c r="C115" s="18"/>
    </row>
    <row r="116" spans="1:3" ht="12.75">
      <c r="A116" s="21"/>
      <c r="B116" s="18"/>
      <c r="C116" s="18"/>
    </row>
    <row r="117" spans="1:3" ht="12.75">
      <c r="A117" s="21"/>
      <c r="B117" s="18"/>
      <c r="C117" s="18"/>
    </row>
    <row r="118" spans="1:3" ht="12.75">
      <c r="A118" s="21"/>
      <c r="B118" s="18"/>
      <c r="C118" s="18"/>
    </row>
    <row r="119" spans="1:3" ht="12.75">
      <c r="A119" s="21"/>
      <c r="B119" s="18"/>
      <c r="C119" s="18"/>
    </row>
    <row r="120" spans="1:3" ht="12.75">
      <c r="A120" s="21"/>
      <c r="B120" s="18"/>
      <c r="C120" s="18"/>
    </row>
    <row r="121" spans="1:3" ht="12.75">
      <c r="A121" s="21"/>
      <c r="B121" s="18"/>
      <c r="C121" s="18"/>
    </row>
    <row r="122" spans="2:3" ht="12.75">
      <c r="B122" s="28"/>
      <c r="C122" s="23"/>
    </row>
    <row r="123" spans="2:3" ht="12.75">
      <c r="B123" s="28"/>
      <c r="C123" s="23"/>
    </row>
    <row r="124" spans="2:3" ht="12.75">
      <c r="B124" s="28"/>
      <c r="C124" s="23"/>
    </row>
    <row r="125" spans="2:3" ht="12.75">
      <c r="B125" s="28"/>
      <c r="C125" s="23"/>
    </row>
    <row r="126" spans="2:3" ht="12.75">
      <c r="B126" s="28"/>
      <c r="C126" s="23"/>
    </row>
    <row r="127" spans="2:3" ht="12.75">
      <c r="B127" s="28"/>
      <c r="C127" s="23"/>
    </row>
    <row r="128" spans="2:3" ht="12.75">
      <c r="B128" s="28"/>
      <c r="C128" s="23"/>
    </row>
    <row r="129" spans="2:3" ht="12.75">
      <c r="B129" s="28"/>
      <c r="C129" s="23"/>
    </row>
    <row r="130" spans="2:3" ht="12.75">
      <c r="B130" s="28"/>
      <c r="C130" s="23"/>
    </row>
    <row r="131" spans="2:3" ht="12.75">
      <c r="B131" s="28"/>
      <c r="C131" s="23"/>
    </row>
    <row r="132" spans="2:3" ht="12.75">
      <c r="B132" s="28"/>
      <c r="C132" s="23"/>
    </row>
    <row r="133" spans="2:3" ht="12.75">
      <c r="B133" s="28"/>
      <c r="C133" s="23"/>
    </row>
    <row r="134" spans="2:3" ht="12.75">
      <c r="B134" s="28"/>
      <c r="C134" s="23"/>
    </row>
    <row r="135" spans="2:3" ht="12.75">
      <c r="B135" s="28"/>
      <c r="C135" s="23"/>
    </row>
    <row r="136" spans="2:3" ht="12.75">
      <c r="B136" s="28"/>
      <c r="C136" s="23"/>
    </row>
    <row r="137" spans="2:3" ht="12.75">
      <c r="B137" s="28"/>
      <c r="C137" s="23"/>
    </row>
    <row r="138" spans="2:3" ht="12.75">
      <c r="B138" s="28"/>
      <c r="C138" s="23"/>
    </row>
    <row r="139" spans="2:3" ht="12.75">
      <c r="B139" s="28"/>
      <c r="C139" s="23"/>
    </row>
    <row r="140" spans="2:3" ht="12.75">
      <c r="B140" s="28"/>
      <c r="C140" s="23"/>
    </row>
    <row r="141" spans="2:3" ht="12.75">
      <c r="B141" s="28"/>
      <c r="C141" s="23"/>
    </row>
    <row r="142" spans="2:3" ht="12.75">
      <c r="B142" s="28"/>
      <c r="C142" s="23"/>
    </row>
    <row r="143" spans="2:3" ht="12.75">
      <c r="B143" s="28"/>
      <c r="C143" s="23"/>
    </row>
    <row r="144" spans="2:3" ht="12.75">
      <c r="B144" s="28"/>
      <c r="C144" s="23"/>
    </row>
    <row r="145" spans="2:3" ht="12.75">
      <c r="B145" s="28"/>
      <c r="C145" s="23"/>
    </row>
    <row r="146" spans="2:3" ht="12.75">
      <c r="B146" s="28"/>
      <c r="C146" s="23"/>
    </row>
    <row r="147" spans="2:3" ht="12.75">
      <c r="B147" s="28"/>
      <c r="C147" s="23"/>
    </row>
    <row r="148" spans="2:3" ht="12.75">
      <c r="B148" s="28"/>
      <c r="C148" s="23"/>
    </row>
    <row r="149" spans="2:3" ht="12.75">
      <c r="B149" s="28"/>
      <c r="C149" s="23"/>
    </row>
    <row r="150" spans="2:3" ht="12.75">
      <c r="B150" s="28"/>
      <c r="C150" s="23"/>
    </row>
    <row r="151" spans="2:3" ht="12.75">
      <c r="B151" s="28"/>
      <c r="C151" s="23"/>
    </row>
    <row r="152" spans="2:3" ht="12.75">
      <c r="B152" s="28"/>
      <c r="C152" s="23"/>
    </row>
    <row r="153" spans="2:3" ht="12.75">
      <c r="B153" s="28"/>
      <c r="C153" s="23"/>
    </row>
    <row r="154" spans="2:3" ht="12.75">
      <c r="B154" s="28"/>
      <c r="C154" s="23"/>
    </row>
    <row r="155" spans="2:3" ht="12.75">
      <c r="B155" s="28"/>
      <c r="C155" s="23"/>
    </row>
    <row r="156" spans="2:3" ht="12.75">
      <c r="B156" s="28"/>
      <c r="C156" s="23"/>
    </row>
    <row r="157" spans="2:3" ht="12.75">
      <c r="B157" s="28"/>
      <c r="C157" s="23"/>
    </row>
    <row r="158" spans="2:3" ht="12.75">
      <c r="B158" s="28"/>
      <c r="C158" s="23"/>
    </row>
    <row r="159" spans="2:3" ht="12.75">
      <c r="B159" s="28" t="s">
        <v>224</v>
      </c>
      <c r="C159" s="23"/>
    </row>
    <row r="160" spans="2:3" ht="12.75">
      <c r="B160" s="28"/>
      <c r="C160" s="23"/>
    </row>
    <row r="161" spans="1:3" ht="12.75">
      <c r="A161" s="21" t="s">
        <v>102</v>
      </c>
      <c r="B161" s="18" t="s">
        <v>110</v>
      </c>
      <c r="C161" s="18"/>
    </row>
    <row r="162" spans="1:3" ht="12.75">
      <c r="A162" s="21"/>
      <c r="B162" s="28" t="s">
        <v>211</v>
      </c>
      <c r="C162" s="28"/>
    </row>
    <row r="163" spans="1:3" ht="12.75">
      <c r="A163" s="21"/>
      <c r="B163" s="28"/>
      <c r="C163" s="28"/>
    </row>
    <row r="164" spans="8:10" ht="12.75">
      <c r="H164" s="24" t="s">
        <v>111</v>
      </c>
      <c r="I164" s="24" t="s">
        <v>156</v>
      </c>
      <c r="J164" s="24" t="s">
        <v>41</v>
      </c>
    </row>
    <row r="165" spans="8:10" ht="12.75">
      <c r="H165" s="24" t="s">
        <v>49</v>
      </c>
      <c r="I165" s="24" t="s">
        <v>49</v>
      </c>
      <c r="J165" s="24" t="s">
        <v>49</v>
      </c>
    </row>
    <row r="167" spans="2:10" ht="12.75">
      <c r="B167" t="s">
        <v>112</v>
      </c>
      <c r="H167" s="1">
        <v>230030</v>
      </c>
      <c r="I167" s="1">
        <v>7699</v>
      </c>
      <c r="J167" s="1">
        <f>SUM(H167:I167)</f>
        <v>237729</v>
      </c>
    </row>
    <row r="168" spans="2:10" ht="12.75">
      <c r="B168" t="s">
        <v>113</v>
      </c>
      <c r="H168" s="3">
        <v>1727</v>
      </c>
      <c r="I168" s="3">
        <v>0</v>
      </c>
      <c r="J168" s="3">
        <f>SUM(H168:I168)</f>
        <v>1727</v>
      </c>
    </row>
    <row r="169" spans="8:10" ht="13.5" thickBot="1">
      <c r="H169" s="9">
        <f>SUM(H167:H168)</f>
        <v>231757</v>
      </c>
      <c r="I169" s="9">
        <f>SUM(I167:I168)</f>
        <v>7699</v>
      </c>
      <c r="J169" s="9">
        <f>SUM(J167:J168)</f>
        <v>239456</v>
      </c>
    </row>
    <row r="170" spans="8:10" ht="13.5" thickTop="1">
      <c r="H170" s="6"/>
      <c r="I170" s="6"/>
      <c r="J170" s="6"/>
    </row>
    <row r="171" spans="2:10" ht="12.75">
      <c r="B171" s="23" t="s">
        <v>157</v>
      </c>
      <c r="C171" t="s">
        <v>221</v>
      </c>
      <c r="H171" s="6"/>
      <c r="I171" s="6"/>
      <c r="J171" s="6"/>
    </row>
    <row r="173" spans="1:3" ht="12.75">
      <c r="A173" s="21" t="s">
        <v>103</v>
      </c>
      <c r="B173" s="18" t="s">
        <v>104</v>
      </c>
      <c r="C173" s="18"/>
    </row>
    <row r="174" spans="1:3" ht="12.75">
      <c r="A174" s="21"/>
      <c r="B174" s="18"/>
      <c r="C174" s="18"/>
    </row>
    <row r="175" spans="1:3" ht="12.75">
      <c r="A175" s="21"/>
      <c r="B175" s="18"/>
      <c r="C175" s="18"/>
    </row>
    <row r="176" spans="1:3" ht="12.75">
      <c r="A176" s="21" t="s">
        <v>105</v>
      </c>
      <c r="B176" s="18" t="s">
        <v>106</v>
      </c>
      <c r="C176" s="18"/>
    </row>
    <row r="180" spans="1:3" ht="12.75">
      <c r="A180" s="21" t="s">
        <v>107</v>
      </c>
      <c r="B180" s="18" t="s">
        <v>109</v>
      </c>
      <c r="C180" s="18"/>
    </row>
    <row r="181" spans="1:3" ht="12.75">
      <c r="A181" s="21"/>
      <c r="B181" s="18"/>
      <c r="C181" s="18"/>
    </row>
    <row r="182" spans="1:3" ht="12.75">
      <c r="A182" s="21"/>
      <c r="B182" s="18"/>
      <c r="C182" s="18"/>
    </row>
    <row r="183" spans="1:3" ht="12.75">
      <c r="A183" s="21"/>
      <c r="B183" s="18"/>
      <c r="C183" s="18"/>
    </row>
    <row r="184" spans="1:3" ht="12.75">
      <c r="A184" s="21" t="s">
        <v>108</v>
      </c>
      <c r="B184" s="18" t="s">
        <v>226</v>
      </c>
      <c r="C184" s="18"/>
    </row>
  </sheetData>
  <mergeCells count="2">
    <mergeCell ref="H33:I33"/>
    <mergeCell ref="J33:K33"/>
  </mergeCells>
  <printOptions horizontalCentered="1"/>
  <pageMargins left="0.5" right="0.5" top="0.5" bottom="0.5" header="0.5" footer="0.25"/>
  <pageSetup firstPageNumber="7" useFirstPageNumber="1" horizontalDpi="600" verticalDpi="600" orientation="portrait" paperSize="9" scale="90" r:id="rId2"/>
  <headerFooter alignWithMargins="0">
    <oddFooter>&amp;C&amp;P</oddFooter>
  </headerFooter>
  <rowBreaks count="2" manualBreakCount="2">
    <brk id="66" max="10" man="1"/>
    <brk id="127" max="10"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267">
      <selection activeCell="A267" sqref="A267"/>
    </sheetView>
  </sheetViews>
  <sheetFormatPr defaultColWidth="9.140625" defaultRowHeight="12.75"/>
  <cols>
    <col min="1" max="1" width="4.421875" style="0" customWidth="1"/>
  </cols>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C.I Holdings Berhad</cp:lastModifiedBy>
  <cp:lastPrinted>2004-02-26T08:15:18Z</cp:lastPrinted>
  <dcterms:created xsi:type="dcterms:W3CDTF">2002-10-22T09:07:41Z</dcterms:created>
  <dcterms:modified xsi:type="dcterms:W3CDTF">2004-02-26T08:18:15Z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-1685649897</vt:i4>
  </property>
  <property fmtid="{D5CDD505-2E9C-101B-9397-08002B2CF9AE}" pid="4" name="_EmailSubje">
    <vt:lpwstr>RE: CIHB-2nd Qtr Results</vt:lpwstr>
  </property>
  <property fmtid="{D5CDD505-2E9C-101B-9397-08002B2CF9AE}" pid="5" name="_AuthorEma">
    <vt:lpwstr>chawpy@po.jaring.my</vt:lpwstr>
  </property>
  <property fmtid="{D5CDD505-2E9C-101B-9397-08002B2CF9AE}" pid="6" name="_AuthorEmailDisplayNa">
    <vt:lpwstr>chaw</vt:lpwstr>
  </property>
</Properties>
</file>