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9720" windowHeight="6030" activeTab="0"/>
  </bookViews>
  <sheets>
    <sheet name="IS" sheetId="1" r:id="rId1"/>
    <sheet name="BS" sheetId="2" r:id="rId2"/>
    <sheet name="CFS" sheetId="3" r:id="rId3"/>
    <sheet name="SE" sheetId="4" r:id="rId4"/>
    <sheet name="NTA-A" sheetId="5" r:id="rId5"/>
    <sheet name="NTA-B" sheetId="6" r:id="rId6"/>
    <sheet name="Sheet1" sheetId="7" r:id="rId7"/>
  </sheets>
  <definedNames>
    <definedName name="_xlnm.Print_Area" localSheetId="1">'BS'!$A$2:$J$57</definedName>
    <definedName name="_xlnm.Print_Area" localSheetId="2">'CFS'!$A$1:$J$67</definedName>
    <definedName name="_xlnm.Print_Area" localSheetId="0">'IS'!$A$2:$K$50</definedName>
    <definedName name="_xlnm.Print_Area" localSheetId="4">'NTA-A'!$A$8:$K$125</definedName>
    <definedName name="_xlnm.Print_Area" localSheetId="5">'NTA-B'!$A$8:$K$241</definedName>
    <definedName name="_xlnm.Print_Area" localSheetId="3">'SE'!$A$1:$J$46</definedName>
    <definedName name="_xlnm.Print_Titles" localSheetId="4">'NTA-A'!$2:$7</definedName>
    <definedName name="_xlnm.Print_Titles" localSheetId="5">'NTA-B'!$2:$7</definedName>
  </definedNames>
  <calcPr fullCalcOnLoad="1"/>
</workbook>
</file>

<file path=xl/sharedStrings.xml><?xml version="1.0" encoding="utf-8"?>
<sst xmlns="http://schemas.openxmlformats.org/spreadsheetml/2006/main" count="378" uniqueCount="267">
  <si>
    <t>Revenue</t>
  </si>
  <si>
    <t>-</t>
  </si>
  <si>
    <t xml:space="preserve">Operating Expenses </t>
  </si>
  <si>
    <t>Finance Costs</t>
  </si>
  <si>
    <t>Investing Results</t>
  </si>
  <si>
    <t>Taxation</t>
  </si>
  <si>
    <t>Cost of Sales</t>
  </si>
  <si>
    <t>Gross Profit</t>
  </si>
  <si>
    <t>Other Operating Income</t>
  </si>
  <si>
    <t>Property, Plant and Equipment</t>
  </si>
  <si>
    <t>Intangible Assets</t>
  </si>
  <si>
    <t>Investment in Associate</t>
  </si>
  <si>
    <t>Other Investment</t>
  </si>
  <si>
    <t>Inventories</t>
  </si>
  <si>
    <t>Debtors</t>
  </si>
  <si>
    <t>Cash and Cash Equivalents</t>
  </si>
  <si>
    <t>Current Liabilities</t>
  </si>
  <si>
    <t>Trade and Other Creditors</t>
  </si>
  <si>
    <t>Share Capital</t>
  </si>
  <si>
    <t>Reserves</t>
  </si>
  <si>
    <t>Shareholders' Fund</t>
  </si>
  <si>
    <t>Long Term Liabilities</t>
  </si>
  <si>
    <t>Borrowings</t>
  </si>
  <si>
    <t>Other Deferred Liabilities</t>
  </si>
  <si>
    <t>Adjustments for non-cash flow:-</t>
  </si>
  <si>
    <t>Changes in Working Capital</t>
  </si>
  <si>
    <t>Net Change in Current Assets</t>
  </si>
  <si>
    <t>Net Change in Current Liabilities</t>
  </si>
  <si>
    <t>Net Cash Flows from Operating Activities</t>
  </si>
  <si>
    <t>Investing Activities</t>
  </si>
  <si>
    <t>Equity Investments</t>
  </si>
  <si>
    <t>Other Investments (Purchase of Fixed Assets)</t>
  </si>
  <si>
    <t>Financing Activities</t>
  </si>
  <si>
    <t>Interest Paid</t>
  </si>
  <si>
    <t>Net Change in Cash and Cash Equivalents</t>
  </si>
  <si>
    <t>Cash and Cash Equivalents at beginning of year</t>
  </si>
  <si>
    <t>Share</t>
  </si>
  <si>
    <t>Capital</t>
  </si>
  <si>
    <t>Premium</t>
  </si>
  <si>
    <t>Reserve</t>
  </si>
  <si>
    <t>Retained</t>
  </si>
  <si>
    <t>Profits</t>
  </si>
  <si>
    <t>Total</t>
  </si>
  <si>
    <t>Minority Interests</t>
  </si>
  <si>
    <t>Quarter</t>
  </si>
  <si>
    <t>Ended</t>
  </si>
  <si>
    <t>INDIVIDUAL QUARTER</t>
  </si>
  <si>
    <t>Year To</t>
  </si>
  <si>
    <t>Date Ended</t>
  </si>
  <si>
    <t>CUMULATIVE QUARTER</t>
  </si>
  <si>
    <t>RM'000</t>
  </si>
  <si>
    <t>C.I. HOLDINGS BERHAD</t>
  </si>
  <si>
    <t>CONDENSED CONSOLIDATED BALANCE SHEETS</t>
  </si>
  <si>
    <t>Unaudited</t>
  </si>
  <si>
    <t>as at</t>
  </si>
  <si>
    <t>Audited</t>
  </si>
  <si>
    <t>Financial Report for the year ended 30th June 2002)</t>
  </si>
  <si>
    <t>Annual Financial Report for the year ended 30th June 2002)</t>
  </si>
  <si>
    <t>30.06.2002</t>
  </si>
  <si>
    <t>CONDENSED CONSOLIDATED CASH FLOW STATEMENTS</t>
  </si>
  <si>
    <t xml:space="preserve">CONDENSED CONSOLIDATED STATEMENTS OF CHANGES IN EQUITY </t>
  </si>
  <si>
    <t>NOTES TO THE INTERIM FINANCIAL REPORT</t>
  </si>
  <si>
    <t>A1</t>
  </si>
  <si>
    <t>A2</t>
  </si>
  <si>
    <t>A3</t>
  </si>
  <si>
    <t>A4</t>
  </si>
  <si>
    <t>A5</t>
  </si>
  <si>
    <t>A6</t>
  </si>
  <si>
    <t>A7</t>
  </si>
  <si>
    <t>A8</t>
  </si>
  <si>
    <t>Segmental Reporting</t>
  </si>
  <si>
    <t>Nature and Amount of Changes in Estimates</t>
  </si>
  <si>
    <t>Nature and Amount of Unusual Items</t>
  </si>
  <si>
    <t>Seasonal or Cyclical Factors</t>
  </si>
  <si>
    <t>Basis of Preparation</t>
  </si>
  <si>
    <t>Debt and Equity Securities</t>
  </si>
  <si>
    <t>Dividend Paid</t>
  </si>
  <si>
    <t>Segment information is presented in respect of the Group's business segment.</t>
  </si>
  <si>
    <t>A9</t>
  </si>
  <si>
    <t>Engineering</t>
  </si>
  <si>
    <t>Financial services</t>
  </si>
  <si>
    <t>2002</t>
  </si>
  <si>
    <t>Inter-segment elimination</t>
  </si>
  <si>
    <t>Associated company</t>
  </si>
  <si>
    <t>A10</t>
  </si>
  <si>
    <t>A11</t>
  </si>
  <si>
    <t>Changes in the composition of the Group</t>
  </si>
  <si>
    <t>A12</t>
  </si>
  <si>
    <t>Changes in contingent liabilities</t>
  </si>
  <si>
    <t>A13</t>
  </si>
  <si>
    <t>Review of performance</t>
  </si>
  <si>
    <t>Capital commitments</t>
  </si>
  <si>
    <t>ADDITIONAL INFORMATION REQUIRED BY THE KLSE'S LISTING REQUIREMENTS</t>
  </si>
  <si>
    <t>B1</t>
  </si>
  <si>
    <t>B2</t>
  </si>
  <si>
    <t>Variation of results against preceding quarter</t>
  </si>
  <si>
    <t>B3</t>
  </si>
  <si>
    <t>Current year prospects</t>
  </si>
  <si>
    <t>B4</t>
  </si>
  <si>
    <t>Profit forecast</t>
  </si>
  <si>
    <t>B5</t>
  </si>
  <si>
    <t>Tax expense</t>
  </si>
  <si>
    <t>B6</t>
  </si>
  <si>
    <t>Unquoted investments and properties</t>
  </si>
  <si>
    <t>B7</t>
  </si>
  <si>
    <t xml:space="preserve">Quoted investments </t>
  </si>
  <si>
    <t>B8</t>
  </si>
  <si>
    <t>Status of corporate proposal</t>
  </si>
  <si>
    <t>B9</t>
  </si>
  <si>
    <t>B10</t>
  </si>
  <si>
    <t>Off balance sheet financial instruments</t>
  </si>
  <si>
    <t>B11</t>
  </si>
  <si>
    <t>Changes in material litigation</t>
  </si>
  <si>
    <t>B12</t>
  </si>
  <si>
    <t>B13</t>
  </si>
  <si>
    <t>Earnings per share</t>
  </si>
  <si>
    <t>Dividend</t>
  </si>
  <si>
    <t>Bank borrowings</t>
  </si>
  <si>
    <t>Secured</t>
  </si>
  <si>
    <t>Current</t>
  </si>
  <si>
    <t>Non-Current</t>
  </si>
  <si>
    <t>Net Current Liabilities</t>
  </si>
  <si>
    <t>Cash and cash equivalents carried forward consists of:-</t>
  </si>
  <si>
    <t>Cash and bank balances</t>
  </si>
  <si>
    <t>Fixed deposits with licensed banks</t>
  </si>
  <si>
    <t>Bank Overdrafts</t>
  </si>
  <si>
    <t>Fixed Deposits with licensed bank</t>
  </si>
  <si>
    <t>Short Term Borrowings</t>
  </si>
  <si>
    <t>Share of Results of Associated Company</t>
  </si>
  <si>
    <t>Dividend Received from Associated Company</t>
  </si>
  <si>
    <t>Current Assets</t>
  </si>
  <si>
    <t>Loss after taxation</t>
  </si>
  <si>
    <t>Inter-segment pricing is determined based on a negotiated basis.</t>
  </si>
  <si>
    <t>Contracted but not provided for</t>
  </si>
  <si>
    <t>As at</t>
  </si>
  <si>
    <t>Authorised but not contracted for</t>
  </si>
  <si>
    <t>Not applicable as no profit forecast was published.</t>
  </si>
  <si>
    <t>In respect of current period:</t>
  </si>
  <si>
    <t>- Income Tax</t>
  </si>
  <si>
    <t>- Deferred Tax</t>
  </si>
  <si>
    <t>Tax expense on share of profit of Associate Company</t>
  </si>
  <si>
    <t>The contingent liabilities of the Company are as follows:-</t>
  </si>
  <si>
    <t>Guarantee in favour for financial institutions for banking</t>
  </si>
  <si>
    <t>facilities granted to subsidiary companies</t>
  </si>
  <si>
    <t xml:space="preserve">- secured </t>
  </si>
  <si>
    <t xml:space="preserve">- unsecured </t>
  </si>
  <si>
    <t>Auditors' Report</t>
  </si>
  <si>
    <t>The Group's business operations are not signicantly affected by seasonal or cyclical factors.</t>
  </si>
  <si>
    <t>Subsequent material events</t>
  </si>
  <si>
    <t>CONDENSED CONSOLIDATED INCOME STATEMENTS</t>
  </si>
  <si>
    <t>Building and construction related products</t>
  </si>
  <si>
    <t>Proceeds from issue of shares to minority interest</t>
  </si>
  <si>
    <t>(37918-A)</t>
  </si>
  <si>
    <t>Loss Before Taxation</t>
  </si>
  <si>
    <t>Loss After Taxation</t>
  </si>
  <si>
    <t>Loss before Taxation</t>
  </si>
  <si>
    <t xml:space="preserve">(The Condensed Consolidated Income Statements should be read in conjunction with the Annual </t>
  </si>
  <si>
    <t>(The Condensed Consolidated Balance Sheets should be read in conjunction with the Annual</t>
  </si>
  <si>
    <t>(The Condensed Consolidated Cash Flow Statements should be read in conjunction with the</t>
  </si>
  <si>
    <t>(The Condensed Consolidated Statements of Changes in Equity should be read in conjunction with the Annual</t>
  </si>
  <si>
    <t>Net tangible assets per share (RM)</t>
  </si>
  <si>
    <t>Sen</t>
  </si>
  <si>
    <t>(i)</t>
  </si>
  <si>
    <t>(ii)</t>
  </si>
  <si>
    <t>(iii)</t>
  </si>
  <si>
    <t>(iv)</t>
  </si>
  <si>
    <t>Current Quarter</t>
  </si>
  <si>
    <t>Current Year To date</t>
  </si>
  <si>
    <t>Unsecured *</t>
  </si>
  <si>
    <t>*</t>
  </si>
  <si>
    <t>Impairment Loss on</t>
  </si>
  <si>
    <t>Proceeds from Sale of Fixed Assets</t>
  </si>
  <si>
    <t>Drawdown of Bank Borrowings</t>
  </si>
  <si>
    <t>Repayment of Bank Borrowings</t>
  </si>
  <si>
    <t>Quoted shares in Malaysia, as cost</t>
  </si>
  <si>
    <t>Share of post-acquisition results less dividend received</t>
  </si>
  <si>
    <t>Net book value</t>
  </si>
  <si>
    <t>Less: Impairment loss</t>
  </si>
  <si>
    <t>- Property</t>
  </si>
  <si>
    <t>- Investment in Associate</t>
  </si>
  <si>
    <t>Non-Cash Items</t>
  </si>
  <si>
    <t>Non-Operating Items</t>
  </si>
  <si>
    <t>Interest Received</t>
  </si>
  <si>
    <t>Net Cash Flows from Investing Activities</t>
  </si>
  <si>
    <t>Net Cash Flows from Financing Activities</t>
  </si>
  <si>
    <t>not been audited.</t>
  </si>
  <si>
    <t>2003</t>
  </si>
  <si>
    <t>Balance as at 1st July 2002</t>
  </si>
  <si>
    <t>Dividend for the year ended:</t>
  </si>
  <si>
    <t>30th June 2002</t>
  </si>
  <si>
    <t>30th June 2001</t>
  </si>
  <si>
    <t>Reserve on</t>
  </si>
  <si>
    <t>Consolidation</t>
  </si>
  <si>
    <t>Change in group structure</t>
  </si>
  <si>
    <t>Property, plant and equipment</t>
  </si>
  <si>
    <t>(a)</t>
  </si>
  <si>
    <t>(b)</t>
  </si>
  <si>
    <t xml:space="preserve"> </t>
  </si>
  <si>
    <t>Balance as at 1st July 2001</t>
  </si>
  <si>
    <t>Impairment loss on:</t>
  </si>
  <si>
    <t>Unallocated corporate expenses</t>
  </si>
  <si>
    <t xml:space="preserve">Basic loss  per share </t>
  </si>
  <si>
    <t>Tax Paid</t>
  </si>
  <si>
    <t>Investment holding</t>
  </si>
  <si>
    <t>Segment revenue</t>
  </si>
  <si>
    <t>Segment results</t>
  </si>
  <si>
    <t>Loss on Disposal of Subsidiaries</t>
  </si>
  <si>
    <t>Loss on disposal of subsidiaries</t>
  </si>
  <si>
    <t>Disposal of subsidiaries, net of cash and cash equivalents</t>
  </si>
  <si>
    <t>30.06.2003</t>
  </si>
  <si>
    <t>Quarterly Report on consolidated results for the fourth financial quarter ended 30th June 2003</t>
  </si>
  <si>
    <t>Balance as at 30th June 2003</t>
  </si>
  <si>
    <t>Balance as at 30th June 2002</t>
  </si>
  <si>
    <t>12 months ended</t>
  </si>
  <si>
    <t>(b)   Investment in quoted securities as at 30th June 2003 :</t>
  </si>
  <si>
    <t>Market value as at 30th June 2003</t>
  </si>
  <si>
    <t>30/06/03</t>
  </si>
  <si>
    <t>30/06/02</t>
  </si>
  <si>
    <t>Details of the Group's bank borrowings as at 30th June 2003 are as follows:</t>
  </si>
  <si>
    <t>Included in the unsecured short term borrowings are foreign currency of USD538,972.</t>
  </si>
  <si>
    <t>(v)</t>
  </si>
  <si>
    <t>Properties</t>
  </si>
  <si>
    <t>There were no changes in the composition of the Group for the current quarter.</t>
  </si>
  <si>
    <t>Deferred Taxation</t>
  </si>
  <si>
    <t xml:space="preserve">As </t>
  </si>
  <si>
    <t>restated</t>
  </si>
  <si>
    <t>Effects of</t>
  </si>
  <si>
    <t>change</t>
  </si>
  <si>
    <t>in policy</t>
  </si>
  <si>
    <t>previously</t>
  </si>
  <si>
    <t>reported</t>
  </si>
  <si>
    <t>RM</t>
  </si>
  <si>
    <t>Balance sheet:</t>
  </si>
  <si>
    <t>Deferred Tax Liabilities as at</t>
  </si>
  <si>
    <t>No interim dividend has been paid for the current quarter.</t>
  </si>
  <si>
    <t>Securities Commission ("SC") and SC on behalf of Foreign Investment Committee vide its letter</t>
  </si>
  <si>
    <t>dated 12th August 2003.</t>
  </si>
  <si>
    <t xml:space="preserve">Bank Negara Malaysia vide its letter dated 11th June 2003; </t>
  </si>
  <si>
    <t>Ministry of International Trade and Industry vide its letter dated 9th July 2003; and</t>
  </si>
  <si>
    <t>As at the date of this report, the PRS has been approved by :</t>
  </si>
  <si>
    <t>(c)</t>
  </si>
  <si>
    <t>Kuala Lumpur High Court Suit No. D1-22-1836-2000</t>
  </si>
  <si>
    <t>Ng Sing Hwa v C.I. Holdings Berhad</t>
  </si>
  <si>
    <t>Court of Appeal - Civil Appeal No. W-02-601-98</t>
  </si>
  <si>
    <t>Quarterly report on consolidated results for the fourth quarter ended 30th June 2003. These figures have</t>
  </si>
  <si>
    <t>In respect of prior years:</t>
  </si>
  <si>
    <t>Other than the above, there were no new corporate proposals during the current quarter under review.</t>
  </si>
  <si>
    <t>Prosper Chain Quarry Industry Sdn Bhd ("PCQ") v C.I. Quarries (Nilai) Sdn Bhd ("CIQN")</t>
  </si>
  <si>
    <t>Reserve on consolidation</t>
  </si>
  <si>
    <t>as previously reported</t>
  </si>
  <si>
    <t>prior year adjustment</t>
  </si>
  <si>
    <t>as restated</t>
  </si>
  <si>
    <t>Net Loss for the Year</t>
  </si>
  <si>
    <t>Cash and Cash Equivalents at end of year</t>
  </si>
  <si>
    <t>Johor Bahru High Court Civil Suit No. 22-365-2003</t>
  </si>
  <si>
    <t>Operating Profit Before Working Capital Changes</t>
  </si>
  <si>
    <t>Cash Generated from Operating Activities</t>
  </si>
  <si>
    <t>Retirement Benefits Paid</t>
  </si>
  <si>
    <t>Reversal of over reinstatement of</t>
  </si>
  <si>
    <t>Special</t>
  </si>
  <si>
    <t>investment in subsidiaries</t>
  </si>
  <si>
    <t>special reserve on disposal of</t>
  </si>
  <si>
    <t>i.</t>
  </si>
  <si>
    <t>that the application was an abuse of process as the stay order was still operative; and</t>
  </si>
  <si>
    <t>ii.</t>
  </si>
  <si>
    <t>Perwira Affin Bank Berhad ("the Plaintiff") v C.I. Quarries Sdn Bhd ("the Defendant")</t>
  </si>
  <si>
    <t>Profit/(Loss) from Operations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</si>
</sst>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_);_(* \(#,##0.0\);_(* &quot;-&quot;?_);_(@_)"/>
    <numFmt numFmtId="167" formatCode="&quot;Yes&quot;;&quot;Yes&quot;;&quot;No&quot;"/>
    <numFmt numFmtId="168" formatCode="&quot;True&quot;;&quot;True&quot;;&quot;False&quot;"/>
    <numFmt numFmtId="169" formatCode="&quot;On&quot;;&quot;On&quot;;&quot;Off&quot;"/>
  </numFmts>
  <fonts count="10">
    <font>
      <sz val="10"/>
      <name val="Arial"/>
      <family val="0"/>
    </font>
    <font>
      <b/>
      <sz val="10"/>
      <name val="Arial"/>
      <family val="2"/>
    </font>
    <font>
      <b/>
      <sz val="12"/>
      <name val="Arial"/>
      <family val="2"/>
    </font>
    <font>
      <sz val="11"/>
      <name val="Arial Black"/>
      <family val="2"/>
    </font>
    <font>
      <u val="single"/>
      <sz val="10"/>
      <color indexed="12"/>
      <name val="Arial"/>
      <family val="0"/>
    </font>
    <font>
      <u val="single"/>
      <sz val="10"/>
      <color indexed="36"/>
      <name val="Arial"/>
      <family val="0"/>
    </font>
    <font>
      <sz val="12"/>
      <name val="Gill Sans Ultra Bold Condensed"/>
      <family val="2"/>
    </font>
    <font>
      <sz val="11"/>
      <name val="Gill Sans Ultra Bold Condensed"/>
      <family val="2"/>
    </font>
    <font>
      <b/>
      <sz val="8"/>
      <name val="Arial"/>
      <family val="2"/>
    </font>
    <font>
      <u val="single"/>
      <sz val="10"/>
      <name val="Arial"/>
      <family val="0"/>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165" fontId="0" fillId="0" borderId="0" xfId="15" applyNumberFormat="1" applyAlignment="1">
      <alignment/>
    </xf>
    <xf numFmtId="165" fontId="0" fillId="0" borderId="0" xfId="15" applyNumberFormat="1" applyAlignment="1">
      <alignment horizontal="center"/>
    </xf>
    <xf numFmtId="165" fontId="0" fillId="0" borderId="1" xfId="15" applyNumberFormat="1" applyBorder="1" applyAlignment="1">
      <alignment/>
    </xf>
    <xf numFmtId="165" fontId="0" fillId="0" borderId="0" xfId="15" applyNumberFormat="1" applyFont="1" applyAlignment="1">
      <alignment/>
    </xf>
    <xf numFmtId="165" fontId="0" fillId="0" borderId="0" xfId="15" applyNumberFormat="1" applyFont="1" applyAlignment="1" quotePrefix="1">
      <alignment/>
    </xf>
    <xf numFmtId="165" fontId="0" fillId="0" borderId="0" xfId="15" applyNumberFormat="1" applyBorder="1" applyAlignment="1">
      <alignment/>
    </xf>
    <xf numFmtId="43" fontId="0" fillId="0" borderId="0" xfId="15" applyAlignment="1">
      <alignment/>
    </xf>
    <xf numFmtId="43" fontId="0" fillId="0" borderId="0" xfId="15" applyFont="1" applyAlignment="1">
      <alignment/>
    </xf>
    <xf numFmtId="165" fontId="0" fillId="0" borderId="2" xfId="15" applyNumberFormat="1" applyBorder="1" applyAlignment="1">
      <alignment/>
    </xf>
    <xf numFmtId="165" fontId="0" fillId="0" borderId="0" xfId="15" applyNumberFormat="1" applyFont="1" applyAlignment="1">
      <alignment horizontal="center"/>
    </xf>
    <xf numFmtId="165" fontId="0" fillId="0" borderId="3" xfId="15" applyNumberFormat="1" applyBorder="1" applyAlignment="1">
      <alignment/>
    </xf>
    <xf numFmtId="0" fontId="0" fillId="0" borderId="0" xfId="0" applyAlignment="1" quotePrefix="1">
      <alignment horizontal="center"/>
    </xf>
    <xf numFmtId="0" fontId="0" fillId="0" borderId="3" xfId="0" applyBorder="1" applyAlignment="1" quotePrefix="1">
      <alignment horizontal="center"/>
    </xf>
    <xf numFmtId="43" fontId="0" fillId="0" borderId="3" xfId="15" applyFont="1" applyBorder="1" applyAlignment="1">
      <alignment/>
    </xf>
    <xf numFmtId="43" fontId="0" fillId="0" borderId="3" xfId="15" applyBorder="1" applyAlignment="1">
      <alignment/>
    </xf>
    <xf numFmtId="43" fontId="2" fillId="0" borderId="0" xfId="15" applyFont="1" applyAlignment="1">
      <alignment/>
    </xf>
    <xf numFmtId="165" fontId="3" fillId="0" borderId="0" xfId="15" applyNumberFormat="1" applyFont="1" applyAlignment="1">
      <alignment/>
    </xf>
    <xf numFmtId="0" fontId="1" fillId="0" borderId="0" xfId="0" applyFont="1" applyAlignment="1">
      <alignment/>
    </xf>
    <xf numFmtId="0" fontId="0" fillId="0" borderId="0" xfId="0" applyBorder="1" applyAlignment="1">
      <alignment/>
    </xf>
    <xf numFmtId="0" fontId="1" fillId="0" borderId="0" xfId="0" applyFont="1" applyBorder="1" applyAlignment="1">
      <alignment horizontal="center"/>
    </xf>
    <xf numFmtId="0" fontId="1" fillId="0" borderId="0" xfId="0" applyFont="1" applyBorder="1" applyAlignment="1">
      <alignment/>
    </xf>
    <xf numFmtId="0" fontId="0" fillId="0" borderId="0" xfId="0" applyBorder="1" applyAlignment="1">
      <alignment horizontal="left"/>
    </xf>
    <xf numFmtId="0" fontId="0" fillId="0" borderId="0" xfId="0" applyAlignment="1" quotePrefix="1">
      <alignment/>
    </xf>
    <xf numFmtId="0" fontId="0" fillId="0" borderId="0" xfId="0" applyAlignment="1">
      <alignment horizontal="center"/>
    </xf>
    <xf numFmtId="43" fontId="6" fillId="0" borderId="0" xfId="15" applyFont="1" applyAlignment="1">
      <alignment/>
    </xf>
    <xf numFmtId="43" fontId="7" fillId="0" borderId="0" xfId="15" applyFont="1" applyAlignment="1">
      <alignment/>
    </xf>
    <xf numFmtId="0" fontId="0" fillId="0" borderId="0" xfId="0" applyAlignment="1">
      <alignment horizontal="left" indent="1"/>
    </xf>
    <xf numFmtId="0" fontId="0" fillId="0" borderId="0" xfId="0" applyFont="1" applyAlignment="1">
      <alignment/>
    </xf>
    <xf numFmtId="165" fontId="2" fillId="0" borderId="0" xfId="15" applyNumberFormat="1" applyFont="1" applyAlignment="1">
      <alignment/>
    </xf>
    <xf numFmtId="165" fontId="0" fillId="0" borderId="0" xfId="0" applyNumberFormat="1" applyAlignment="1" quotePrefix="1">
      <alignment horizontal="center"/>
    </xf>
    <xf numFmtId="165" fontId="0" fillId="0" borderId="3" xfId="0" applyNumberFormat="1" applyBorder="1" applyAlignment="1" quotePrefix="1">
      <alignment horizontal="center"/>
    </xf>
    <xf numFmtId="165" fontId="0" fillId="0" borderId="3" xfId="15" applyNumberFormat="1" applyFont="1" applyBorder="1" applyAlignment="1">
      <alignment/>
    </xf>
    <xf numFmtId="165" fontId="0" fillId="0" borderId="0" xfId="15" applyNumberFormat="1" applyFont="1" applyAlignment="1" quotePrefix="1">
      <alignment horizontal="center"/>
    </xf>
    <xf numFmtId="165" fontId="0" fillId="0" borderId="4" xfId="15" applyNumberFormat="1" applyBorder="1" applyAlignment="1">
      <alignment/>
    </xf>
    <xf numFmtId="165" fontId="0" fillId="0" borderId="5" xfId="15" applyNumberFormat="1" applyBorder="1" applyAlignment="1">
      <alignment/>
    </xf>
    <xf numFmtId="165" fontId="0" fillId="0" borderId="6" xfId="15" applyNumberFormat="1" applyBorder="1" applyAlignment="1">
      <alignment/>
    </xf>
    <xf numFmtId="43" fontId="0" fillId="0" borderId="0" xfId="15" applyNumberFormat="1" applyAlignment="1">
      <alignment/>
    </xf>
    <xf numFmtId="165" fontId="0" fillId="0" borderId="7" xfId="15" applyNumberFormat="1" applyBorder="1" applyAlignment="1">
      <alignment/>
    </xf>
    <xf numFmtId="165" fontId="0" fillId="0" borderId="8" xfId="15" applyNumberFormat="1" applyBorder="1" applyAlignment="1">
      <alignment/>
    </xf>
    <xf numFmtId="165" fontId="0" fillId="0" borderId="0" xfId="0" applyNumberFormat="1" applyAlignment="1">
      <alignment/>
    </xf>
    <xf numFmtId="164" fontId="0" fillId="0" borderId="0" xfId="15" applyNumberFormat="1" applyAlignment="1">
      <alignment/>
    </xf>
    <xf numFmtId="0" fontId="0" fillId="0" borderId="0" xfId="0" applyFont="1" applyAlignment="1" quotePrefix="1">
      <alignment/>
    </xf>
    <xf numFmtId="165" fontId="0" fillId="0" borderId="2" xfId="0" applyNumberFormat="1" applyBorder="1" applyAlignment="1">
      <alignment/>
    </xf>
    <xf numFmtId="165" fontId="0" fillId="0" borderId="0" xfId="0" applyNumberFormat="1" applyBorder="1" applyAlignment="1">
      <alignment/>
    </xf>
    <xf numFmtId="0" fontId="0" fillId="0" borderId="0" xfId="0" applyFont="1" applyAlignment="1">
      <alignment horizontal="left" indent="1"/>
    </xf>
    <xf numFmtId="0" fontId="0" fillId="0" borderId="0" xfId="0" applyFont="1" applyAlignment="1" quotePrefix="1">
      <alignment horizontal="left" indent="1"/>
    </xf>
    <xf numFmtId="165" fontId="8" fillId="0" borderId="0" xfId="15" applyNumberFormat="1" applyFont="1" applyAlignment="1" quotePrefix="1">
      <alignment/>
    </xf>
    <xf numFmtId="165" fontId="0" fillId="0" borderId="9" xfId="15" applyNumberFormat="1" applyBorder="1" applyAlignment="1">
      <alignment/>
    </xf>
    <xf numFmtId="165" fontId="0" fillId="0" borderId="8" xfId="0" applyNumberFormat="1" applyBorder="1" applyAlignment="1">
      <alignment/>
    </xf>
    <xf numFmtId="0" fontId="0" fillId="0" borderId="0" xfId="0" applyAlignment="1">
      <alignment horizontal="left"/>
    </xf>
    <xf numFmtId="43" fontId="0" fillId="0" borderId="2" xfId="15" applyBorder="1" applyAlignment="1">
      <alignment/>
    </xf>
    <xf numFmtId="0" fontId="0" fillId="0" borderId="0" xfId="0" applyBorder="1" applyAlignment="1">
      <alignment horizontal="center"/>
    </xf>
    <xf numFmtId="0" fontId="0" fillId="0" borderId="0" xfId="0" applyFill="1" applyBorder="1" applyAlignment="1">
      <alignment horizontal="center"/>
    </xf>
    <xf numFmtId="0" fontId="0" fillId="0" borderId="0" xfId="0" applyBorder="1" applyAlignment="1" quotePrefix="1">
      <alignment/>
    </xf>
    <xf numFmtId="0" fontId="0" fillId="0" borderId="0" xfId="0" applyFill="1" applyBorder="1" applyAlignment="1">
      <alignment/>
    </xf>
    <xf numFmtId="0" fontId="0" fillId="0" borderId="0" xfId="0" applyFill="1" applyBorder="1" applyAlignment="1" quotePrefix="1">
      <alignment/>
    </xf>
    <xf numFmtId="165" fontId="0" fillId="0" borderId="0" xfId="15" applyNumberFormat="1" applyFill="1" applyBorder="1" applyAlignment="1">
      <alignment horizontal="center"/>
    </xf>
    <xf numFmtId="165" fontId="0" fillId="0" borderId="0" xfId="0" applyNumberFormat="1" applyFill="1" applyBorder="1" applyAlignment="1">
      <alignment horizontal="center"/>
    </xf>
    <xf numFmtId="165" fontId="0" fillId="0" borderId="2" xfId="15" applyNumberFormat="1" applyFill="1" applyBorder="1" applyAlignment="1">
      <alignment horizontal="center"/>
    </xf>
    <xf numFmtId="165" fontId="0" fillId="0" borderId="2" xfId="0" applyNumberFormat="1" applyFill="1" applyBorder="1" applyAlignment="1">
      <alignment horizontal="center"/>
    </xf>
    <xf numFmtId="0" fontId="9" fillId="0" borderId="0" xfId="0" applyFont="1" applyAlignment="1">
      <alignment/>
    </xf>
    <xf numFmtId="165" fontId="0" fillId="0" borderId="0" xfId="15" applyNumberFormat="1" applyFont="1" applyAlignment="1">
      <alignment horizontal="left" indent="1"/>
    </xf>
    <xf numFmtId="165" fontId="0" fillId="0" borderId="0" xfId="15" applyNumberFormat="1" applyFont="1" applyAlignment="1">
      <alignment horizontal="center"/>
    </xf>
    <xf numFmtId="0" fontId="0" fillId="0" borderId="0" xfId="0" applyAlignment="1" quotePrefix="1">
      <alignment horizontal="center"/>
    </xf>
    <xf numFmtId="0" fontId="0" fillId="0" borderId="0" xfId="0"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8</xdr:row>
      <xdr:rowOff>9525</xdr:rowOff>
    </xdr:from>
    <xdr:to>
      <xdr:col>10</xdr:col>
      <xdr:colOff>600075</xdr:colOff>
      <xdr:row>11</xdr:row>
      <xdr:rowOff>28575</xdr:rowOff>
    </xdr:to>
    <xdr:sp>
      <xdr:nvSpPr>
        <xdr:cNvPr id="1" name="TextBox 1"/>
        <xdr:cNvSpPr txBox="1">
          <a:spLocks noChangeArrowheads="1"/>
        </xdr:cNvSpPr>
      </xdr:nvSpPr>
      <xdr:spPr>
        <a:xfrm>
          <a:off x="266700" y="1409700"/>
          <a:ext cx="5905500" cy="5048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interim financial report has been prepared in compliance with MASB 26, Interim Financial Reporting.
The interim financial report should be read in conjunction with the audited financial statement of the Group for the year ended 30th June 2002.
</a:t>
          </a:r>
        </a:p>
      </xdr:txBody>
    </xdr:sp>
    <xdr:clientData/>
  </xdr:twoCellAnchor>
  <xdr:twoCellAnchor>
    <xdr:from>
      <xdr:col>1</xdr:col>
      <xdr:colOff>9525</xdr:colOff>
      <xdr:row>51</xdr:row>
      <xdr:rowOff>9525</xdr:rowOff>
    </xdr:from>
    <xdr:to>
      <xdr:col>11</xdr:col>
      <xdr:colOff>0</xdr:colOff>
      <xdr:row>53</xdr:row>
      <xdr:rowOff>38100</xdr:rowOff>
    </xdr:to>
    <xdr:sp>
      <xdr:nvSpPr>
        <xdr:cNvPr id="2" name="TextBox 2"/>
        <xdr:cNvSpPr txBox="1">
          <a:spLocks noChangeArrowheads="1"/>
        </xdr:cNvSpPr>
      </xdr:nvSpPr>
      <xdr:spPr>
        <a:xfrm>
          <a:off x="285750" y="8391525"/>
          <a:ext cx="5943600"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significant changes in estimates of amounts reported in our previous reporting that have a material effect for the current financial year to date.</a:t>
          </a:r>
        </a:p>
      </xdr:txBody>
    </xdr:sp>
    <xdr:clientData/>
  </xdr:twoCellAnchor>
  <xdr:twoCellAnchor>
    <xdr:from>
      <xdr:col>1</xdr:col>
      <xdr:colOff>19050</xdr:colOff>
      <xdr:row>58</xdr:row>
      <xdr:rowOff>0</xdr:rowOff>
    </xdr:from>
    <xdr:to>
      <xdr:col>10</xdr:col>
      <xdr:colOff>590550</xdr:colOff>
      <xdr:row>58</xdr:row>
      <xdr:rowOff>0</xdr:rowOff>
    </xdr:to>
    <xdr:sp>
      <xdr:nvSpPr>
        <xdr:cNvPr id="3" name="TextBox 3"/>
        <xdr:cNvSpPr txBox="1">
          <a:spLocks noChangeArrowheads="1"/>
        </xdr:cNvSpPr>
      </xdr:nvSpPr>
      <xdr:spPr>
        <a:xfrm>
          <a:off x="295275" y="9515475"/>
          <a:ext cx="5867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and repayment of debts and equity securities in the quarter under review.
</a:t>
          </a:r>
        </a:p>
      </xdr:txBody>
    </xdr:sp>
    <xdr:clientData/>
  </xdr:twoCellAnchor>
  <xdr:twoCellAnchor>
    <xdr:from>
      <xdr:col>7</xdr:col>
      <xdr:colOff>28575</xdr:colOff>
      <xdr:row>67</xdr:row>
      <xdr:rowOff>76200</xdr:rowOff>
    </xdr:from>
    <xdr:to>
      <xdr:col>7</xdr:col>
      <xdr:colOff>600075</xdr:colOff>
      <xdr:row>67</xdr:row>
      <xdr:rowOff>76200</xdr:rowOff>
    </xdr:to>
    <xdr:sp>
      <xdr:nvSpPr>
        <xdr:cNvPr id="4" name="Line 4"/>
        <xdr:cNvSpPr>
          <a:spLocks/>
        </xdr:cNvSpPr>
      </xdr:nvSpPr>
      <xdr:spPr>
        <a:xfrm>
          <a:off x="3629025" y="1104900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67</xdr:row>
      <xdr:rowOff>76200</xdr:rowOff>
    </xdr:from>
    <xdr:to>
      <xdr:col>10</xdr:col>
      <xdr:colOff>600075</xdr:colOff>
      <xdr:row>67</xdr:row>
      <xdr:rowOff>76200</xdr:rowOff>
    </xdr:to>
    <xdr:sp>
      <xdr:nvSpPr>
        <xdr:cNvPr id="5" name="Line 5"/>
        <xdr:cNvSpPr>
          <a:spLocks/>
        </xdr:cNvSpPr>
      </xdr:nvSpPr>
      <xdr:spPr>
        <a:xfrm>
          <a:off x="5600700" y="1104900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98</xdr:row>
      <xdr:rowOff>0</xdr:rowOff>
    </xdr:from>
    <xdr:to>
      <xdr:col>10</xdr:col>
      <xdr:colOff>647700</xdr:colOff>
      <xdr:row>98</xdr:row>
      <xdr:rowOff>38100</xdr:rowOff>
    </xdr:to>
    <xdr:sp>
      <xdr:nvSpPr>
        <xdr:cNvPr id="6" name="TextBox 6"/>
        <xdr:cNvSpPr txBox="1">
          <a:spLocks noChangeArrowheads="1"/>
        </xdr:cNvSpPr>
      </xdr:nvSpPr>
      <xdr:spPr>
        <a:xfrm>
          <a:off x="285750" y="16011525"/>
          <a:ext cx="5934075" cy="381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valuations of land and buildings have been brought forward, without amendment from the previous annual financial statements except for the valuation on 1 1/2 storey terrace factory at Lot PT 9560, Mukim of Dengkil, District of Sepang, Selangor Darul Ehsan by an independent valuation carried out on 25th April 2003 for C.I Quarries (Nilai) Sdn Bhd, a wholly-owned subsidiary. Consequently, an amount of RM123,000 was written off in the current quarter ended 30th June 2003.
</a:t>
          </a:r>
        </a:p>
      </xdr:txBody>
    </xdr:sp>
    <xdr:clientData/>
  </xdr:twoCellAnchor>
  <xdr:twoCellAnchor>
    <xdr:from>
      <xdr:col>0</xdr:col>
      <xdr:colOff>266700</xdr:colOff>
      <xdr:row>90</xdr:row>
      <xdr:rowOff>9525</xdr:rowOff>
    </xdr:from>
    <xdr:to>
      <xdr:col>11</xdr:col>
      <xdr:colOff>0</xdr:colOff>
      <xdr:row>91</xdr:row>
      <xdr:rowOff>28575</xdr:rowOff>
    </xdr:to>
    <xdr:sp>
      <xdr:nvSpPr>
        <xdr:cNvPr id="7" name="TextBox 7"/>
        <xdr:cNvSpPr txBox="1">
          <a:spLocks noChangeArrowheads="1"/>
        </xdr:cNvSpPr>
      </xdr:nvSpPr>
      <xdr:spPr>
        <a:xfrm>
          <a:off x="266700" y="14725650"/>
          <a:ext cx="5962650" cy="1809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geographical segmental information is presented as the Group operates principally within Malaysia.
</a:t>
          </a:r>
        </a:p>
      </xdr:txBody>
    </xdr:sp>
    <xdr:clientData/>
  </xdr:twoCellAnchor>
  <xdr:twoCellAnchor>
    <xdr:from>
      <xdr:col>1</xdr:col>
      <xdr:colOff>19050</xdr:colOff>
      <xdr:row>103</xdr:row>
      <xdr:rowOff>152400</xdr:rowOff>
    </xdr:from>
    <xdr:to>
      <xdr:col>10</xdr:col>
      <xdr:colOff>638175</xdr:colOff>
      <xdr:row>104</xdr:row>
      <xdr:rowOff>0</xdr:rowOff>
    </xdr:to>
    <xdr:sp>
      <xdr:nvSpPr>
        <xdr:cNvPr id="8" name="TextBox 8"/>
        <xdr:cNvSpPr txBox="1">
          <a:spLocks noChangeArrowheads="1"/>
        </xdr:cNvSpPr>
      </xdr:nvSpPr>
      <xdr:spPr>
        <a:xfrm>
          <a:off x="295275" y="16973550"/>
          <a:ext cx="5915025" cy="95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During the quarter under review, the paid-up share capital of C.I. Auto Services Sdn Bhd ("CIAS") was increased to 200,000 ordinary shares of RM1.00 each from 2 ordinary shares of RM1.00 each.
Pursuant to the above and on the same date, C.I. Engineering Sdn Bhd ("CIE") entered into a Shareholders' Agreement ("the Agreement") with Venture Features Sdn Bhd ("VFSB") to regulate their relationship inter-se and generally in the conduct and affairs of CIAS, another wholly-owned subsidiary of the Company. The Agreement provided that CIE and VFSB will hold 51% and 49% respectively of the issued and paid up share capital of CIAS. CIE is required to subscribe an additional 101,998 ordinary shares of RM1.00 each representing 51% of the issued and paid-up capital of CIAS for a cash consideration of RM101,998.</a:t>
          </a:r>
        </a:p>
      </xdr:txBody>
    </xdr:sp>
    <xdr:clientData/>
  </xdr:twoCellAnchor>
  <xdr:twoCellAnchor>
    <xdr:from>
      <xdr:col>1</xdr:col>
      <xdr:colOff>19050</xdr:colOff>
      <xdr:row>107</xdr:row>
      <xdr:rowOff>0</xdr:rowOff>
    </xdr:from>
    <xdr:to>
      <xdr:col>10</xdr:col>
      <xdr:colOff>638175</xdr:colOff>
      <xdr:row>107</xdr:row>
      <xdr:rowOff>0</xdr:rowOff>
    </xdr:to>
    <xdr:sp>
      <xdr:nvSpPr>
        <xdr:cNvPr id="9" name="TextBox 9"/>
        <xdr:cNvSpPr txBox="1">
          <a:spLocks noChangeArrowheads="1"/>
        </xdr:cNvSpPr>
      </xdr:nvSpPr>
      <xdr:spPr>
        <a:xfrm>
          <a:off x="295275" y="17468850"/>
          <a:ext cx="59150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contingent liabilities since the last annual balance sheet as at 30th June 2002 up to the date of issue of the report.
</a:t>
          </a:r>
        </a:p>
      </xdr:txBody>
    </xdr:sp>
    <xdr:clientData/>
  </xdr:twoCellAnchor>
  <xdr:twoCellAnchor>
    <xdr:from>
      <xdr:col>0</xdr:col>
      <xdr:colOff>257175</xdr:colOff>
      <xdr:row>15</xdr:row>
      <xdr:rowOff>0</xdr:rowOff>
    </xdr:from>
    <xdr:to>
      <xdr:col>10</xdr:col>
      <xdr:colOff>638175</xdr:colOff>
      <xdr:row>15</xdr:row>
      <xdr:rowOff>0</xdr:rowOff>
    </xdr:to>
    <xdr:sp>
      <xdr:nvSpPr>
        <xdr:cNvPr id="10" name="TextBox 10"/>
        <xdr:cNvSpPr txBox="1">
          <a:spLocks noChangeArrowheads="1"/>
        </xdr:cNvSpPr>
      </xdr:nvSpPr>
      <xdr:spPr>
        <a:xfrm>
          <a:off x="257175" y="2533650"/>
          <a:ext cx="5953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auditors' report on the financial statements of the Group for the year ended 30th June 2002 was not subject to any qualification.
</a:t>
          </a:r>
        </a:p>
      </xdr:txBody>
    </xdr:sp>
    <xdr:clientData/>
  </xdr:twoCellAnchor>
  <xdr:twoCellAnchor>
    <xdr:from>
      <xdr:col>1</xdr:col>
      <xdr:colOff>19050</xdr:colOff>
      <xdr:row>55</xdr:row>
      <xdr:rowOff>0</xdr:rowOff>
    </xdr:from>
    <xdr:to>
      <xdr:col>11</xdr:col>
      <xdr:colOff>9525</xdr:colOff>
      <xdr:row>58</xdr:row>
      <xdr:rowOff>57150</xdr:rowOff>
    </xdr:to>
    <xdr:sp>
      <xdr:nvSpPr>
        <xdr:cNvPr id="11" name="TextBox 11"/>
        <xdr:cNvSpPr txBox="1">
          <a:spLocks noChangeArrowheads="1"/>
        </xdr:cNvSpPr>
      </xdr:nvSpPr>
      <xdr:spPr>
        <a:xfrm>
          <a:off x="295275" y="9029700"/>
          <a:ext cx="5943600" cy="5429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was not involved in any issuance and repayment of debt and equity securities, share buy-back, share cancellations, shares held as treasury shares and resale of treasury shares for the current financial year to date.</a:t>
          </a:r>
        </a:p>
      </xdr:txBody>
    </xdr:sp>
    <xdr:clientData/>
  </xdr:twoCellAnchor>
  <xdr:twoCellAnchor>
    <xdr:from>
      <xdr:col>0</xdr:col>
      <xdr:colOff>266700</xdr:colOff>
      <xdr:row>100</xdr:row>
      <xdr:rowOff>0</xdr:rowOff>
    </xdr:from>
    <xdr:to>
      <xdr:col>11</xdr:col>
      <xdr:colOff>19050</xdr:colOff>
      <xdr:row>100</xdr:row>
      <xdr:rowOff>0</xdr:rowOff>
    </xdr:to>
    <xdr:sp>
      <xdr:nvSpPr>
        <xdr:cNvPr id="12" name="TextBox 12"/>
        <xdr:cNvSpPr txBox="1">
          <a:spLocks noChangeArrowheads="1"/>
        </xdr:cNvSpPr>
      </xdr:nvSpPr>
      <xdr:spPr>
        <a:xfrm>
          <a:off x="266700" y="16335375"/>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a:r>
        </a:p>
      </xdr:txBody>
    </xdr:sp>
    <xdr:clientData/>
  </xdr:twoCellAnchor>
  <xdr:twoCellAnchor>
    <xdr:from>
      <xdr:col>1</xdr:col>
      <xdr:colOff>19050</xdr:colOff>
      <xdr:row>104</xdr:row>
      <xdr:rowOff>0</xdr:rowOff>
    </xdr:from>
    <xdr:to>
      <xdr:col>11</xdr:col>
      <xdr:colOff>0</xdr:colOff>
      <xdr:row>104</xdr:row>
      <xdr:rowOff>0</xdr:rowOff>
    </xdr:to>
    <xdr:sp>
      <xdr:nvSpPr>
        <xdr:cNvPr id="13" name="TextBox 14"/>
        <xdr:cNvSpPr txBox="1">
          <a:spLocks noChangeArrowheads="1"/>
        </xdr:cNvSpPr>
      </xdr:nvSpPr>
      <xdr:spPr>
        <a:xfrm>
          <a:off x="295275" y="16983075"/>
          <a:ext cx="5934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29th January 2003, the Board of Directors' announced that the Company together with C.I. Management Sdn Bhd ("CIM"), a wholly-owned subsidiary, sold the Group's investment of 2,399,971 ordinary shares of RM1.00 each representing approximately 60% equity in Hwee Ann Credit &amp; Leasing Sdn Bhd ("Hwee Ann"), for RM3.0 million. This transaction gave rise to a loss of RM3.765 million and a net cash inflow of RM2.99 million (see below). Hwee Ann had incurred a loss of RM0.215 million for the period ended 31st March 2003. The disposal was completed on 20th March 2003.
</a:t>
          </a:r>
        </a:p>
      </xdr:txBody>
    </xdr:sp>
    <xdr:clientData/>
  </xdr:twoCellAnchor>
  <xdr:twoCellAnchor>
    <xdr:from>
      <xdr:col>1</xdr:col>
      <xdr:colOff>19050</xdr:colOff>
      <xdr:row>48</xdr:row>
      <xdr:rowOff>9525</xdr:rowOff>
    </xdr:from>
    <xdr:to>
      <xdr:col>10</xdr:col>
      <xdr:colOff>638175</xdr:colOff>
      <xdr:row>49</xdr:row>
      <xdr:rowOff>28575</xdr:rowOff>
    </xdr:to>
    <xdr:sp>
      <xdr:nvSpPr>
        <xdr:cNvPr id="14" name="TextBox 15"/>
        <xdr:cNvSpPr txBox="1">
          <a:spLocks noChangeArrowheads="1"/>
        </xdr:cNvSpPr>
      </xdr:nvSpPr>
      <xdr:spPr>
        <a:xfrm>
          <a:off x="295275" y="7905750"/>
          <a:ext cx="5915025" cy="1809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Save as disclosed in Notes A8 and B6, there were no other unusual items in the quarter under review.</a:t>
          </a:r>
        </a:p>
      </xdr:txBody>
    </xdr:sp>
    <xdr:clientData/>
  </xdr:twoCellAnchor>
  <xdr:twoCellAnchor>
    <xdr:from>
      <xdr:col>1</xdr:col>
      <xdr:colOff>19050</xdr:colOff>
      <xdr:row>60</xdr:row>
      <xdr:rowOff>0</xdr:rowOff>
    </xdr:from>
    <xdr:to>
      <xdr:col>10</xdr:col>
      <xdr:colOff>628650</xdr:colOff>
      <xdr:row>60</xdr:row>
      <xdr:rowOff>0</xdr:rowOff>
    </xdr:to>
    <xdr:sp>
      <xdr:nvSpPr>
        <xdr:cNvPr id="15" name="TextBox 16"/>
        <xdr:cNvSpPr txBox="1">
          <a:spLocks noChangeArrowheads="1"/>
        </xdr:cNvSpPr>
      </xdr:nvSpPr>
      <xdr:spPr>
        <a:xfrm>
          <a:off x="295275" y="9839325"/>
          <a:ext cx="5905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
          </a:r>
        </a:p>
      </xdr:txBody>
    </xdr:sp>
    <xdr:clientData/>
  </xdr:twoCellAnchor>
  <xdr:twoCellAnchor>
    <xdr:from>
      <xdr:col>1</xdr:col>
      <xdr:colOff>19050</xdr:colOff>
      <xdr:row>99</xdr:row>
      <xdr:rowOff>0</xdr:rowOff>
    </xdr:from>
    <xdr:to>
      <xdr:col>10</xdr:col>
      <xdr:colOff>581025</xdr:colOff>
      <xdr:row>99</xdr:row>
      <xdr:rowOff>0</xdr:rowOff>
    </xdr:to>
    <xdr:sp>
      <xdr:nvSpPr>
        <xdr:cNvPr id="16" name="TextBox 17"/>
        <xdr:cNvSpPr txBox="1">
          <a:spLocks noChangeArrowheads="1"/>
        </xdr:cNvSpPr>
      </xdr:nvSpPr>
      <xdr:spPr>
        <a:xfrm>
          <a:off x="295275" y="16173450"/>
          <a:ext cx="5857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10th April 2003, the Company through its subsidiary C.I. Quarries (Nilai) Sdn Bhd had disposed an apartment erected on the parcel of land held under H.S. (D) 50053 P.T. No. 850, Mukim of Petaling, District of Wilayah Persekutuan, for RM0.122 million. </a:t>
          </a:r>
        </a:p>
      </xdr:txBody>
    </xdr:sp>
    <xdr:clientData/>
  </xdr:twoCellAnchor>
  <xdr:twoCellAnchor>
    <xdr:from>
      <xdr:col>2</xdr:col>
      <xdr:colOff>28575</xdr:colOff>
      <xdr:row>98</xdr:row>
      <xdr:rowOff>0</xdr:rowOff>
    </xdr:from>
    <xdr:to>
      <xdr:col>10</xdr:col>
      <xdr:colOff>638175</xdr:colOff>
      <xdr:row>98</xdr:row>
      <xdr:rowOff>0</xdr:rowOff>
    </xdr:to>
    <xdr:sp>
      <xdr:nvSpPr>
        <xdr:cNvPr id="17" name="TextBox 18"/>
        <xdr:cNvSpPr txBox="1">
          <a:spLocks noChangeArrowheads="1"/>
        </xdr:cNvSpPr>
      </xdr:nvSpPr>
      <xdr:spPr>
        <a:xfrm>
          <a:off x="542925" y="16011525"/>
          <a:ext cx="56673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Valuation of four (4) individual freehold bungalow lots (owned by a subsidiary) which have been written down to their recoverable amounts as valued by an independent valuation carried out on 2nd December 2002. Two (2) lots were subsequently disposed off as mentioned in Note B6(b) below.</a:t>
          </a:r>
        </a:p>
      </xdr:txBody>
    </xdr:sp>
    <xdr:clientData/>
  </xdr:twoCellAnchor>
  <xdr:twoCellAnchor>
    <xdr:from>
      <xdr:col>2</xdr:col>
      <xdr:colOff>9525</xdr:colOff>
      <xdr:row>99</xdr:row>
      <xdr:rowOff>0</xdr:rowOff>
    </xdr:from>
    <xdr:to>
      <xdr:col>10</xdr:col>
      <xdr:colOff>638175</xdr:colOff>
      <xdr:row>99</xdr:row>
      <xdr:rowOff>0</xdr:rowOff>
    </xdr:to>
    <xdr:sp>
      <xdr:nvSpPr>
        <xdr:cNvPr id="18" name="TextBox 19"/>
        <xdr:cNvSpPr txBox="1">
          <a:spLocks noChangeArrowheads="1"/>
        </xdr:cNvSpPr>
      </xdr:nvSpPr>
      <xdr:spPr>
        <a:xfrm>
          <a:off x="523875" y="16173450"/>
          <a:ext cx="5686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25th April 2003, an independant valuer had carried out a valuation on 1 1/2 storey terrace factory at Lot PT 9560, Mukim of Dengkil, District of Sepang, Selangor Darul Ehsan for C.I Quarries (Nilai) Sdn Bhd, a wholly-owned subsidiary. The difference between the valuation and cost will be reflected in the next quarter results.
</a:t>
          </a:r>
        </a:p>
      </xdr:txBody>
    </xdr:sp>
    <xdr:clientData/>
  </xdr:twoCellAnchor>
  <xdr:twoCellAnchor>
    <xdr:from>
      <xdr:col>1</xdr:col>
      <xdr:colOff>0</xdr:colOff>
      <xdr:row>100</xdr:row>
      <xdr:rowOff>0</xdr:rowOff>
    </xdr:from>
    <xdr:to>
      <xdr:col>10</xdr:col>
      <xdr:colOff>619125</xdr:colOff>
      <xdr:row>100</xdr:row>
      <xdr:rowOff>0</xdr:rowOff>
    </xdr:to>
    <xdr:sp>
      <xdr:nvSpPr>
        <xdr:cNvPr id="19" name="TextBox 20"/>
        <xdr:cNvSpPr txBox="1">
          <a:spLocks noChangeArrowheads="1"/>
        </xdr:cNvSpPr>
      </xdr:nvSpPr>
      <xdr:spPr>
        <a:xfrm>
          <a:off x="276225" y="16335375"/>
          <a:ext cx="59150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of an apartment erected on the parcel of land held under H.S. (D) 50053 P.T. No. 850, Mukim of Petaling, District of Wilayah Persekutuan, for RM0.122 million through its subsidiary C.I. Quarries (Niali) Sdn Bhd on 10th April 2003.</a:t>
          </a:r>
        </a:p>
      </xdr:txBody>
    </xdr:sp>
    <xdr:clientData/>
  </xdr:twoCellAnchor>
  <xdr:twoCellAnchor>
    <xdr:from>
      <xdr:col>1</xdr:col>
      <xdr:colOff>19050</xdr:colOff>
      <xdr:row>12</xdr:row>
      <xdr:rowOff>9525</xdr:rowOff>
    </xdr:from>
    <xdr:to>
      <xdr:col>10</xdr:col>
      <xdr:colOff>647700</xdr:colOff>
      <xdr:row>16</xdr:row>
      <xdr:rowOff>28575</xdr:rowOff>
    </xdr:to>
    <xdr:sp>
      <xdr:nvSpPr>
        <xdr:cNvPr id="20" name="TextBox 21"/>
        <xdr:cNvSpPr txBox="1">
          <a:spLocks noChangeArrowheads="1"/>
        </xdr:cNvSpPr>
      </xdr:nvSpPr>
      <xdr:spPr>
        <a:xfrm>
          <a:off x="295275" y="2057400"/>
          <a:ext cx="5924550" cy="6667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accounting policies and methods of computation used in the preparation of the quarterly financial report are consistent with those adopted in the audited financial statements for the financial year ended 30th June 2002, except for the adoption of a new applicable approved accounting standard - Retrospective application of MASB 25 "Income Tax".</a:t>
          </a:r>
        </a:p>
      </xdr:txBody>
    </xdr:sp>
    <xdr:clientData/>
  </xdr:twoCellAnchor>
  <xdr:twoCellAnchor>
    <xdr:from>
      <xdr:col>1</xdr:col>
      <xdr:colOff>0</xdr:colOff>
      <xdr:row>41</xdr:row>
      <xdr:rowOff>9525</xdr:rowOff>
    </xdr:from>
    <xdr:to>
      <xdr:col>10</xdr:col>
      <xdr:colOff>638175</xdr:colOff>
      <xdr:row>43</xdr:row>
      <xdr:rowOff>66675</xdr:rowOff>
    </xdr:to>
    <xdr:sp>
      <xdr:nvSpPr>
        <xdr:cNvPr id="21" name="TextBox 22"/>
        <xdr:cNvSpPr txBox="1">
          <a:spLocks noChangeArrowheads="1"/>
        </xdr:cNvSpPr>
      </xdr:nvSpPr>
      <xdr:spPr>
        <a:xfrm>
          <a:off x="276225" y="6772275"/>
          <a:ext cx="5934075" cy="3810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auditors' report on the financial statements of the Group for the year ended 30th June 2002 was not subject to any qualification.</a:t>
          </a:r>
        </a:p>
      </xdr:txBody>
    </xdr:sp>
    <xdr:clientData/>
  </xdr:twoCellAnchor>
  <xdr:twoCellAnchor>
    <xdr:from>
      <xdr:col>1</xdr:col>
      <xdr:colOff>19050</xdr:colOff>
      <xdr:row>93</xdr:row>
      <xdr:rowOff>19050</xdr:rowOff>
    </xdr:from>
    <xdr:to>
      <xdr:col>10</xdr:col>
      <xdr:colOff>628650</xdr:colOff>
      <xdr:row>98</xdr:row>
      <xdr:rowOff>38100</xdr:rowOff>
    </xdr:to>
    <xdr:sp>
      <xdr:nvSpPr>
        <xdr:cNvPr id="22" name="TextBox 23"/>
        <xdr:cNvSpPr txBox="1">
          <a:spLocks noChangeArrowheads="1"/>
        </xdr:cNvSpPr>
      </xdr:nvSpPr>
      <xdr:spPr>
        <a:xfrm>
          <a:off x="295275" y="15220950"/>
          <a:ext cx="5905500" cy="8286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valuation of land and buildings have been brought forward, without amendment from the previous annual financial statements except for the valuation on the 1 1/2 storey terrace factory at Lot PT9560, Mukim of Dengkil, District of Sepang, Selangor Darul Ehsan of a subsidiary company which have been written down to their recoverable amount as valued by an independent valuation carried out on 25th April 2003. Consequently, an amount of RM123,800 was written off in the current quarter ended 30th June 2003. 
</a:t>
          </a:r>
        </a:p>
      </xdr:txBody>
    </xdr:sp>
    <xdr:clientData/>
  </xdr:twoCellAnchor>
  <xdr:twoCellAnchor>
    <xdr:from>
      <xdr:col>1</xdr:col>
      <xdr:colOff>9525</xdr:colOff>
      <xdr:row>100</xdr:row>
      <xdr:rowOff>19050</xdr:rowOff>
    </xdr:from>
    <xdr:to>
      <xdr:col>10</xdr:col>
      <xdr:colOff>647700</xdr:colOff>
      <xdr:row>102</xdr:row>
      <xdr:rowOff>57150</xdr:rowOff>
    </xdr:to>
    <xdr:sp>
      <xdr:nvSpPr>
        <xdr:cNvPr id="23" name="TextBox 24"/>
        <xdr:cNvSpPr txBox="1">
          <a:spLocks noChangeArrowheads="1"/>
        </xdr:cNvSpPr>
      </xdr:nvSpPr>
      <xdr:spPr>
        <a:xfrm>
          <a:off x="285750" y="16354425"/>
          <a:ext cx="5934075"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materials events subsequent to 30th June 2003 and up to the date of the issuance of this quarterly report that have not been reflected in the financial statements for the current quarter.</a:t>
          </a:r>
        </a:p>
      </xdr:txBody>
    </xdr:sp>
    <xdr:clientData/>
  </xdr:twoCellAnchor>
  <xdr:twoCellAnchor>
    <xdr:from>
      <xdr:col>1</xdr:col>
      <xdr:colOff>28575</xdr:colOff>
      <xdr:row>17</xdr:row>
      <xdr:rowOff>9525</xdr:rowOff>
    </xdr:from>
    <xdr:to>
      <xdr:col>11</xdr:col>
      <xdr:colOff>0</xdr:colOff>
      <xdr:row>20</xdr:row>
      <xdr:rowOff>38100</xdr:rowOff>
    </xdr:to>
    <xdr:sp>
      <xdr:nvSpPr>
        <xdr:cNvPr id="24" name="TextBox 25"/>
        <xdr:cNvSpPr txBox="1">
          <a:spLocks noChangeArrowheads="1"/>
        </xdr:cNvSpPr>
      </xdr:nvSpPr>
      <xdr:spPr>
        <a:xfrm>
          <a:off x="304800" y="2867025"/>
          <a:ext cx="5924550" cy="514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adoption of the above new MASB standard that results in changes in accounting policies and methods of computation does not affect the results of the Group for the financial quarter or shareholders' equity except as set out below:</a:t>
          </a:r>
        </a:p>
      </xdr:txBody>
    </xdr:sp>
    <xdr:clientData/>
  </xdr:twoCellAnchor>
  <xdr:twoCellAnchor>
    <xdr:from>
      <xdr:col>1</xdr:col>
      <xdr:colOff>19050</xdr:colOff>
      <xdr:row>22</xdr:row>
      <xdr:rowOff>0</xdr:rowOff>
    </xdr:from>
    <xdr:to>
      <xdr:col>10</xdr:col>
      <xdr:colOff>619125</xdr:colOff>
      <xdr:row>24</xdr:row>
      <xdr:rowOff>38100</xdr:rowOff>
    </xdr:to>
    <xdr:sp>
      <xdr:nvSpPr>
        <xdr:cNvPr id="25" name="TextBox 26"/>
        <xdr:cNvSpPr txBox="1">
          <a:spLocks noChangeArrowheads="1"/>
        </xdr:cNvSpPr>
      </xdr:nvSpPr>
      <xdr:spPr>
        <a:xfrm>
          <a:off x="295275" y="3667125"/>
          <a:ext cx="5895975"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With the adoption of MASB 25, deferred tax is now provided on the applicable temporary differences arising from the tax bases of assets and liabilities and their carrying amounts.</a:t>
          </a:r>
        </a:p>
      </xdr:txBody>
    </xdr:sp>
    <xdr:clientData/>
  </xdr:twoCellAnchor>
  <xdr:twoCellAnchor>
    <xdr:from>
      <xdr:col>1</xdr:col>
      <xdr:colOff>28575</xdr:colOff>
      <xdr:row>25</xdr:row>
      <xdr:rowOff>0</xdr:rowOff>
    </xdr:from>
    <xdr:to>
      <xdr:col>10</xdr:col>
      <xdr:colOff>609600</xdr:colOff>
      <xdr:row>27</xdr:row>
      <xdr:rowOff>28575</xdr:rowOff>
    </xdr:to>
    <xdr:sp>
      <xdr:nvSpPr>
        <xdr:cNvPr id="26" name="TextBox 27"/>
        <xdr:cNvSpPr txBox="1">
          <a:spLocks noChangeArrowheads="1"/>
        </xdr:cNvSpPr>
      </xdr:nvSpPr>
      <xdr:spPr>
        <a:xfrm>
          <a:off x="304800" y="4152900"/>
          <a:ext cx="5876925"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new accounting policy has no significant effect on the results of the Group for the quarter ended 30th June 2003. The other effects of the change on the Group's financial statements are as follows: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136</xdr:row>
      <xdr:rowOff>19050</xdr:rowOff>
    </xdr:from>
    <xdr:to>
      <xdr:col>11</xdr:col>
      <xdr:colOff>0</xdr:colOff>
      <xdr:row>137</xdr:row>
      <xdr:rowOff>47625</xdr:rowOff>
    </xdr:to>
    <xdr:sp>
      <xdr:nvSpPr>
        <xdr:cNvPr id="1" name="TextBox 1"/>
        <xdr:cNvSpPr txBox="1">
          <a:spLocks noChangeArrowheads="1"/>
        </xdr:cNvSpPr>
      </xdr:nvSpPr>
      <xdr:spPr>
        <a:xfrm>
          <a:off x="361950" y="22202775"/>
          <a:ext cx="5705475" cy="1905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does not have any financial instruments with off Balance Sheet risk for the current quarter.</a:t>
          </a:r>
        </a:p>
      </xdr:txBody>
    </xdr:sp>
    <xdr:clientData/>
  </xdr:twoCellAnchor>
  <xdr:twoCellAnchor>
    <xdr:from>
      <xdr:col>1</xdr:col>
      <xdr:colOff>19050</xdr:colOff>
      <xdr:row>234</xdr:row>
      <xdr:rowOff>0</xdr:rowOff>
    </xdr:from>
    <xdr:to>
      <xdr:col>11</xdr:col>
      <xdr:colOff>0</xdr:colOff>
      <xdr:row>234</xdr:row>
      <xdr:rowOff>0</xdr:rowOff>
    </xdr:to>
    <xdr:sp>
      <xdr:nvSpPr>
        <xdr:cNvPr id="2" name="TextBox 2"/>
        <xdr:cNvSpPr txBox="1">
          <a:spLocks noChangeArrowheads="1"/>
        </xdr:cNvSpPr>
      </xdr:nvSpPr>
      <xdr:spPr>
        <a:xfrm>
          <a:off x="361950" y="38052375"/>
          <a:ext cx="5705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Directors recommends a first and final dividend of 0.7% less income tax (preceding year: 0.7%, less income tax) </a:t>
          </a:r>
        </a:p>
      </xdr:txBody>
    </xdr:sp>
    <xdr:clientData/>
  </xdr:twoCellAnchor>
  <xdr:twoCellAnchor>
    <xdr:from>
      <xdr:col>1</xdr:col>
      <xdr:colOff>19050</xdr:colOff>
      <xdr:row>238</xdr:row>
      <xdr:rowOff>9525</xdr:rowOff>
    </xdr:from>
    <xdr:to>
      <xdr:col>11</xdr:col>
      <xdr:colOff>0</xdr:colOff>
      <xdr:row>241</xdr:row>
      <xdr:rowOff>47625</xdr:rowOff>
    </xdr:to>
    <xdr:sp>
      <xdr:nvSpPr>
        <xdr:cNvPr id="3" name="TextBox 3"/>
        <xdr:cNvSpPr txBox="1">
          <a:spLocks noChangeArrowheads="1"/>
        </xdr:cNvSpPr>
      </xdr:nvSpPr>
      <xdr:spPr>
        <a:xfrm>
          <a:off x="361950" y="38709600"/>
          <a:ext cx="5705475" cy="523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calculation of basic loss per share for the current quarter and the financial year to date are based on the Group loss after tax of RM1.79 million for the current quarter and RM175.83 million for the year to date divided by 57,377,835 ordinary shares in issue during the financial year to date.</a:t>
          </a:r>
        </a:p>
      </xdr:txBody>
    </xdr:sp>
    <xdr:clientData/>
  </xdr:twoCellAnchor>
  <xdr:twoCellAnchor>
    <xdr:from>
      <xdr:col>1</xdr:col>
      <xdr:colOff>9525</xdr:colOff>
      <xdr:row>55</xdr:row>
      <xdr:rowOff>142875</xdr:rowOff>
    </xdr:from>
    <xdr:to>
      <xdr:col>10</xdr:col>
      <xdr:colOff>581025</xdr:colOff>
      <xdr:row>57</xdr:row>
      <xdr:rowOff>9525</xdr:rowOff>
    </xdr:to>
    <xdr:sp>
      <xdr:nvSpPr>
        <xdr:cNvPr id="4" name="TextBox 4"/>
        <xdr:cNvSpPr txBox="1">
          <a:spLocks noChangeArrowheads="1"/>
        </xdr:cNvSpPr>
      </xdr:nvSpPr>
      <xdr:spPr>
        <a:xfrm>
          <a:off x="352425" y="9153525"/>
          <a:ext cx="5686425" cy="1905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There were no purchases or disposals of quoted securities for the quarter under review.
</a:t>
          </a:r>
        </a:p>
      </xdr:txBody>
    </xdr:sp>
    <xdr:clientData/>
  </xdr:twoCellAnchor>
  <xdr:twoCellAnchor>
    <xdr:from>
      <xdr:col>1</xdr:col>
      <xdr:colOff>28575</xdr:colOff>
      <xdr:row>8</xdr:row>
      <xdr:rowOff>9525</xdr:rowOff>
    </xdr:from>
    <xdr:to>
      <xdr:col>11</xdr:col>
      <xdr:colOff>0</xdr:colOff>
      <xdr:row>15</xdr:row>
      <xdr:rowOff>28575</xdr:rowOff>
    </xdr:to>
    <xdr:sp>
      <xdr:nvSpPr>
        <xdr:cNvPr id="5" name="TextBox 5"/>
        <xdr:cNvSpPr txBox="1">
          <a:spLocks noChangeArrowheads="1"/>
        </xdr:cNvSpPr>
      </xdr:nvSpPr>
      <xdr:spPr>
        <a:xfrm>
          <a:off x="371475" y="1390650"/>
          <a:ext cx="5695950" cy="11525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revenue for the current quarter recorded a slight increase of 10% compared to the preceding year corresponding period. The increase was mainly attributable to higher sales volume in the construction sector. The investing results of the Group, being the share of results of associated company decreased by 18% compared to the preceding year corresponding year to date.
The Group reported a loss before tax of RM2.39 million compared to RM0.59 million in the preceding year corresponding period. The increase in the loss this quarter was mainly due to a drop of the share of results of associated company by 66%. </a:t>
          </a:r>
        </a:p>
      </xdr:txBody>
    </xdr:sp>
    <xdr:clientData/>
  </xdr:twoCellAnchor>
  <xdr:twoCellAnchor>
    <xdr:from>
      <xdr:col>1</xdr:col>
      <xdr:colOff>28575</xdr:colOff>
      <xdr:row>17</xdr:row>
      <xdr:rowOff>19050</xdr:rowOff>
    </xdr:from>
    <xdr:to>
      <xdr:col>11</xdr:col>
      <xdr:colOff>0</xdr:colOff>
      <xdr:row>20</xdr:row>
      <xdr:rowOff>47625</xdr:rowOff>
    </xdr:to>
    <xdr:sp>
      <xdr:nvSpPr>
        <xdr:cNvPr id="6" name="TextBox 6"/>
        <xdr:cNvSpPr txBox="1">
          <a:spLocks noChangeArrowheads="1"/>
        </xdr:cNvSpPr>
      </xdr:nvSpPr>
      <xdr:spPr>
        <a:xfrm>
          <a:off x="371475" y="2857500"/>
          <a:ext cx="5695950" cy="514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For the quarter under review, the Group recorded a loss before tax of RM2.39 million compared to a loss of RM5.25 million in the previous quarter. The decrease in loss was mainly due to the recognition of the loss incurred on disposal of subsidiary companies in the previous quarter.  
</a:t>
          </a:r>
        </a:p>
      </xdr:txBody>
    </xdr:sp>
    <xdr:clientData/>
  </xdr:twoCellAnchor>
  <xdr:twoCellAnchor>
    <xdr:from>
      <xdr:col>1</xdr:col>
      <xdr:colOff>38100</xdr:colOff>
      <xdr:row>50</xdr:row>
      <xdr:rowOff>0</xdr:rowOff>
    </xdr:from>
    <xdr:to>
      <xdr:col>10</xdr:col>
      <xdr:colOff>276225</xdr:colOff>
      <xdr:row>50</xdr:row>
      <xdr:rowOff>38100</xdr:rowOff>
    </xdr:to>
    <xdr:sp>
      <xdr:nvSpPr>
        <xdr:cNvPr id="7" name="TextBox 7"/>
        <xdr:cNvSpPr txBox="1">
          <a:spLocks noChangeArrowheads="1"/>
        </xdr:cNvSpPr>
      </xdr:nvSpPr>
      <xdr:spPr>
        <a:xfrm>
          <a:off x="381000" y="8201025"/>
          <a:ext cx="5353050" cy="381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effective tax rate is higher than the statutory tax rate as the tax charge relates to tax on profits of certain subsidiaries which cannot be set-off against losses of other subsidiaries for tax purposes as group relief is not available.
</a:t>
          </a:r>
        </a:p>
      </xdr:txBody>
    </xdr:sp>
    <xdr:clientData/>
  </xdr:twoCellAnchor>
  <xdr:twoCellAnchor>
    <xdr:from>
      <xdr:col>2</xdr:col>
      <xdr:colOff>38100</xdr:colOff>
      <xdr:row>51</xdr:row>
      <xdr:rowOff>0</xdr:rowOff>
    </xdr:from>
    <xdr:to>
      <xdr:col>11</xdr:col>
      <xdr:colOff>0</xdr:colOff>
      <xdr:row>51</xdr:row>
      <xdr:rowOff>66675</xdr:rowOff>
    </xdr:to>
    <xdr:sp>
      <xdr:nvSpPr>
        <xdr:cNvPr id="8" name="TextBox 8"/>
        <xdr:cNvSpPr txBox="1">
          <a:spLocks noChangeArrowheads="1"/>
        </xdr:cNvSpPr>
      </xdr:nvSpPr>
      <xdr:spPr>
        <a:xfrm>
          <a:off x="676275" y="8362950"/>
          <a:ext cx="5391150" cy="66675"/>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139</xdr:row>
      <xdr:rowOff>19050</xdr:rowOff>
    </xdr:from>
    <xdr:to>
      <xdr:col>11</xdr:col>
      <xdr:colOff>0</xdr:colOff>
      <xdr:row>141</xdr:row>
      <xdr:rowOff>9525</xdr:rowOff>
    </xdr:to>
    <xdr:sp>
      <xdr:nvSpPr>
        <xdr:cNvPr id="9" name="TextBox 9"/>
        <xdr:cNvSpPr txBox="1">
          <a:spLocks noChangeArrowheads="1"/>
        </xdr:cNvSpPr>
      </xdr:nvSpPr>
      <xdr:spPr>
        <a:xfrm>
          <a:off x="361950" y="22688550"/>
          <a:ext cx="5705475" cy="3143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changes in the material litigations of the Group since the last annual balance sheet date up to the date of this report except as disclosed below:-</a:t>
          </a:r>
        </a:p>
      </xdr:txBody>
    </xdr:sp>
    <xdr:clientData/>
  </xdr:twoCellAnchor>
  <xdr:twoCellAnchor>
    <xdr:from>
      <xdr:col>1</xdr:col>
      <xdr:colOff>28575</xdr:colOff>
      <xdr:row>84</xdr:row>
      <xdr:rowOff>0</xdr:rowOff>
    </xdr:from>
    <xdr:to>
      <xdr:col>10</xdr:col>
      <xdr:colOff>590550</xdr:colOff>
      <xdr:row>84</xdr:row>
      <xdr:rowOff>47625</xdr:rowOff>
    </xdr:to>
    <xdr:sp>
      <xdr:nvSpPr>
        <xdr:cNvPr id="10" name="TextBox 10"/>
        <xdr:cNvSpPr txBox="1">
          <a:spLocks noChangeArrowheads="1"/>
        </xdr:cNvSpPr>
      </xdr:nvSpPr>
      <xdr:spPr>
        <a:xfrm>
          <a:off x="371475" y="13744575"/>
          <a:ext cx="5676900" cy="476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1</xdr:col>
      <xdr:colOff>0</xdr:colOff>
      <xdr:row>25</xdr:row>
      <xdr:rowOff>0</xdr:rowOff>
    </xdr:from>
    <xdr:to>
      <xdr:col>11</xdr:col>
      <xdr:colOff>0</xdr:colOff>
      <xdr:row>25</xdr:row>
      <xdr:rowOff>0</xdr:rowOff>
    </xdr:to>
    <xdr:sp>
      <xdr:nvSpPr>
        <xdr:cNvPr id="11" name="TextBox 11"/>
        <xdr:cNvSpPr txBox="1">
          <a:spLocks noChangeArrowheads="1"/>
        </xdr:cNvSpPr>
      </xdr:nvSpPr>
      <xdr:spPr>
        <a:xfrm>
          <a:off x="342900" y="4133850"/>
          <a:ext cx="5724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shall endeavor to further reduce operating costs to ensure its existing products remain attractive in the current market environment.
</a:t>
          </a:r>
        </a:p>
      </xdr:txBody>
    </xdr:sp>
    <xdr:clientData/>
  </xdr:twoCellAnchor>
  <xdr:twoCellAnchor>
    <xdr:from>
      <xdr:col>2</xdr:col>
      <xdr:colOff>19050</xdr:colOff>
      <xdr:row>79</xdr:row>
      <xdr:rowOff>0</xdr:rowOff>
    </xdr:from>
    <xdr:to>
      <xdr:col>11</xdr:col>
      <xdr:colOff>0</xdr:colOff>
      <xdr:row>79</xdr:row>
      <xdr:rowOff>0</xdr:rowOff>
    </xdr:to>
    <xdr:sp>
      <xdr:nvSpPr>
        <xdr:cNvPr id="12" name="TextBox 12"/>
        <xdr:cNvSpPr txBox="1">
          <a:spLocks noChangeArrowheads="1"/>
        </xdr:cNvSpPr>
      </xdr:nvSpPr>
      <xdr:spPr>
        <a:xfrm>
          <a:off x="657225" y="12934950"/>
          <a:ext cx="5410200"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84</xdr:row>
      <xdr:rowOff>0</xdr:rowOff>
    </xdr:from>
    <xdr:to>
      <xdr:col>11</xdr:col>
      <xdr:colOff>0</xdr:colOff>
      <xdr:row>84</xdr:row>
      <xdr:rowOff>0</xdr:rowOff>
    </xdr:to>
    <xdr:sp>
      <xdr:nvSpPr>
        <xdr:cNvPr id="13" name="TextBox 13"/>
        <xdr:cNvSpPr txBox="1">
          <a:spLocks noChangeArrowheads="1"/>
        </xdr:cNvSpPr>
      </xdr:nvSpPr>
      <xdr:spPr>
        <a:xfrm>
          <a:off x="361950" y="13744575"/>
          <a:ext cx="5705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20th December 2002, the Company had announced that it proposed to participate in a reorganisation scheme which involves the Company, Ayamas Food Corporation Berhad and KFC Holdings (Malaysia) Berhad ("KFC") in various proposals to reorganise the group structure and strengthen the respective companies' financial conditions ("Proposed Reorganisation Scheme").
To facilitate the Proposed Reorganisation Scheme, the Company proposed the following:-
</a:t>
          </a:r>
        </a:p>
      </xdr:txBody>
    </xdr:sp>
    <xdr:clientData/>
  </xdr:twoCellAnchor>
  <xdr:twoCellAnchor>
    <xdr:from>
      <xdr:col>2</xdr:col>
      <xdr:colOff>19050</xdr:colOff>
      <xdr:row>84</xdr:row>
      <xdr:rowOff>9525</xdr:rowOff>
    </xdr:from>
    <xdr:to>
      <xdr:col>11</xdr:col>
      <xdr:colOff>0</xdr:colOff>
      <xdr:row>89</xdr:row>
      <xdr:rowOff>38100</xdr:rowOff>
    </xdr:to>
    <xdr:sp>
      <xdr:nvSpPr>
        <xdr:cNvPr id="14" name="TextBox 14"/>
        <xdr:cNvSpPr txBox="1">
          <a:spLocks noChangeArrowheads="1"/>
        </xdr:cNvSpPr>
      </xdr:nvSpPr>
      <xdr:spPr>
        <a:xfrm>
          <a:off x="657225" y="13754100"/>
          <a:ext cx="5410200" cy="8382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Disposal of the entire equity interest in C.I. Enterprise Sdn Bhd, a wholly-owned subsidiary of the Company, comprising 300,000 ordinary shares of RM1.00 each to QSR Brands Sdn Bhd (formerly known as Good Platform Sdn Bhd) for  a cash consideration of RM1.00 and the assumption of the corporate guarantee of RM198 million given by the Company to Alliance Bank Malaysia Berhad ("Proposed CIE Disposal");</a:t>
          </a:r>
        </a:p>
      </xdr:txBody>
    </xdr:sp>
    <xdr:clientData/>
  </xdr:twoCellAnchor>
  <xdr:twoCellAnchor>
    <xdr:from>
      <xdr:col>2</xdr:col>
      <xdr:colOff>28575</xdr:colOff>
      <xdr:row>90</xdr:row>
      <xdr:rowOff>19050</xdr:rowOff>
    </xdr:from>
    <xdr:to>
      <xdr:col>11</xdr:col>
      <xdr:colOff>0</xdr:colOff>
      <xdr:row>94</xdr:row>
      <xdr:rowOff>47625</xdr:rowOff>
    </xdr:to>
    <xdr:sp>
      <xdr:nvSpPr>
        <xdr:cNvPr id="15" name="TextBox 15"/>
        <xdr:cNvSpPr txBox="1">
          <a:spLocks noChangeArrowheads="1"/>
        </xdr:cNvSpPr>
      </xdr:nvSpPr>
      <xdr:spPr>
        <a:xfrm>
          <a:off x="666750" y="14735175"/>
          <a:ext cx="5400675" cy="6762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Renounceable Rights Issue of 57,377,835 new ordinary shares of RM1.00 each together with 57,377,835 free new detachable warrants on the basis of one (1) Rights Share held and one (1) Warrant for every One (1) existing ordinary share of RM1.00 each held at a proposed issue price of RM1.00 per Rights Share ("Proposed Rights Issue");</a:t>
          </a:r>
        </a:p>
      </xdr:txBody>
    </xdr:sp>
    <xdr:clientData/>
  </xdr:twoCellAnchor>
  <xdr:twoCellAnchor>
    <xdr:from>
      <xdr:col>2</xdr:col>
      <xdr:colOff>19050</xdr:colOff>
      <xdr:row>95</xdr:row>
      <xdr:rowOff>9525</xdr:rowOff>
    </xdr:from>
    <xdr:to>
      <xdr:col>10</xdr:col>
      <xdr:colOff>600075</xdr:colOff>
      <xdr:row>99</xdr:row>
      <xdr:rowOff>28575</xdr:rowOff>
    </xdr:to>
    <xdr:sp>
      <xdr:nvSpPr>
        <xdr:cNvPr id="16" name="TextBox 16"/>
        <xdr:cNvSpPr txBox="1">
          <a:spLocks noChangeArrowheads="1"/>
        </xdr:cNvSpPr>
      </xdr:nvSpPr>
      <xdr:spPr>
        <a:xfrm>
          <a:off x="657225" y="15535275"/>
          <a:ext cx="5400675" cy="6667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Acquisition of 51% equity interest in Permanis Sdn Bhd comprising 20,400,000 ordinary shares of RM1.00 each, from Urban Fetch Sdn Bhd for a cash consideration of RM2.3 million and the assumption of liabilities amounting to RM34.42 million ("Proposed 51% Permanis Acquisition"); and</a:t>
          </a:r>
        </a:p>
      </xdr:txBody>
    </xdr:sp>
    <xdr:clientData/>
  </xdr:twoCellAnchor>
  <xdr:twoCellAnchor>
    <xdr:from>
      <xdr:col>2</xdr:col>
      <xdr:colOff>28575</xdr:colOff>
      <xdr:row>100</xdr:row>
      <xdr:rowOff>0</xdr:rowOff>
    </xdr:from>
    <xdr:to>
      <xdr:col>10</xdr:col>
      <xdr:colOff>590550</xdr:colOff>
      <xdr:row>106</xdr:row>
      <xdr:rowOff>38100</xdr:rowOff>
    </xdr:to>
    <xdr:sp>
      <xdr:nvSpPr>
        <xdr:cNvPr id="17" name="TextBox 17"/>
        <xdr:cNvSpPr txBox="1">
          <a:spLocks noChangeArrowheads="1"/>
        </xdr:cNvSpPr>
      </xdr:nvSpPr>
      <xdr:spPr>
        <a:xfrm>
          <a:off x="666750" y="16335375"/>
          <a:ext cx="5381625" cy="1009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Acquisition of the entire interest in Pep Bottlers Sdn Bhd, comprising 300,000 ordinary shares of RM1.00 each, from KFC for a cash consideration of RM35.28 million ("Proposed Pep Bottlers Acquisition").</a:t>
          </a:r>
        </a:p>
      </xdr:txBody>
    </xdr:sp>
    <xdr:clientData/>
  </xdr:twoCellAnchor>
  <xdr:twoCellAnchor>
    <xdr:from>
      <xdr:col>2</xdr:col>
      <xdr:colOff>19050</xdr:colOff>
      <xdr:row>114</xdr:row>
      <xdr:rowOff>0</xdr:rowOff>
    </xdr:from>
    <xdr:to>
      <xdr:col>11</xdr:col>
      <xdr:colOff>0</xdr:colOff>
      <xdr:row>114</xdr:row>
      <xdr:rowOff>0</xdr:rowOff>
    </xdr:to>
    <xdr:sp>
      <xdr:nvSpPr>
        <xdr:cNvPr id="18" name="TextBox 18"/>
        <xdr:cNvSpPr txBox="1">
          <a:spLocks noChangeArrowheads="1"/>
        </xdr:cNvSpPr>
      </xdr:nvSpPr>
      <xdr:spPr>
        <a:xfrm>
          <a:off x="657225" y="18602325"/>
          <a:ext cx="5410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Barring unforeseen circumstances, the submission to the Securities Commission for the Proposals is expected to be made within six (6) months from the date of the announcement.</a:t>
          </a:r>
        </a:p>
      </xdr:txBody>
    </xdr:sp>
    <xdr:clientData/>
  </xdr:twoCellAnchor>
  <xdr:twoCellAnchor>
    <xdr:from>
      <xdr:col>1</xdr:col>
      <xdr:colOff>9525</xdr:colOff>
      <xdr:row>107</xdr:row>
      <xdr:rowOff>0</xdr:rowOff>
    </xdr:from>
    <xdr:to>
      <xdr:col>11</xdr:col>
      <xdr:colOff>0</xdr:colOff>
      <xdr:row>107</xdr:row>
      <xdr:rowOff>0</xdr:rowOff>
    </xdr:to>
    <xdr:sp>
      <xdr:nvSpPr>
        <xdr:cNvPr id="19" name="TextBox 19"/>
        <xdr:cNvSpPr txBox="1">
          <a:spLocks noChangeArrowheads="1"/>
        </xdr:cNvSpPr>
      </xdr:nvSpPr>
      <xdr:spPr>
        <a:xfrm>
          <a:off x="352425" y="17468850"/>
          <a:ext cx="5715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51% Permanis Acquisition and Proposed Pep Bottlers Acquisition are collectively referred to as the "Proposed Acquisitions".</a:t>
          </a:r>
        </a:p>
      </xdr:txBody>
    </xdr:sp>
    <xdr:clientData/>
  </xdr:twoCellAnchor>
  <xdr:twoCellAnchor>
    <xdr:from>
      <xdr:col>2</xdr:col>
      <xdr:colOff>9525</xdr:colOff>
      <xdr:row>107</xdr:row>
      <xdr:rowOff>0</xdr:rowOff>
    </xdr:from>
    <xdr:to>
      <xdr:col>11</xdr:col>
      <xdr:colOff>0</xdr:colOff>
      <xdr:row>107</xdr:row>
      <xdr:rowOff>0</xdr:rowOff>
    </xdr:to>
    <xdr:sp>
      <xdr:nvSpPr>
        <xdr:cNvPr id="20" name="TextBox 20"/>
        <xdr:cNvSpPr txBox="1">
          <a:spLocks noChangeArrowheads="1"/>
        </xdr:cNvSpPr>
      </xdr:nvSpPr>
      <xdr:spPr>
        <a:xfrm>
          <a:off x="647700" y="17468850"/>
          <a:ext cx="5419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CIE Disposal, Proposed Rights Issue and Proposed Acquisitions are collectively referred to as the "Proposals".</a:t>
          </a:r>
        </a:p>
      </xdr:txBody>
    </xdr:sp>
    <xdr:clientData/>
  </xdr:twoCellAnchor>
  <xdr:twoCellAnchor>
    <xdr:from>
      <xdr:col>2</xdr:col>
      <xdr:colOff>19050</xdr:colOff>
      <xdr:row>114</xdr:row>
      <xdr:rowOff>0</xdr:rowOff>
    </xdr:from>
    <xdr:to>
      <xdr:col>10</xdr:col>
      <xdr:colOff>600075</xdr:colOff>
      <xdr:row>114</xdr:row>
      <xdr:rowOff>0</xdr:rowOff>
    </xdr:to>
    <xdr:sp>
      <xdr:nvSpPr>
        <xdr:cNvPr id="21" name="TextBox 21"/>
        <xdr:cNvSpPr txBox="1">
          <a:spLocks noChangeArrowheads="1"/>
        </xdr:cNvSpPr>
      </xdr:nvSpPr>
      <xdr:spPr>
        <a:xfrm>
          <a:off x="657225" y="18602325"/>
          <a:ext cx="54006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Proposals are further subject to the approvals of the relevant authorities.</a:t>
          </a:r>
        </a:p>
      </xdr:txBody>
    </xdr:sp>
    <xdr:clientData/>
  </xdr:twoCellAnchor>
  <xdr:twoCellAnchor>
    <xdr:from>
      <xdr:col>2</xdr:col>
      <xdr:colOff>19050</xdr:colOff>
      <xdr:row>68</xdr:row>
      <xdr:rowOff>9525</xdr:rowOff>
    </xdr:from>
    <xdr:to>
      <xdr:col>10</xdr:col>
      <xdr:colOff>571500</xdr:colOff>
      <xdr:row>77</xdr:row>
      <xdr:rowOff>38100</xdr:rowOff>
    </xdr:to>
    <xdr:sp>
      <xdr:nvSpPr>
        <xdr:cNvPr id="22" name="TextBox 22"/>
        <xdr:cNvSpPr txBox="1">
          <a:spLocks noChangeArrowheads="1"/>
        </xdr:cNvSpPr>
      </xdr:nvSpPr>
      <xdr:spPr>
        <a:xfrm>
          <a:off x="657225" y="11163300"/>
          <a:ext cx="5372100" cy="14859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20th December 2002, the Company had entered into a conditional Share Sale Agreement ("SSA") with QSR Brands Sdn Bhd ("QSR") (formerly known as Good Platform Sdn Bhd) for the disposal of 300,000 ordinary shares of RM1.00 each in C.I. Enterprise Sdn Bhd ("CIE"), representing 100% equity interest therein, for a cash consideration of RM1 and the assumption of the corporate guarantee of RM198 million given by the Company to Alliance Bank Malaysia Berhad. Other than the aforementioned, no other liabilities will be assumed by QSR.
CIE's main asset is its investment in 57,080,000 ordinary shares of RM1.00 each representing 29.32% equity interest in KFC Holdings (Malaysia) Berhad.</a:t>
          </a:r>
        </a:p>
      </xdr:txBody>
    </xdr:sp>
    <xdr:clientData/>
  </xdr:twoCellAnchor>
  <xdr:twoCellAnchor>
    <xdr:from>
      <xdr:col>1</xdr:col>
      <xdr:colOff>19050</xdr:colOff>
      <xdr:row>107</xdr:row>
      <xdr:rowOff>0</xdr:rowOff>
    </xdr:from>
    <xdr:to>
      <xdr:col>10</xdr:col>
      <xdr:colOff>590550</xdr:colOff>
      <xdr:row>107</xdr:row>
      <xdr:rowOff>0</xdr:rowOff>
    </xdr:to>
    <xdr:sp>
      <xdr:nvSpPr>
        <xdr:cNvPr id="23" name="TextBox 23"/>
        <xdr:cNvSpPr txBox="1">
          <a:spLocks noChangeArrowheads="1"/>
        </xdr:cNvSpPr>
      </xdr:nvSpPr>
      <xdr:spPr>
        <a:xfrm>
          <a:off x="361950" y="17468850"/>
          <a:ext cx="56864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14th March 2003, the Company announced that, as part of the Proposed Reorganisation Scheme, the Company and Doe Industries Sdn Bhd, a wholly-owned subsidiary, have entered into a Debt Settlement Agreement ("DSA") with Malaysian Assurance Alliance Berhad ("MAA") for the proposed settlement of the principal amount owing by Doe to MAA amounting to RM15.0 million as at 28th February 2003 via the issuance of 14,851,485 new ordinary shares of RM1.00 each in the Company ("Proposed Debt Settlement").</a:t>
          </a:r>
        </a:p>
      </xdr:txBody>
    </xdr:sp>
    <xdr:clientData/>
  </xdr:twoCellAnchor>
  <xdr:twoCellAnchor>
    <xdr:from>
      <xdr:col>1</xdr:col>
      <xdr:colOff>19050</xdr:colOff>
      <xdr:row>111</xdr:row>
      <xdr:rowOff>9525</xdr:rowOff>
    </xdr:from>
    <xdr:to>
      <xdr:col>10</xdr:col>
      <xdr:colOff>561975</xdr:colOff>
      <xdr:row>113</xdr:row>
      <xdr:rowOff>19050</xdr:rowOff>
    </xdr:to>
    <xdr:sp>
      <xdr:nvSpPr>
        <xdr:cNvPr id="24" name="TextBox 24"/>
        <xdr:cNvSpPr txBox="1">
          <a:spLocks noChangeArrowheads="1"/>
        </xdr:cNvSpPr>
      </xdr:nvSpPr>
      <xdr:spPr>
        <a:xfrm>
          <a:off x="361950" y="18126075"/>
          <a:ext cx="5657850" cy="3333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Debt Settlement is conditional on the Proposed CIE Disposal, Proposed Rights Issue and Proposed Acquisitions, but not vice versa.</a:t>
          </a:r>
        </a:p>
      </xdr:txBody>
    </xdr:sp>
    <xdr:clientData/>
  </xdr:twoCellAnchor>
  <xdr:twoCellAnchor>
    <xdr:from>
      <xdr:col>1</xdr:col>
      <xdr:colOff>9525</xdr:colOff>
      <xdr:row>121</xdr:row>
      <xdr:rowOff>0</xdr:rowOff>
    </xdr:from>
    <xdr:to>
      <xdr:col>10</xdr:col>
      <xdr:colOff>590550</xdr:colOff>
      <xdr:row>121</xdr:row>
      <xdr:rowOff>0</xdr:rowOff>
    </xdr:to>
    <xdr:sp>
      <xdr:nvSpPr>
        <xdr:cNvPr id="25" name="TextBox 25"/>
        <xdr:cNvSpPr txBox="1">
          <a:spLocks noChangeArrowheads="1"/>
        </xdr:cNvSpPr>
      </xdr:nvSpPr>
      <xdr:spPr>
        <a:xfrm>
          <a:off x="352425" y="19735800"/>
          <a:ext cx="56959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26th March 2003, the Company had submitted the relevant applications to the Securities Commission, the Foreign Investment Committee and the Ministry of International Trade and Industry, to obtain their approvals for the Proposed Reorganisation Scheme.</a:t>
          </a:r>
        </a:p>
      </xdr:txBody>
    </xdr:sp>
    <xdr:clientData/>
  </xdr:twoCellAnchor>
  <xdr:twoCellAnchor>
    <xdr:from>
      <xdr:col>2</xdr:col>
      <xdr:colOff>0</xdr:colOff>
      <xdr:row>51</xdr:row>
      <xdr:rowOff>0</xdr:rowOff>
    </xdr:from>
    <xdr:to>
      <xdr:col>10</xdr:col>
      <xdr:colOff>590550</xdr:colOff>
      <xdr:row>51</xdr:row>
      <xdr:rowOff>0</xdr:rowOff>
    </xdr:to>
    <xdr:sp>
      <xdr:nvSpPr>
        <xdr:cNvPr id="26" name="TextBox 26"/>
        <xdr:cNvSpPr txBox="1">
          <a:spLocks noChangeArrowheads="1"/>
        </xdr:cNvSpPr>
      </xdr:nvSpPr>
      <xdr:spPr>
        <a:xfrm>
          <a:off x="638175" y="8362950"/>
          <a:ext cx="5410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29th January 2003, the Board of Directors' had announced that the Company together with C.I. Management Sdn Bhd ("CIM"), a wholly-owned subsidiary have sold the Group's investment of 2,399,971 ordinary shares of RM1.00 each representing approximately 60% equity in Hwee Ann Credit &amp; Leasing Sdn Bhd, for RM3.0 million. 
</a:t>
          </a:r>
        </a:p>
      </xdr:txBody>
    </xdr:sp>
    <xdr:clientData/>
  </xdr:twoCellAnchor>
  <xdr:twoCellAnchor>
    <xdr:from>
      <xdr:col>1</xdr:col>
      <xdr:colOff>19050</xdr:colOff>
      <xdr:row>51</xdr:row>
      <xdr:rowOff>19050</xdr:rowOff>
    </xdr:from>
    <xdr:to>
      <xdr:col>10</xdr:col>
      <xdr:colOff>571500</xdr:colOff>
      <xdr:row>54</xdr:row>
      <xdr:rowOff>38100</xdr:rowOff>
    </xdr:to>
    <xdr:sp>
      <xdr:nvSpPr>
        <xdr:cNvPr id="27" name="TextBox 27"/>
        <xdr:cNvSpPr txBox="1">
          <a:spLocks noChangeArrowheads="1"/>
        </xdr:cNvSpPr>
      </xdr:nvSpPr>
      <xdr:spPr>
        <a:xfrm>
          <a:off x="361950" y="8382000"/>
          <a:ext cx="5667375" cy="5048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16th April 2003, C.I. Quarries (Nilai) Sdn Bhd, a wholly-owned subsidiary, disposed an apartment erected on the parcel of land held under H.S. (D) 50053 P.T. No. 850, Mukim of Petaling, District of Wilayah Persekutuan, for RM0.122 million. Loss incurred in this disposal was RM11,840.</a:t>
          </a:r>
        </a:p>
      </xdr:txBody>
    </xdr:sp>
    <xdr:clientData/>
  </xdr:twoCellAnchor>
  <xdr:twoCellAnchor>
    <xdr:from>
      <xdr:col>1</xdr:col>
      <xdr:colOff>19050</xdr:colOff>
      <xdr:row>25</xdr:row>
      <xdr:rowOff>9525</xdr:rowOff>
    </xdr:from>
    <xdr:to>
      <xdr:col>10</xdr:col>
      <xdr:colOff>581025</xdr:colOff>
      <xdr:row>27</xdr:row>
      <xdr:rowOff>19050</xdr:rowOff>
    </xdr:to>
    <xdr:sp>
      <xdr:nvSpPr>
        <xdr:cNvPr id="28" name="TextBox 28"/>
        <xdr:cNvSpPr txBox="1">
          <a:spLocks noChangeArrowheads="1"/>
        </xdr:cNvSpPr>
      </xdr:nvSpPr>
      <xdr:spPr>
        <a:xfrm>
          <a:off x="361950" y="4143375"/>
          <a:ext cx="5676900" cy="3333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future prospects depend on the successful outcome of the corporate proposal under Note B8.</a:t>
          </a:r>
        </a:p>
      </xdr:txBody>
    </xdr:sp>
    <xdr:clientData/>
  </xdr:twoCellAnchor>
  <xdr:twoCellAnchor>
    <xdr:from>
      <xdr:col>2</xdr:col>
      <xdr:colOff>28575</xdr:colOff>
      <xdr:row>154</xdr:row>
      <xdr:rowOff>9525</xdr:rowOff>
    </xdr:from>
    <xdr:to>
      <xdr:col>10</xdr:col>
      <xdr:colOff>581025</xdr:colOff>
      <xdr:row>157</xdr:row>
      <xdr:rowOff>19050</xdr:rowOff>
    </xdr:to>
    <xdr:sp>
      <xdr:nvSpPr>
        <xdr:cNvPr id="29" name="TextBox 29"/>
        <xdr:cNvSpPr txBox="1">
          <a:spLocks noChangeArrowheads="1"/>
        </xdr:cNvSpPr>
      </xdr:nvSpPr>
      <xdr:spPr>
        <a:xfrm>
          <a:off x="666750" y="25107900"/>
          <a:ext cx="5372100" cy="4953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suit was commenced by the Plaintiff, Perwira Affin Bank Berhad by way of a Writ action on 29th September 2000 for the recovery of the sum of RM1,241,953.35 with interest thereon and costs.</a:t>
          </a:r>
        </a:p>
      </xdr:txBody>
    </xdr:sp>
    <xdr:clientData/>
  </xdr:twoCellAnchor>
  <xdr:twoCellAnchor>
    <xdr:from>
      <xdr:col>2</xdr:col>
      <xdr:colOff>28575</xdr:colOff>
      <xdr:row>163</xdr:row>
      <xdr:rowOff>0</xdr:rowOff>
    </xdr:from>
    <xdr:to>
      <xdr:col>10</xdr:col>
      <xdr:colOff>590550</xdr:colOff>
      <xdr:row>168</xdr:row>
      <xdr:rowOff>28575</xdr:rowOff>
    </xdr:to>
    <xdr:sp>
      <xdr:nvSpPr>
        <xdr:cNvPr id="30" name="TextBox 30"/>
        <xdr:cNvSpPr txBox="1">
          <a:spLocks noChangeArrowheads="1"/>
        </xdr:cNvSpPr>
      </xdr:nvSpPr>
      <xdr:spPr>
        <a:xfrm>
          <a:off x="666750" y="26555700"/>
          <a:ext cx="5381625" cy="8382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Defendant had no record of crucial documents referred to in the Statement of Claim. The Defendant was unable to locate the said documents namely, the Deed of Assignment dated 15th June 1994 and the Notification of Assignment dated 26th May 1994. Despite repeated requests the Plaintiff's solicitors refused to extend a copy of the said documents. Hence the Defendant served a Notice to Produce pursuant to Order 24 rule 10 Rules of the High Court 1980 ("RHC").</a:t>
          </a:r>
        </a:p>
      </xdr:txBody>
    </xdr:sp>
    <xdr:clientData/>
  </xdr:twoCellAnchor>
  <xdr:twoCellAnchor>
    <xdr:from>
      <xdr:col>2</xdr:col>
      <xdr:colOff>38100</xdr:colOff>
      <xdr:row>169</xdr:row>
      <xdr:rowOff>0</xdr:rowOff>
    </xdr:from>
    <xdr:to>
      <xdr:col>10</xdr:col>
      <xdr:colOff>590550</xdr:colOff>
      <xdr:row>173</xdr:row>
      <xdr:rowOff>0</xdr:rowOff>
    </xdr:to>
    <xdr:sp>
      <xdr:nvSpPr>
        <xdr:cNvPr id="31" name="TextBox 31"/>
        <xdr:cNvSpPr txBox="1">
          <a:spLocks noChangeArrowheads="1"/>
        </xdr:cNvSpPr>
      </xdr:nvSpPr>
      <xdr:spPr>
        <a:xfrm>
          <a:off x="676275" y="27527250"/>
          <a:ext cx="5372100" cy="6477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Plaintiff refused to comply with the said Notice. As such the Defendant was not in a position to file its Defence. Accordingly the Defendant applied for and successfully obtained an order for production and inspection of the said documents ("the Discovery Order"). A stay of proceedings was also obtained pending the compliance of the said Discovery Order.</a:t>
          </a:r>
        </a:p>
      </xdr:txBody>
    </xdr:sp>
    <xdr:clientData/>
  </xdr:twoCellAnchor>
  <xdr:twoCellAnchor>
    <xdr:from>
      <xdr:col>2</xdr:col>
      <xdr:colOff>9525</xdr:colOff>
      <xdr:row>174</xdr:row>
      <xdr:rowOff>0</xdr:rowOff>
    </xdr:from>
    <xdr:to>
      <xdr:col>10</xdr:col>
      <xdr:colOff>581025</xdr:colOff>
      <xdr:row>177</xdr:row>
      <xdr:rowOff>38100</xdr:rowOff>
    </xdr:to>
    <xdr:sp>
      <xdr:nvSpPr>
        <xdr:cNvPr id="32" name="TextBox 32"/>
        <xdr:cNvSpPr txBox="1">
          <a:spLocks noChangeArrowheads="1"/>
        </xdr:cNvSpPr>
      </xdr:nvSpPr>
      <xdr:spPr>
        <a:xfrm>
          <a:off x="647700" y="28336875"/>
          <a:ext cx="5391150" cy="523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Yet again, the Plaintiff did not comply with their discovery obligations and they failed to provide full discovery. On account of the said failure, an application to strike out the Plaintiff's claim has been filed under Order 24 rule 16 RHC.</a:t>
          </a:r>
        </a:p>
      </xdr:txBody>
    </xdr:sp>
    <xdr:clientData/>
  </xdr:twoCellAnchor>
  <xdr:twoCellAnchor>
    <xdr:from>
      <xdr:col>2</xdr:col>
      <xdr:colOff>19050</xdr:colOff>
      <xdr:row>224</xdr:row>
      <xdr:rowOff>0</xdr:rowOff>
    </xdr:from>
    <xdr:to>
      <xdr:col>10</xdr:col>
      <xdr:colOff>581025</xdr:colOff>
      <xdr:row>224</xdr:row>
      <xdr:rowOff>0</xdr:rowOff>
    </xdr:to>
    <xdr:sp>
      <xdr:nvSpPr>
        <xdr:cNvPr id="33" name="TextBox 33"/>
        <xdr:cNvSpPr txBox="1">
          <a:spLocks noChangeArrowheads="1"/>
        </xdr:cNvSpPr>
      </xdr:nvSpPr>
      <xdr:spPr>
        <a:xfrm>
          <a:off x="657225" y="36433125"/>
          <a:ext cx="5381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C.I. Quarries (Nilai) Sdn Bhd ("CIQN"), a wholly-owned subsidiary, and Prosper Chain Quarry Industry Sdn Bhd ("PCQ") had entered into an agreement dated 15th September 1993 ("Agreement") whereby CIQN as the quarry owner, had agreed to engage the services of PCQ to set up quarry operations, equipment and facilities upon the terms and conditions stipulated in the Agreement. The Agreement was extended for a further period of five (5) years commencing from 1st January 1998 to 31 December 2002 vide CIQN's letter to PCQ dated 31st July 1997. </a:t>
          </a:r>
        </a:p>
      </xdr:txBody>
    </xdr:sp>
    <xdr:clientData/>
  </xdr:twoCellAnchor>
  <xdr:twoCellAnchor>
    <xdr:from>
      <xdr:col>2</xdr:col>
      <xdr:colOff>19050</xdr:colOff>
      <xdr:row>224</xdr:row>
      <xdr:rowOff>0</xdr:rowOff>
    </xdr:from>
    <xdr:to>
      <xdr:col>10</xdr:col>
      <xdr:colOff>590550</xdr:colOff>
      <xdr:row>224</xdr:row>
      <xdr:rowOff>0</xdr:rowOff>
    </xdr:to>
    <xdr:sp>
      <xdr:nvSpPr>
        <xdr:cNvPr id="34" name="TextBox 35"/>
        <xdr:cNvSpPr txBox="1">
          <a:spLocks noChangeArrowheads="1"/>
        </xdr:cNvSpPr>
      </xdr:nvSpPr>
      <xdr:spPr>
        <a:xfrm>
          <a:off x="657225" y="36433125"/>
          <a:ext cx="5391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5th March 2003, a letter of demand was issued to CIQN by PCQ's lawyers alleging that CIQN had wrongly terminated the Agreement vide its letter to PCQ dated 19th October 2000. It was also alleged that PCQ had suffered substantial loss and damages amounting to RM3.062 million resulting from the alleged breach of the Agreement by CIQN. Litigation of this matter is anticipated, but as of to date, no summon has been issued by PCQ against CIQN in the court of law. CIQN's lawyers have issued a reply on 14th March 2003 denying all the allegations contained in the letter of demand.</a:t>
          </a:r>
        </a:p>
      </xdr:txBody>
    </xdr:sp>
    <xdr:clientData/>
  </xdr:twoCellAnchor>
  <xdr:twoCellAnchor>
    <xdr:from>
      <xdr:col>2</xdr:col>
      <xdr:colOff>19050</xdr:colOff>
      <xdr:row>229</xdr:row>
      <xdr:rowOff>19050</xdr:rowOff>
    </xdr:from>
    <xdr:to>
      <xdr:col>10</xdr:col>
      <xdr:colOff>600075</xdr:colOff>
      <xdr:row>232</xdr:row>
      <xdr:rowOff>28575</xdr:rowOff>
    </xdr:to>
    <xdr:sp>
      <xdr:nvSpPr>
        <xdr:cNvPr id="35" name="TextBox 36"/>
        <xdr:cNvSpPr txBox="1">
          <a:spLocks noChangeArrowheads="1"/>
        </xdr:cNvSpPr>
      </xdr:nvSpPr>
      <xdr:spPr>
        <a:xfrm>
          <a:off x="657225" y="37261800"/>
          <a:ext cx="5400675" cy="4953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Presently, no date for full trial has yet been fixed as parties are only at the pre-trial stage. As the case is at the preliminary stage, the Directors of the Company cannot confirm the likely outcome of the main suit to the Group at this stage.</a:t>
          </a:r>
        </a:p>
      </xdr:txBody>
    </xdr:sp>
    <xdr:clientData/>
  </xdr:twoCellAnchor>
  <xdr:twoCellAnchor>
    <xdr:from>
      <xdr:col>1</xdr:col>
      <xdr:colOff>19050</xdr:colOff>
      <xdr:row>46</xdr:row>
      <xdr:rowOff>9525</xdr:rowOff>
    </xdr:from>
    <xdr:to>
      <xdr:col>10</xdr:col>
      <xdr:colOff>561975</xdr:colOff>
      <xdr:row>49</xdr:row>
      <xdr:rowOff>47625</xdr:rowOff>
    </xdr:to>
    <xdr:sp>
      <xdr:nvSpPr>
        <xdr:cNvPr id="36" name="TextBox 37"/>
        <xdr:cNvSpPr txBox="1">
          <a:spLocks noChangeArrowheads="1"/>
        </xdr:cNvSpPr>
      </xdr:nvSpPr>
      <xdr:spPr>
        <a:xfrm>
          <a:off x="361950" y="7562850"/>
          <a:ext cx="5657850" cy="523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effective tax rate is higher than the statutory tax rate as the tax charge relates to tax on profits of certain subsidiaries which cannot be set-off against losses of other subsidiaries for tax purposes as group relief is not available.</a:t>
          </a:r>
        </a:p>
      </xdr:txBody>
    </xdr:sp>
    <xdr:clientData/>
  </xdr:twoCellAnchor>
  <xdr:twoCellAnchor>
    <xdr:from>
      <xdr:col>2</xdr:col>
      <xdr:colOff>28575</xdr:colOff>
      <xdr:row>55</xdr:row>
      <xdr:rowOff>0</xdr:rowOff>
    </xdr:from>
    <xdr:to>
      <xdr:col>10</xdr:col>
      <xdr:colOff>571500</xdr:colOff>
      <xdr:row>55</xdr:row>
      <xdr:rowOff>0</xdr:rowOff>
    </xdr:to>
    <xdr:sp>
      <xdr:nvSpPr>
        <xdr:cNvPr id="37" name="TextBox 38"/>
        <xdr:cNvSpPr txBox="1">
          <a:spLocks noChangeArrowheads="1"/>
        </xdr:cNvSpPr>
      </xdr:nvSpPr>
      <xdr:spPr>
        <a:xfrm>
          <a:off x="666750" y="9010650"/>
          <a:ext cx="5362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25th April 2003, an independant valuer had carried out a valuation on 1 1/2 storey terrace factory at Lot PT 9560, Mukim of Dengkil, District of Sepang, Selangor Darul Ehsan for C.I Quarries (Nilai) Sdn Bhd, a wholly-owned subsidiary. The difference between the valuation and cost will be reflected in the next quarter results.</a:t>
          </a:r>
        </a:p>
      </xdr:txBody>
    </xdr:sp>
    <xdr:clientData/>
  </xdr:twoCellAnchor>
  <xdr:twoCellAnchor>
    <xdr:from>
      <xdr:col>1</xdr:col>
      <xdr:colOff>19050</xdr:colOff>
      <xdr:row>22</xdr:row>
      <xdr:rowOff>19050</xdr:rowOff>
    </xdr:from>
    <xdr:to>
      <xdr:col>10</xdr:col>
      <xdr:colOff>561975</xdr:colOff>
      <xdr:row>24</xdr:row>
      <xdr:rowOff>38100</xdr:rowOff>
    </xdr:to>
    <xdr:sp>
      <xdr:nvSpPr>
        <xdr:cNvPr id="38" name="TextBox 39"/>
        <xdr:cNvSpPr txBox="1">
          <a:spLocks noChangeArrowheads="1"/>
        </xdr:cNvSpPr>
      </xdr:nvSpPr>
      <xdr:spPr>
        <a:xfrm>
          <a:off x="361950" y="3667125"/>
          <a:ext cx="5657850" cy="3429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shall endeavour to reduce operating costs to ensure its existing products remain attractive in the current market environment.</a:t>
          </a:r>
        </a:p>
      </xdr:txBody>
    </xdr:sp>
    <xdr:clientData/>
  </xdr:twoCellAnchor>
  <xdr:twoCellAnchor>
    <xdr:from>
      <xdr:col>1</xdr:col>
      <xdr:colOff>19050</xdr:colOff>
      <xdr:row>234</xdr:row>
      <xdr:rowOff>9525</xdr:rowOff>
    </xdr:from>
    <xdr:to>
      <xdr:col>10</xdr:col>
      <xdr:colOff>581025</xdr:colOff>
      <xdr:row>236</xdr:row>
      <xdr:rowOff>38100</xdr:rowOff>
    </xdr:to>
    <xdr:sp>
      <xdr:nvSpPr>
        <xdr:cNvPr id="39" name="TextBox 40"/>
        <xdr:cNvSpPr txBox="1">
          <a:spLocks noChangeArrowheads="1"/>
        </xdr:cNvSpPr>
      </xdr:nvSpPr>
      <xdr:spPr>
        <a:xfrm>
          <a:off x="361950" y="38061900"/>
          <a:ext cx="5676900"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Directors does not recommend the payment of dividend in respect of the financial year ended 30th June 2003.</a:t>
          </a:r>
        </a:p>
      </xdr:txBody>
    </xdr:sp>
    <xdr:clientData/>
  </xdr:twoCellAnchor>
  <xdr:twoCellAnchor>
    <xdr:from>
      <xdr:col>2</xdr:col>
      <xdr:colOff>19050</xdr:colOff>
      <xdr:row>104</xdr:row>
      <xdr:rowOff>0</xdr:rowOff>
    </xdr:from>
    <xdr:to>
      <xdr:col>10</xdr:col>
      <xdr:colOff>542925</xdr:colOff>
      <xdr:row>106</xdr:row>
      <xdr:rowOff>114300</xdr:rowOff>
    </xdr:to>
    <xdr:sp>
      <xdr:nvSpPr>
        <xdr:cNvPr id="40" name="TextBox 41"/>
        <xdr:cNvSpPr txBox="1">
          <a:spLocks noChangeArrowheads="1"/>
        </xdr:cNvSpPr>
      </xdr:nvSpPr>
      <xdr:spPr>
        <a:xfrm>
          <a:off x="657225" y="16983075"/>
          <a:ext cx="5343525" cy="4381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Settlement of Debt owing to Malaysian Assurance Alliance Berhad via an issuance of new ordinary shares of RM1.00 each in the Company ("Proposed Debt Settlement").</a:t>
          </a:r>
        </a:p>
      </xdr:txBody>
    </xdr:sp>
    <xdr:clientData/>
  </xdr:twoCellAnchor>
  <xdr:twoCellAnchor>
    <xdr:from>
      <xdr:col>0</xdr:col>
      <xdr:colOff>333375</xdr:colOff>
      <xdr:row>107</xdr:row>
      <xdr:rowOff>19050</xdr:rowOff>
    </xdr:from>
    <xdr:to>
      <xdr:col>11</xdr:col>
      <xdr:colOff>0</xdr:colOff>
      <xdr:row>110</xdr:row>
      <xdr:rowOff>28575</xdr:rowOff>
    </xdr:to>
    <xdr:sp>
      <xdr:nvSpPr>
        <xdr:cNvPr id="41" name="TextBox 42"/>
        <xdr:cNvSpPr txBox="1">
          <a:spLocks noChangeArrowheads="1"/>
        </xdr:cNvSpPr>
      </xdr:nvSpPr>
      <xdr:spPr>
        <a:xfrm>
          <a:off x="333375" y="17487900"/>
          <a:ext cx="5734050" cy="4953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51% Permanis Acquisition and Proposed Pep Bottlers Acquisition are collectively referred to as the "Proposed Acquisitions".</a:t>
          </a:r>
        </a:p>
      </xdr:txBody>
    </xdr:sp>
    <xdr:clientData/>
  </xdr:twoCellAnchor>
  <xdr:twoCellAnchor>
    <xdr:from>
      <xdr:col>1</xdr:col>
      <xdr:colOff>19050</xdr:colOff>
      <xdr:row>79</xdr:row>
      <xdr:rowOff>0</xdr:rowOff>
    </xdr:from>
    <xdr:to>
      <xdr:col>10</xdr:col>
      <xdr:colOff>590550</xdr:colOff>
      <xdr:row>83</xdr:row>
      <xdr:rowOff>38100</xdr:rowOff>
    </xdr:to>
    <xdr:sp>
      <xdr:nvSpPr>
        <xdr:cNvPr id="42" name="TextBox 43"/>
        <xdr:cNvSpPr txBox="1">
          <a:spLocks noChangeArrowheads="1"/>
        </xdr:cNvSpPr>
      </xdr:nvSpPr>
      <xdr:spPr>
        <a:xfrm>
          <a:off x="361950" y="12934950"/>
          <a:ext cx="5686425" cy="6858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had made the relevant applications to the Securities Commission, the Foreign Investment Committee and the Ministry of International Trade and Industry on 26th March 2003 and to Bank Negara Malaysia on 27th May 2003, to obtain their approvals for the Proposed Reorganization Scheme ("PRS"), involving the following which was announced on 20th December 2002 :-</a:t>
          </a:r>
        </a:p>
      </xdr:txBody>
    </xdr:sp>
    <xdr:clientData/>
  </xdr:twoCellAnchor>
  <xdr:twoCellAnchor>
    <xdr:from>
      <xdr:col>2</xdr:col>
      <xdr:colOff>19050</xdr:colOff>
      <xdr:row>224</xdr:row>
      <xdr:rowOff>0</xdr:rowOff>
    </xdr:from>
    <xdr:to>
      <xdr:col>10</xdr:col>
      <xdr:colOff>590550</xdr:colOff>
      <xdr:row>228</xdr:row>
      <xdr:rowOff>38100</xdr:rowOff>
    </xdr:to>
    <xdr:sp>
      <xdr:nvSpPr>
        <xdr:cNvPr id="43" name="TextBox 44"/>
        <xdr:cNvSpPr txBox="1">
          <a:spLocks noChangeArrowheads="1"/>
        </xdr:cNvSpPr>
      </xdr:nvSpPr>
      <xdr:spPr>
        <a:xfrm>
          <a:off x="657225" y="36433125"/>
          <a:ext cx="5391150" cy="6858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PCQ is claiming against CIQN damages of RM3.062 million for wrongful termination of the extended quarry Contract. The Writ of Summons was on 27th June 2003 and the sealed copy of the Writ Summons was served on CIQN on 15th July 2003. CIQN filed and served the Statement of Defence on PCQ on 21st August 2003.</a:t>
          </a:r>
        </a:p>
      </xdr:txBody>
    </xdr:sp>
    <xdr:clientData/>
  </xdr:twoCellAnchor>
  <xdr:twoCellAnchor>
    <xdr:from>
      <xdr:col>2</xdr:col>
      <xdr:colOff>28575</xdr:colOff>
      <xdr:row>144</xdr:row>
      <xdr:rowOff>9525</xdr:rowOff>
    </xdr:from>
    <xdr:to>
      <xdr:col>10</xdr:col>
      <xdr:colOff>571500</xdr:colOff>
      <xdr:row>147</xdr:row>
      <xdr:rowOff>28575</xdr:rowOff>
    </xdr:to>
    <xdr:sp>
      <xdr:nvSpPr>
        <xdr:cNvPr id="44" name="TextBox 45"/>
        <xdr:cNvSpPr txBox="1">
          <a:spLocks noChangeArrowheads="1"/>
        </xdr:cNvSpPr>
      </xdr:nvSpPr>
      <xdr:spPr>
        <a:xfrm>
          <a:off x="666750" y="23488650"/>
          <a:ext cx="5362575" cy="5048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1st July 2003, Mr Ng Sing Hwa ("the Plaintiff/Respondent") filed a copy of the notice of motion and affidavit in support to proceed with the hearing of appeal without the grounds of decision of the learned trial Judge. No date has been fixed for hearing.</a:t>
          </a:r>
        </a:p>
      </xdr:txBody>
    </xdr:sp>
    <xdr:clientData/>
  </xdr:twoCellAnchor>
  <xdr:twoCellAnchor>
    <xdr:from>
      <xdr:col>2</xdr:col>
      <xdr:colOff>19050</xdr:colOff>
      <xdr:row>147</xdr:row>
      <xdr:rowOff>152400</xdr:rowOff>
    </xdr:from>
    <xdr:to>
      <xdr:col>10</xdr:col>
      <xdr:colOff>590550</xdr:colOff>
      <xdr:row>151</xdr:row>
      <xdr:rowOff>19050</xdr:rowOff>
    </xdr:to>
    <xdr:sp>
      <xdr:nvSpPr>
        <xdr:cNvPr id="45" name="TextBox 46"/>
        <xdr:cNvSpPr txBox="1">
          <a:spLocks noChangeArrowheads="1"/>
        </xdr:cNvSpPr>
      </xdr:nvSpPr>
      <xdr:spPr>
        <a:xfrm>
          <a:off x="657225" y="24117300"/>
          <a:ext cx="5391150" cy="514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Our solicitor is of the opinion that the Plaintiff/Respondent's application may succeed because the Court of Appeal has the discretion to proceed to hear the appeal and cross appeal even in the absence of written grounds of decision.</a:t>
          </a:r>
        </a:p>
      </xdr:txBody>
    </xdr:sp>
    <xdr:clientData/>
  </xdr:twoCellAnchor>
  <xdr:twoCellAnchor>
    <xdr:from>
      <xdr:col>2</xdr:col>
      <xdr:colOff>19050</xdr:colOff>
      <xdr:row>158</xdr:row>
      <xdr:rowOff>19050</xdr:rowOff>
    </xdr:from>
    <xdr:to>
      <xdr:col>10</xdr:col>
      <xdr:colOff>561975</xdr:colOff>
      <xdr:row>162</xdr:row>
      <xdr:rowOff>38100</xdr:rowOff>
    </xdr:to>
    <xdr:sp>
      <xdr:nvSpPr>
        <xdr:cNvPr id="46" name="TextBox 47"/>
        <xdr:cNvSpPr txBox="1">
          <a:spLocks noChangeArrowheads="1"/>
        </xdr:cNvSpPr>
      </xdr:nvSpPr>
      <xdr:spPr>
        <a:xfrm>
          <a:off x="657225" y="25765125"/>
          <a:ext cx="5362575" cy="6667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claim is premised on a purported breach of a contract dated 3rd March 1994 between the Defendant and Esprit Corporation Sdn Bhd ("Esprit"), whereby the Plaintiff by virtue of an assignment of debt by Esprit to the Plaintiff, is seeking to recover the balance contract sum from the Defendant.</a:t>
          </a:r>
        </a:p>
      </xdr:txBody>
    </xdr:sp>
    <xdr:clientData/>
  </xdr:twoCellAnchor>
  <xdr:twoCellAnchor>
    <xdr:from>
      <xdr:col>2</xdr:col>
      <xdr:colOff>19050</xdr:colOff>
      <xdr:row>178</xdr:row>
      <xdr:rowOff>0</xdr:rowOff>
    </xdr:from>
    <xdr:to>
      <xdr:col>10</xdr:col>
      <xdr:colOff>581025</xdr:colOff>
      <xdr:row>184</xdr:row>
      <xdr:rowOff>38100</xdr:rowOff>
    </xdr:to>
    <xdr:sp>
      <xdr:nvSpPr>
        <xdr:cNvPr id="47" name="TextBox 48"/>
        <xdr:cNvSpPr txBox="1">
          <a:spLocks noChangeArrowheads="1"/>
        </xdr:cNvSpPr>
      </xdr:nvSpPr>
      <xdr:spPr>
        <a:xfrm>
          <a:off x="657225" y="28984575"/>
          <a:ext cx="5381625" cy="10096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Plaintiff had in breach of the stay order filed a Summary Judgement application ("the 1st Summary Judgement Application") and a Notice of Pre-trial Case Management on 27th November 2001. Upon the Defendant objecting to the same, the Plaintiff withdrew the 1st Summary Judgement Application and Notice of Pre-Trial Case Management. The Plaintiff had filed a second Summary Judgement application ("the 2nd Summary Judgement Application") which was struck out on 1st July 2002 due to non appearance of parties.</a:t>
          </a:r>
        </a:p>
      </xdr:txBody>
    </xdr:sp>
    <xdr:clientData/>
  </xdr:twoCellAnchor>
  <xdr:twoCellAnchor>
    <xdr:from>
      <xdr:col>2</xdr:col>
      <xdr:colOff>9525</xdr:colOff>
      <xdr:row>185</xdr:row>
      <xdr:rowOff>9525</xdr:rowOff>
    </xdr:from>
    <xdr:to>
      <xdr:col>10</xdr:col>
      <xdr:colOff>590550</xdr:colOff>
      <xdr:row>187</xdr:row>
      <xdr:rowOff>38100</xdr:rowOff>
    </xdr:to>
    <xdr:sp>
      <xdr:nvSpPr>
        <xdr:cNvPr id="48" name="TextBox 49"/>
        <xdr:cNvSpPr txBox="1">
          <a:spLocks noChangeArrowheads="1"/>
        </xdr:cNvSpPr>
      </xdr:nvSpPr>
      <xdr:spPr>
        <a:xfrm>
          <a:off x="647700" y="30127575"/>
          <a:ext cx="5400675" cy="3524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As the merits of the 2nd Summary Judgement application had not been heard, the Plaintiff filed a 3rd Summary Judgement application on 27th August 2002.</a:t>
          </a:r>
        </a:p>
      </xdr:txBody>
    </xdr:sp>
    <xdr:clientData/>
  </xdr:twoCellAnchor>
  <xdr:twoCellAnchor>
    <xdr:from>
      <xdr:col>2</xdr:col>
      <xdr:colOff>9525</xdr:colOff>
      <xdr:row>188</xdr:row>
      <xdr:rowOff>19050</xdr:rowOff>
    </xdr:from>
    <xdr:to>
      <xdr:col>10</xdr:col>
      <xdr:colOff>590550</xdr:colOff>
      <xdr:row>193</xdr:row>
      <xdr:rowOff>38100</xdr:rowOff>
    </xdr:to>
    <xdr:sp>
      <xdr:nvSpPr>
        <xdr:cNvPr id="49" name="TextBox 50"/>
        <xdr:cNvSpPr txBox="1">
          <a:spLocks noChangeArrowheads="1"/>
        </xdr:cNvSpPr>
      </xdr:nvSpPr>
      <xdr:spPr>
        <a:xfrm>
          <a:off x="647700" y="30622875"/>
          <a:ext cx="5400675" cy="8286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application to strike out was struck out without being heard on the merits on account of counsel not being present. As such a 2nd striking out application was filed. The 2nd striking out application was struck out by the Registrar on 29th January 2003 on a preliminary objection raised by the Plaintiff that the Defendant ought to have filed an application to reinstate the first striking out application. An appeal was lodged on 10th February 2003 ("the 1st Appeal").</a:t>
          </a:r>
        </a:p>
      </xdr:txBody>
    </xdr:sp>
    <xdr:clientData/>
  </xdr:twoCellAnchor>
  <xdr:twoCellAnchor>
    <xdr:from>
      <xdr:col>2</xdr:col>
      <xdr:colOff>9525</xdr:colOff>
      <xdr:row>194</xdr:row>
      <xdr:rowOff>19050</xdr:rowOff>
    </xdr:from>
    <xdr:to>
      <xdr:col>10</xdr:col>
      <xdr:colOff>590550</xdr:colOff>
      <xdr:row>196</xdr:row>
      <xdr:rowOff>38100</xdr:rowOff>
    </xdr:to>
    <xdr:sp>
      <xdr:nvSpPr>
        <xdr:cNvPr id="50" name="TextBox 51"/>
        <xdr:cNvSpPr txBox="1">
          <a:spLocks noChangeArrowheads="1"/>
        </xdr:cNvSpPr>
      </xdr:nvSpPr>
      <xdr:spPr>
        <a:xfrm>
          <a:off x="647700" y="31594425"/>
          <a:ext cx="5400675" cy="3429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4th April 2003 the Plaintiff's 3rd Summary Judgement application was called for hearing. The Defendant raised a preliminary objection on two grounds:</a:t>
          </a:r>
        </a:p>
      </xdr:txBody>
    </xdr:sp>
    <xdr:clientData/>
  </xdr:twoCellAnchor>
  <xdr:twoCellAnchor>
    <xdr:from>
      <xdr:col>3</xdr:col>
      <xdr:colOff>19050</xdr:colOff>
      <xdr:row>198</xdr:row>
      <xdr:rowOff>9525</xdr:rowOff>
    </xdr:from>
    <xdr:to>
      <xdr:col>10</xdr:col>
      <xdr:colOff>561975</xdr:colOff>
      <xdr:row>200</xdr:row>
      <xdr:rowOff>19050</xdr:rowOff>
    </xdr:to>
    <xdr:sp>
      <xdr:nvSpPr>
        <xdr:cNvPr id="51" name="TextBox 52"/>
        <xdr:cNvSpPr txBox="1">
          <a:spLocks noChangeArrowheads="1"/>
        </xdr:cNvSpPr>
      </xdr:nvSpPr>
      <xdr:spPr>
        <a:xfrm>
          <a:off x="952500" y="32232600"/>
          <a:ext cx="5067300" cy="3333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Court must strike out the 3rd Summary Judgement application on the same basis the Defendant's 2nd striking out application was struck out.</a:t>
          </a:r>
        </a:p>
      </xdr:txBody>
    </xdr:sp>
    <xdr:clientData/>
  </xdr:twoCellAnchor>
  <xdr:twoCellAnchor>
    <xdr:from>
      <xdr:col>2</xdr:col>
      <xdr:colOff>9525</xdr:colOff>
      <xdr:row>201</xdr:row>
      <xdr:rowOff>19050</xdr:rowOff>
    </xdr:from>
    <xdr:to>
      <xdr:col>10</xdr:col>
      <xdr:colOff>581025</xdr:colOff>
      <xdr:row>203</xdr:row>
      <xdr:rowOff>28575</xdr:rowOff>
    </xdr:to>
    <xdr:sp>
      <xdr:nvSpPr>
        <xdr:cNvPr id="52" name="TextBox 53"/>
        <xdr:cNvSpPr txBox="1">
          <a:spLocks noChangeArrowheads="1"/>
        </xdr:cNvSpPr>
      </xdr:nvSpPr>
      <xdr:spPr>
        <a:xfrm>
          <a:off x="647700" y="32727900"/>
          <a:ext cx="5391150" cy="3333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Registrar dismissed both objections and allowed the Plaintiff's 3rd Summary Judgement application.</a:t>
          </a:r>
        </a:p>
      </xdr:txBody>
    </xdr:sp>
    <xdr:clientData/>
  </xdr:twoCellAnchor>
  <xdr:twoCellAnchor>
    <xdr:from>
      <xdr:col>2</xdr:col>
      <xdr:colOff>9525</xdr:colOff>
      <xdr:row>204</xdr:row>
      <xdr:rowOff>9525</xdr:rowOff>
    </xdr:from>
    <xdr:to>
      <xdr:col>10</xdr:col>
      <xdr:colOff>590550</xdr:colOff>
      <xdr:row>208</xdr:row>
      <xdr:rowOff>19050</xdr:rowOff>
    </xdr:to>
    <xdr:sp>
      <xdr:nvSpPr>
        <xdr:cNvPr id="53" name="TextBox 54"/>
        <xdr:cNvSpPr txBox="1">
          <a:spLocks noChangeArrowheads="1"/>
        </xdr:cNvSpPr>
      </xdr:nvSpPr>
      <xdr:spPr>
        <a:xfrm>
          <a:off x="647700" y="33204150"/>
          <a:ext cx="5400675" cy="6572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2nd Appeal came up for hearing on 7th July 2003 and the Defendant duly informed the Court that the sealed copy of the 1st appeal had yet to be extracted. However, the interpreter informed parties that the 1st Appeal had in fact, been sealed and struck off for non-attendance of parties on 9th April 2003.</a:t>
          </a:r>
        </a:p>
      </xdr:txBody>
    </xdr:sp>
    <xdr:clientData/>
  </xdr:twoCellAnchor>
  <xdr:twoCellAnchor>
    <xdr:from>
      <xdr:col>2</xdr:col>
      <xdr:colOff>9525</xdr:colOff>
      <xdr:row>209</xdr:row>
      <xdr:rowOff>9525</xdr:rowOff>
    </xdr:from>
    <xdr:to>
      <xdr:col>10</xdr:col>
      <xdr:colOff>590550</xdr:colOff>
      <xdr:row>212</xdr:row>
      <xdr:rowOff>28575</xdr:rowOff>
    </xdr:to>
    <xdr:sp>
      <xdr:nvSpPr>
        <xdr:cNvPr id="54" name="TextBox 55"/>
        <xdr:cNvSpPr txBox="1">
          <a:spLocks noChangeArrowheads="1"/>
        </xdr:cNvSpPr>
      </xdr:nvSpPr>
      <xdr:spPr>
        <a:xfrm>
          <a:off x="647700" y="34013775"/>
          <a:ext cx="5400675" cy="5048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In order to save time and costs, the Judge proposed that parties consent to reinstate the 1st Appeal without a formal application to reinstate and file written submissions with regards to the both appeals. The Appeals have been fixed for Hearing on 7th October 2003.</a:t>
          </a:r>
        </a:p>
      </xdr:txBody>
    </xdr:sp>
    <xdr:clientData/>
  </xdr:twoCellAnchor>
  <xdr:twoCellAnchor>
    <xdr:from>
      <xdr:col>2</xdr:col>
      <xdr:colOff>38100</xdr:colOff>
      <xdr:row>213</xdr:row>
      <xdr:rowOff>9525</xdr:rowOff>
    </xdr:from>
    <xdr:to>
      <xdr:col>10</xdr:col>
      <xdr:colOff>600075</xdr:colOff>
      <xdr:row>215</xdr:row>
      <xdr:rowOff>19050</xdr:rowOff>
    </xdr:to>
    <xdr:sp>
      <xdr:nvSpPr>
        <xdr:cNvPr id="55" name="TextBox 56"/>
        <xdr:cNvSpPr txBox="1">
          <a:spLocks noChangeArrowheads="1"/>
        </xdr:cNvSpPr>
      </xdr:nvSpPr>
      <xdr:spPr>
        <a:xfrm>
          <a:off x="676275" y="34661475"/>
          <a:ext cx="5381625" cy="3333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As the Plaintiff was not co-operative, the Defendant filed an application for re-instatement of the 1st Appeal.</a:t>
          </a:r>
        </a:p>
      </xdr:txBody>
    </xdr:sp>
    <xdr:clientData/>
  </xdr:twoCellAnchor>
  <xdr:twoCellAnchor>
    <xdr:from>
      <xdr:col>2</xdr:col>
      <xdr:colOff>38100</xdr:colOff>
      <xdr:row>216</xdr:row>
      <xdr:rowOff>19050</xdr:rowOff>
    </xdr:from>
    <xdr:to>
      <xdr:col>10</xdr:col>
      <xdr:colOff>581025</xdr:colOff>
      <xdr:row>221</xdr:row>
      <xdr:rowOff>28575</xdr:rowOff>
    </xdr:to>
    <xdr:sp>
      <xdr:nvSpPr>
        <xdr:cNvPr id="56" name="TextBox 57"/>
        <xdr:cNvSpPr txBox="1">
          <a:spLocks noChangeArrowheads="1"/>
        </xdr:cNvSpPr>
      </xdr:nvSpPr>
      <xdr:spPr>
        <a:xfrm>
          <a:off x="676275" y="35156775"/>
          <a:ext cx="5362575" cy="8191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22nd August 2003, the Plaintiff's solicitors formally served the Judgement and demanded payment. The Defendant is in the process of applying for an urgent stay of execution pending the determination of the 1st and 2nd Appeals. The Defendant's solicitors have advised that there are good merits in the 1st and 2nd Appeals and that there are special and exceptional circumstances to warrant a stay.</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57</xdr:row>
      <xdr:rowOff>0</xdr:rowOff>
    </xdr:from>
    <xdr:to>
      <xdr:col>9</xdr:col>
      <xdr:colOff>581025</xdr:colOff>
      <xdr:row>57</xdr:row>
      <xdr:rowOff>0</xdr:rowOff>
    </xdr:to>
    <xdr:sp>
      <xdr:nvSpPr>
        <xdr:cNvPr id="1" name="TextBox 1"/>
        <xdr:cNvSpPr txBox="1">
          <a:spLocks noChangeArrowheads="1"/>
        </xdr:cNvSpPr>
      </xdr:nvSpPr>
      <xdr:spPr>
        <a:xfrm>
          <a:off x="314325" y="9229725"/>
          <a:ext cx="5438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does not have any financial instruments with off Balance sheet risk for the quarter under review.
</a:t>
          </a:r>
        </a:p>
      </xdr:txBody>
    </xdr:sp>
    <xdr:clientData/>
  </xdr:twoCellAnchor>
  <xdr:twoCellAnchor>
    <xdr:from>
      <xdr:col>1</xdr:col>
      <xdr:colOff>19050</xdr:colOff>
      <xdr:row>57</xdr:row>
      <xdr:rowOff>0</xdr:rowOff>
    </xdr:from>
    <xdr:to>
      <xdr:col>9</xdr:col>
      <xdr:colOff>590550</xdr:colOff>
      <xdr:row>57</xdr:row>
      <xdr:rowOff>0</xdr:rowOff>
    </xdr:to>
    <xdr:sp>
      <xdr:nvSpPr>
        <xdr:cNvPr id="2" name="TextBox 2"/>
        <xdr:cNvSpPr txBox="1">
          <a:spLocks noChangeArrowheads="1"/>
        </xdr:cNvSpPr>
      </xdr:nvSpPr>
      <xdr:spPr>
        <a:xfrm>
          <a:off x="314325" y="9229725"/>
          <a:ext cx="54483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Board of Directors has not recommended any interim dividend for the financial quarter ended 30th September 2002.</a:t>
          </a:r>
        </a:p>
      </xdr:txBody>
    </xdr:sp>
    <xdr:clientData/>
  </xdr:twoCellAnchor>
  <xdr:twoCellAnchor>
    <xdr:from>
      <xdr:col>1</xdr:col>
      <xdr:colOff>19050</xdr:colOff>
      <xdr:row>57</xdr:row>
      <xdr:rowOff>0</xdr:rowOff>
    </xdr:from>
    <xdr:to>
      <xdr:col>9</xdr:col>
      <xdr:colOff>581025</xdr:colOff>
      <xdr:row>57</xdr:row>
      <xdr:rowOff>0</xdr:rowOff>
    </xdr:to>
    <xdr:sp>
      <xdr:nvSpPr>
        <xdr:cNvPr id="3" name="TextBox 3"/>
        <xdr:cNvSpPr txBox="1">
          <a:spLocks noChangeArrowheads="1"/>
        </xdr:cNvSpPr>
      </xdr:nvSpPr>
      <xdr:spPr>
        <a:xfrm>
          <a:off x="314325" y="9229725"/>
          <a:ext cx="5438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Earnings per share is calculated by dividing the Company's loss after taxation of RM            by 57,377,835 ordinary shares in issue during the year.</a:t>
          </a:r>
        </a:p>
      </xdr:txBody>
    </xdr:sp>
    <xdr:clientData/>
  </xdr:twoCellAnchor>
  <xdr:twoCellAnchor>
    <xdr:from>
      <xdr:col>1</xdr:col>
      <xdr:colOff>9525</xdr:colOff>
      <xdr:row>32</xdr:row>
      <xdr:rowOff>0</xdr:rowOff>
    </xdr:from>
    <xdr:to>
      <xdr:col>9</xdr:col>
      <xdr:colOff>581025</xdr:colOff>
      <xdr:row>32</xdr:row>
      <xdr:rowOff>0</xdr:rowOff>
    </xdr:to>
    <xdr:sp>
      <xdr:nvSpPr>
        <xdr:cNvPr id="4" name="TextBox 4"/>
        <xdr:cNvSpPr txBox="1">
          <a:spLocks noChangeArrowheads="1"/>
        </xdr:cNvSpPr>
      </xdr:nvSpPr>
      <xdr:spPr>
        <a:xfrm>
          <a:off x="304800" y="5181600"/>
          <a:ext cx="544830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K49"/>
  <sheetViews>
    <sheetView tabSelected="1" workbookViewId="0" topLeftCell="A23">
      <selection activeCell="B30" sqref="B30"/>
    </sheetView>
  </sheetViews>
  <sheetFormatPr defaultColWidth="9.140625" defaultRowHeight="12.75"/>
  <cols>
    <col min="1" max="1" width="2.421875" style="1" customWidth="1"/>
    <col min="2" max="2" width="3.28125" style="1" customWidth="1"/>
    <col min="3" max="3" width="9.140625" style="1" customWidth="1"/>
    <col min="4" max="4" width="16.7109375" style="1" customWidth="1"/>
    <col min="5" max="5" width="12.57421875" style="1" customWidth="1"/>
    <col min="6" max="6" width="1.8515625" style="1" customWidth="1"/>
    <col min="7" max="7" width="12.140625" style="1" customWidth="1"/>
    <col min="8" max="8" width="2.28125" style="1" customWidth="1"/>
    <col min="9" max="9" width="12.28125" style="1" customWidth="1"/>
    <col min="10" max="10" width="2.00390625" style="1" customWidth="1"/>
    <col min="11" max="11" width="12.8515625" style="1" customWidth="1"/>
    <col min="12" max="16384" width="9.140625" style="1" customWidth="1"/>
  </cols>
  <sheetData>
    <row r="2" spans="1:5" ht="15.75">
      <c r="A2" s="16" t="s">
        <v>51</v>
      </c>
      <c r="B2" s="7"/>
      <c r="D2"/>
      <c r="E2" s="47" t="s">
        <v>152</v>
      </c>
    </row>
    <row r="3" spans="1:2" ht="12.75">
      <c r="A3" s="12" t="s">
        <v>1</v>
      </c>
      <c r="B3" s="8" t="s">
        <v>210</v>
      </c>
    </row>
    <row r="4" spans="1:11" ht="13.5" thickBot="1">
      <c r="A4" s="11"/>
      <c r="B4" s="11"/>
      <c r="C4" s="11"/>
      <c r="D4" s="11"/>
      <c r="E4" s="11"/>
      <c r="F4" s="11"/>
      <c r="G4" s="11"/>
      <c r="H4" s="11"/>
      <c r="I4" s="11"/>
      <c r="J4" s="11"/>
      <c r="K4" s="11"/>
    </row>
    <row r="5" spans="1:11" ht="12.75">
      <c r="A5" s="6"/>
      <c r="B5" s="6"/>
      <c r="C5" s="6"/>
      <c r="D5" s="6"/>
      <c r="E5" s="6"/>
      <c r="F5" s="6"/>
      <c r="G5" s="6"/>
      <c r="H5" s="6"/>
      <c r="I5" s="6"/>
      <c r="J5" s="6"/>
      <c r="K5" s="6"/>
    </row>
    <row r="6" ht="12.75">
      <c r="A6" s="4" t="s">
        <v>244</v>
      </c>
    </row>
    <row r="7" ht="12.75">
      <c r="A7" s="4" t="s">
        <v>185</v>
      </c>
    </row>
    <row r="9" ht="18.75">
      <c r="A9" s="17" t="s">
        <v>149</v>
      </c>
    </row>
    <row r="10" ht="12.75">
      <c r="A10" s="4"/>
    </row>
    <row r="11" spans="5:11" ht="12.75">
      <c r="E11" s="63" t="s">
        <v>46</v>
      </c>
      <c r="F11" s="63"/>
      <c r="G11" s="63"/>
      <c r="I11" s="63" t="s">
        <v>49</v>
      </c>
      <c r="J11" s="63"/>
      <c r="K11" s="63"/>
    </row>
    <row r="12" spans="5:11" ht="12.75">
      <c r="E12" s="10" t="s">
        <v>44</v>
      </c>
      <c r="F12" s="10"/>
      <c r="G12" s="10" t="s">
        <v>44</v>
      </c>
      <c r="I12" s="10" t="s">
        <v>47</v>
      </c>
      <c r="J12" s="10"/>
      <c r="K12" s="10" t="s">
        <v>47</v>
      </c>
    </row>
    <row r="13" spans="5:11" ht="12.75">
      <c r="E13" s="10" t="s">
        <v>45</v>
      </c>
      <c r="F13" s="10"/>
      <c r="G13" s="10" t="s">
        <v>45</v>
      </c>
      <c r="I13" s="10" t="s">
        <v>48</v>
      </c>
      <c r="J13" s="10"/>
      <c r="K13" s="10" t="s">
        <v>48</v>
      </c>
    </row>
    <row r="14" spans="5:11" ht="12.75">
      <c r="E14" s="33" t="s">
        <v>209</v>
      </c>
      <c r="F14" s="33"/>
      <c r="G14" s="33" t="s">
        <v>58</v>
      </c>
      <c r="H14" s="2"/>
      <c r="I14" s="33" t="s">
        <v>209</v>
      </c>
      <c r="J14" s="33"/>
      <c r="K14" s="33" t="s">
        <v>58</v>
      </c>
    </row>
    <row r="15" spans="5:11" ht="12.75">
      <c r="E15" s="10" t="s">
        <v>50</v>
      </c>
      <c r="F15" s="2"/>
      <c r="G15" s="10" t="s">
        <v>50</v>
      </c>
      <c r="I15" s="10" t="s">
        <v>50</v>
      </c>
      <c r="J15" s="2"/>
      <c r="K15" s="10" t="s">
        <v>50</v>
      </c>
    </row>
    <row r="17" spans="2:11" ht="12.75">
      <c r="B17" s="1" t="s">
        <v>0</v>
      </c>
      <c r="E17" s="1">
        <v>8096</v>
      </c>
      <c r="G17" s="1">
        <v>7369</v>
      </c>
      <c r="I17" s="1">
        <v>27047</v>
      </c>
      <c r="K17" s="1">
        <v>25389</v>
      </c>
    </row>
    <row r="18" spans="2:11" ht="12.75">
      <c r="B18" s="4" t="s">
        <v>6</v>
      </c>
      <c r="E18" s="3">
        <v>-6474</v>
      </c>
      <c r="F18" s="6"/>
      <c r="G18" s="3">
        <v>-5562</v>
      </c>
      <c r="I18" s="3">
        <v>-20670</v>
      </c>
      <c r="J18" s="6"/>
      <c r="K18" s="3">
        <v>-19235</v>
      </c>
    </row>
    <row r="20" spans="2:11" ht="12.75">
      <c r="B20" s="4" t="s">
        <v>7</v>
      </c>
      <c r="E20" s="1">
        <f>SUM(E17:E18)</f>
        <v>1622</v>
      </c>
      <c r="G20" s="1">
        <f>SUM(G17:G18)</f>
        <v>1807</v>
      </c>
      <c r="I20" s="1">
        <f>SUM(I17:I18)</f>
        <v>6377</v>
      </c>
      <c r="K20" s="1">
        <f>SUM(K17:K18)</f>
        <v>6154</v>
      </c>
    </row>
    <row r="22" spans="2:11" ht="12.75">
      <c r="B22" s="4" t="s">
        <v>2</v>
      </c>
      <c r="E22" s="1">
        <v>-2786</v>
      </c>
      <c r="G22" s="1">
        <v>-3628</v>
      </c>
      <c r="I22" s="1">
        <v>-9715</v>
      </c>
      <c r="K22" s="1">
        <v>-12144</v>
      </c>
    </row>
    <row r="23" ht="12.75">
      <c r="B23" s="4" t="s">
        <v>170</v>
      </c>
    </row>
    <row r="24" spans="2:11" ht="12.75">
      <c r="B24" s="5" t="s">
        <v>1</v>
      </c>
      <c r="C24" s="4" t="s">
        <v>221</v>
      </c>
      <c r="E24" s="1">
        <v>-123</v>
      </c>
      <c r="G24" s="1">
        <v>0</v>
      </c>
      <c r="I24" s="1">
        <v>-1313</v>
      </c>
      <c r="K24" s="1">
        <v>0</v>
      </c>
    </row>
    <row r="25" spans="2:11" ht="12.75">
      <c r="B25" s="5" t="s">
        <v>1</v>
      </c>
      <c r="C25" s="4" t="s">
        <v>11</v>
      </c>
      <c r="E25" s="1">
        <v>0</v>
      </c>
      <c r="G25" s="1">
        <v>0</v>
      </c>
      <c r="I25" s="1">
        <v>-160083</v>
      </c>
      <c r="K25" s="1">
        <v>0</v>
      </c>
    </row>
    <row r="26" spans="2:11" ht="12.75">
      <c r="B26" s="4" t="s">
        <v>206</v>
      </c>
      <c r="C26" s="4"/>
      <c r="E26" s="1">
        <v>0</v>
      </c>
      <c r="G26" s="1">
        <v>0</v>
      </c>
      <c r="I26" s="1">
        <v>-3765</v>
      </c>
      <c r="K26" s="1">
        <v>0</v>
      </c>
    </row>
    <row r="27" spans="2:11" ht="12.75">
      <c r="B27" s="4" t="s">
        <v>8</v>
      </c>
      <c r="E27" s="3">
        <v>1433</v>
      </c>
      <c r="F27" s="6"/>
      <c r="G27" s="3">
        <v>752</v>
      </c>
      <c r="I27" s="3">
        <v>1819</v>
      </c>
      <c r="J27" s="6"/>
      <c r="K27" s="3">
        <v>2102</v>
      </c>
    </row>
    <row r="28" ht="12.75">
      <c r="B28" s="4"/>
    </row>
    <row r="29" spans="2:11" ht="12.75">
      <c r="B29" s="4" t="s">
        <v>266</v>
      </c>
      <c r="E29" s="1">
        <f>SUM(E20:E27)</f>
        <v>146</v>
      </c>
      <c r="G29" s="1">
        <f>SUM(G20:G27)</f>
        <v>-1069</v>
      </c>
      <c r="I29" s="1">
        <f>SUM(I20:I27)</f>
        <v>-166680</v>
      </c>
      <c r="K29" s="1">
        <f>SUM(K20:K27)</f>
        <v>-3888</v>
      </c>
    </row>
    <row r="31" spans="2:11" ht="12.75">
      <c r="B31" s="4" t="s">
        <v>3</v>
      </c>
      <c r="E31" s="1">
        <v>-5184</v>
      </c>
      <c r="G31" s="1">
        <v>-7356</v>
      </c>
      <c r="I31" s="1">
        <v>-23527</v>
      </c>
      <c r="K31" s="1">
        <v>-30038</v>
      </c>
    </row>
    <row r="32" spans="2:11" ht="12.75">
      <c r="B32" s="4" t="s">
        <v>4</v>
      </c>
      <c r="E32" s="3">
        <v>2652</v>
      </c>
      <c r="F32" s="6"/>
      <c r="G32" s="3">
        <v>7837</v>
      </c>
      <c r="I32" s="3">
        <v>20936</v>
      </c>
      <c r="J32" s="6"/>
      <c r="K32" s="3">
        <v>25645</v>
      </c>
    </row>
    <row r="33" spans="2:11" ht="12.75">
      <c r="B33" s="4"/>
      <c r="E33" s="6"/>
      <c r="F33" s="6"/>
      <c r="G33" s="6"/>
      <c r="I33" s="6"/>
      <c r="J33" s="6"/>
      <c r="K33" s="6"/>
    </row>
    <row r="34" spans="2:11" ht="12.75">
      <c r="B34" s="4" t="s">
        <v>153</v>
      </c>
      <c r="E34" s="1">
        <f>SUM(E29:E32)</f>
        <v>-2386</v>
      </c>
      <c r="G34" s="1">
        <f>SUM(G29:G32)</f>
        <v>-588</v>
      </c>
      <c r="I34" s="1">
        <f>SUM(I29:I32)</f>
        <v>-169271</v>
      </c>
      <c r="K34" s="1">
        <f>SUM(K29:K32)</f>
        <v>-8281</v>
      </c>
    </row>
    <row r="36" spans="2:11" ht="12.75">
      <c r="B36" s="4" t="s">
        <v>5</v>
      </c>
      <c r="E36" s="3">
        <v>586</v>
      </c>
      <c r="F36" s="6"/>
      <c r="G36" s="3">
        <v>-2960</v>
      </c>
      <c r="I36" s="3">
        <v>-6777</v>
      </c>
      <c r="J36" s="6"/>
      <c r="K36" s="3">
        <v>-9231</v>
      </c>
    </row>
    <row r="37" spans="2:11" ht="12.75">
      <c r="B37" s="4"/>
      <c r="E37" s="6"/>
      <c r="F37" s="6"/>
      <c r="G37" s="6"/>
      <c r="I37" s="6"/>
      <c r="J37" s="6"/>
      <c r="K37" s="6"/>
    </row>
    <row r="38" spans="2:11" ht="12.75">
      <c r="B38" s="4" t="s">
        <v>154</v>
      </c>
      <c r="E38" s="1">
        <f>SUM(E34:E36)</f>
        <v>-1800</v>
      </c>
      <c r="G38" s="1">
        <f>SUM(G34:G36)</f>
        <v>-3548</v>
      </c>
      <c r="I38" s="1">
        <f>SUM(I34:I36)</f>
        <v>-176048</v>
      </c>
      <c r="K38" s="1">
        <f>SUM(K34:K36)</f>
        <v>-17512</v>
      </c>
    </row>
    <row r="40" spans="2:11" ht="12.75">
      <c r="B40" s="4" t="s">
        <v>43</v>
      </c>
      <c r="E40" s="3">
        <v>11</v>
      </c>
      <c r="F40" s="6"/>
      <c r="G40" s="3">
        <v>40</v>
      </c>
      <c r="I40" s="3">
        <v>221</v>
      </c>
      <c r="J40" s="6"/>
      <c r="K40" s="3">
        <v>367</v>
      </c>
    </row>
    <row r="41" spans="2:11" ht="12.75">
      <c r="B41" s="4"/>
      <c r="E41" s="6"/>
      <c r="F41" s="6"/>
      <c r="G41" s="6"/>
      <c r="I41" s="6"/>
      <c r="J41" s="6"/>
      <c r="K41" s="6"/>
    </row>
    <row r="42" spans="2:11" ht="13.5" thickBot="1">
      <c r="B42" s="4" t="s">
        <v>252</v>
      </c>
      <c r="E42" s="9">
        <f>SUM(E38:E40)</f>
        <v>-1789</v>
      </c>
      <c r="F42" s="6"/>
      <c r="G42" s="9">
        <f>SUM(G38:G40)</f>
        <v>-3508</v>
      </c>
      <c r="I42" s="9">
        <f>SUM(I38:I40)</f>
        <v>-175827</v>
      </c>
      <c r="J42" s="6"/>
      <c r="K42" s="9">
        <f>SUM(K38:K40)</f>
        <v>-17145</v>
      </c>
    </row>
    <row r="43" ht="13.5" thickTop="1"/>
    <row r="44" spans="5:11" ht="12.75">
      <c r="E44" s="10" t="s">
        <v>161</v>
      </c>
      <c r="G44" s="10" t="s">
        <v>161</v>
      </c>
      <c r="I44" s="10" t="s">
        <v>161</v>
      </c>
      <c r="K44" s="10" t="s">
        <v>161</v>
      </c>
    </row>
    <row r="46" spans="2:11" ht="12.75">
      <c r="B46" s="4" t="s">
        <v>201</v>
      </c>
      <c r="E46" s="41">
        <f>(+E42/57378)*100</f>
        <v>-3.117919760186831</v>
      </c>
      <c r="F46" s="41"/>
      <c r="G46" s="41">
        <f>(+G42/57378)*100</f>
        <v>-6.1138415420544465</v>
      </c>
      <c r="H46" s="41"/>
      <c r="I46" s="41">
        <f>(+I42/57378)*100</f>
        <v>-306.4362647704695</v>
      </c>
      <c r="J46" s="41"/>
      <c r="K46" s="41">
        <f>(+K42/57378)*100</f>
        <v>-29.88079054689951</v>
      </c>
    </row>
    <row r="47" ht="12.75">
      <c r="B47" s="4"/>
    </row>
    <row r="48" ht="12.75">
      <c r="B48" s="5" t="s">
        <v>156</v>
      </c>
    </row>
    <row r="49" ht="12.75">
      <c r="B49" s="4" t="s">
        <v>56</v>
      </c>
    </row>
  </sheetData>
  <mergeCells count="2">
    <mergeCell ref="E11:G11"/>
    <mergeCell ref="I11:K11"/>
  </mergeCells>
  <printOptions horizontalCentered="1"/>
  <pageMargins left="0.75" right="0.75" top="0.5" bottom="0.5" header="0.5" footer="0.5"/>
  <pageSetup fitToHeight="1" fitToWidth="1" horizontalDpi="600" verticalDpi="600" orientation="portrait" paperSize="9"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J56"/>
  <sheetViews>
    <sheetView workbookViewId="0" topLeftCell="A1">
      <selection activeCell="G15" sqref="G15"/>
    </sheetView>
  </sheetViews>
  <sheetFormatPr defaultColWidth="9.140625" defaultRowHeight="12.75"/>
  <cols>
    <col min="1" max="1" width="3.140625" style="1" customWidth="1"/>
    <col min="2" max="3" width="9.140625" style="1" customWidth="1"/>
    <col min="4" max="4" width="9.8515625" style="1" customWidth="1"/>
    <col min="5" max="5" width="9.28125" style="1" customWidth="1"/>
    <col min="6" max="7" width="11.28125" style="1" bestFit="1" customWidth="1"/>
    <col min="8" max="8" width="3.28125" style="1" customWidth="1"/>
    <col min="9" max="9" width="13.00390625" style="1" customWidth="1"/>
    <col min="10" max="16384" width="9.140625" style="1" customWidth="1"/>
  </cols>
  <sheetData>
    <row r="2" spans="1:5" ht="15.75">
      <c r="A2" s="16" t="s">
        <v>51</v>
      </c>
      <c r="E2" s="47" t="s">
        <v>152</v>
      </c>
    </row>
    <row r="3" spans="1:2" ht="12.75">
      <c r="A3" s="30" t="s">
        <v>1</v>
      </c>
      <c r="B3" s="8" t="str">
        <f>+'IS'!B3</f>
        <v>Quarterly Report on consolidated results for the fourth financial quarter ended 30th June 2003</v>
      </c>
    </row>
    <row r="4" spans="1:10" ht="13.5" thickBot="1">
      <c r="A4" s="31"/>
      <c r="B4" s="32"/>
      <c r="C4" s="11"/>
      <c r="D4" s="11"/>
      <c r="E4" s="11"/>
      <c r="F4" s="11"/>
      <c r="G4" s="11"/>
      <c r="H4" s="11"/>
      <c r="I4" s="11"/>
      <c r="J4" s="11"/>
    </row>
    <row r="6" ht="18.75">
      <c r="A6" s="17" t="s">
        <v>52</v>
      </c>
    </row>
    <row r="7" ht="12.75">
      <c r="A7" s="4"/>
    </row>
    <row r="8" spans="1:9" ht="12.75">
      <c r="A8" s="4"/>
      <c r="G8" s="10" t="s">
        <v>53</v>
      </c>
      <c r="I8" s="10" t="s">
        <v>55</v>
      </c>
    </row>
    <row r="9" spans="1:9" ht="12.75">
      <c r="A9" s="4"/>
      <c r="G9" s="10" t="s">
        <v>54</v>
      </c>
      <c r="I9" s="10" t="s">
        <v>54</v>
      </c>
    </row>
    <row r="10" spans="1:9" ht="12.75">
      <c r="A10" s="4"/>
      <c r="G10" s="33" t="s">
        <v>209</v>
      </c>
      <c r="I10" s="33" t="s">
        <v>58</v>
      </c>
    </row>
    <row r="11" spans="7:9" ht="12.75">
      <c r="G11" s="10" t="s">
        <v>50</v>
      </c>
      <c r="I11" s="10" t="s">
        <v>50</v>
      </c>
    </row>
    <row r="13" spans="1:9" ht="12.75">
      <c r="A13" s="1" t="s">
        <v>9</v>
      </c>
      <c r="G13" s="1">
        <v>34516</v>
      </c>
      <c r="I13" s="1">
        <v>37135</v>
      </c>
    </row>
    <row r="15" spans="1:9" ht="12.75">
      <c r="A15" s="4" t="s">
        <v>10</v>
      </c>
      <c r="G15" s="1">
        <v>20464</v>
      </c>
      <c r="I15" s="1">
        <v>20777</v>
      </c>
    </row>
    <row r="17" spans="1:9" ht="12.75">
      <c r="A17" s="4" t="s">
        <v>11</v>
      </c>
      <c r="G17" s="1">
        <v>322767</v>
      </c>
      <c r="I17" s="1">
        <v>474934</v>
      </c>
    </row>
    <row r="19" spans="1:9" ht="12.75">
      <c r="A19" s="4" t="s">
        <v>12</v>
      </c>
      <c r="G19" s="1">
        <v>21</v>
      </c>
      <c r="I19" s="1">
        <v>21</v>
      </c>
    </row>
    <row r="21" ht="12.75">
      <c r="A21" s="4" t="s">
        <v>130</v>
      </c>
    </row>
    <row r="22" spans="2:9" ht="12.75">
      <c r="B22" s="4" t="s">
        <v>13</v>
      </c>
      <c r="G22" s="34">
        <v>7594</v>
      </c>
      <c r="I22" s="34">
        <v>8736</v>
      </c>
    </row>
    <row r="23" spans="2:9" ht="12.75">
      <c r="B23" s="4" t="s">
        <v>14</v>
      </c>
      <c r="G23" s="35">
        <v>39140</v>
      </c>
      <c r="I23" s="35">
        <v>49292</v>
      </c>
    </row>
    <row r="24" spans="2:9" ht="12.75">
      <c r="B24" s="4" t="s">
        <v>126</v>
      </c>
      <c r="G24" s="35">
        <v>1918</v>
      </c>
      <c r="I24" s="35">
        <v>5102</v>
      </c>
    </row>
    <row r="25" spans="2:9" ht="12.75">
      <c r="B25" s="4" t="s">
        <v>15</v>
      </c>
      <c r="G25" s="36">
        <v>1367</v>
      </c>
      <c r="I25" s="36">
        <v>903</v>
      </c>
    </row>
    <row r="26" spans="7:9" ht="12.75">
      <c r="G26" s="48">
        <f>SUM(G22:G25)</f>
        <v>50019</v>
      </c>
      <c r="I26" s="48">
        <f>SUM(I22:I25)</f>
        <v>64033</v>
      </c>
    </row>
    <row r="27" spans="7:9" ht="12.75">
      <c r="G27" s="6"/>
      <c r="I27" s="6"/>
    </row>
    <row r="28" ht="12.75">
      <c r="A28" s="4" t="s">
        <v>16</v>
      </c>
    </row>
    <row r="29" spans="2:9" ht="12.75">
      <c r="B29" s="4" t="s">
        <v>17</v>
      </c>
      <c r="G29" s="34">
        <v>108921</v>
      </c>
      <c r="I29" s="34">
        <f>103432+602</f>
        <v>104034</v>
      </c>
    </row>
    <row r="30" spans="2:9" ht="12.75">
      <c r="B30" s="4" t="s">
        <v>125</v>
      </c>
      <c r="G30" s="35">
        <v>1283</v>
      </c>
      <c r="I30" s="35">
        <f>2801+868</f>
        <v>3669</v>
      </c>
    </row>
    <row r="31" spans="2:9" ht="12.75">
      <c r="B31" s="4" t="s">
        <v>127</v>
      </c>
      <c r="G31" s="35">
        <v>234676</v>
      </c>
      <c r="I31" s="35">
        <f>31873-3669</f>
        <v>28204</v>
      </c>
    </row>
    <row r="32" spans="2:9" ht="12.75">
      <c r="B32" s="4" t="s">
        <v>5</v>
      </c>
      <c r="G32" s="36">
        <v>771</v>
      </c>
      <c r="I32" s="36">
        <v>2105</v>
      </c>
    </row>
    <row r="33" spans="7:9" ht="12.75">
      <c r="G33" s="48">
        <f>SUM(G29:G32)</f>
        <v>345651</v>
      </c>
      <c r="I33" s="48">
        <f>SUM(I29:I32)</f>
        <v>138012</v>
      </c>
    </row>
    <row r="34" spans="7:9" ht="12.75">
      <c r="G34" s="6"/>
      <c r="I34" s="6"/>
    </row>
    <row r="35" spans="1:9" ht="12.75">
      <c r="A35" s="4" t="s">
        <v>121</v>
      </c>
      <c r="G35" s="1">
        <f>+G26-G33</f>
        <v>-295632</v>
      </c>
      <c r="I35" s="1">
        <f>+I26-I33</f>
        <v>-73979</v>
      </c>
    </row>
    <row r="36" spans="7:9" ht="12.75">
      <c r="G36" s="3"/>
      <c r="I36" s="3"/>
    </row>
    <row r="38" spans="7:9" ht="13.5" thickBot="1">
      <c r="G38" s="9">
        <f>SUM(G13:G19)+G35</f>
        <v>82136</v>
      </c>
      <c r="I38" s="9">
        <f>SUM(I13:I19)+I35</f>
        <v>458888</v>
      </c>
    </row>
    <row r="39" ht="13.5" thickTop="1"/>
    <row r="40" spans="1:9" ht="12.75">
      <c r="A40" s="4" t="s">
        <v>18</v>
      </c>
      <c r="G40" s="1">
        <v>57378</v>
      </c>
      <c r="I40" s="1">
        <v>57378</v>
      </c>
    </row>
    <row r="41" spans="1:9" ht="12.75">
      <c r="A41" s="4" t="s">
        <v>19</v>
      </c>
      <c r="G41" s="3">
        <f>+SE!J25-SE!E25</f>
        <v>19209</v>
      </c>
      <c r="I41" s="3">
        <v>196331</v>
      </c>
    </row>
    <row r="42" spans="1:9" ht="12.75">
      <c r="A42" s="4" t="s">
        <v>20</v>
      </c>
      <c r="G42" s="1">
        <f>SUM(G40:G41)</f>
        <v>76587</v>
      </c>
      <c r="I42" s="1">
        <f>SUM(I40:I41)</f>
        <v>253709</v>
      </c>
    </row>
    <row r="44" spans="1:9" ht="12.75">
      <c r="A44" s="4" t="s">
        <v>43</v>
      </c>
      <c r="G44" s="1">
        <v>1033</v>
      </c>
      <c r="I44" s="1">
        <v>2873</v>
      </c>
    </row>
    <row r="46" ht="12.75">
      <c r="A46" s="4" t="s">
        <v>21</v>
      </c>
    </row>
    <row r="47" spans="2:9" ht="12.75">
      <c r="B47" s="4" t="s">
        <v>22</v>
      </c>
      <c r="G47" s="1">
        <v>1743</v>
      </c>
      <c r="I47" s="1">
        <v>199234</v>
      </c>
    </row>
    <row r="48" spans="2:9" ht="12.75">
      <c r="B48" s="4" t="s">
        <v>23</v>
      </c>
      <c r="G48" s="1">
        <v>2773</v>
      </c>
      <c r="I48" s="1">
        <v>3072</v>
      </c>
    </row>
    <row r="49" spans="7:9" ht="12.75">
      <c r="G49" s="3"/>
      <c r="I49" s="3"/>
    </row>
    <row r="51" spans="7:9" ht="13.5" thickBot="1">
      <c r="G51" s="9">
        <f>SUM(G42:G49)</f>
        <v>82136</v>
      </c>
      <c r="I51" s="9">
        <f>SUM(I42:I49)</f>
        <v>458888</v>
      </c>
    </row>
    <row r="52" ht="13.5" thickTop="1"/>
    <row r="53" spans="1:9" ht="12.75">
      <c r="A53" s="4" t="s">
        <v>160</v>
      </c>
      <c r="G53" s="37">
        <f>(+G42-G15)/G40</f>
        <v>0.9781275053156262</v>
      </c>
      <c r="I53" s="37">
        <f>(+I42-I15)/I40</f>
        <v>4.059604726550246</v>
      </c>
    </row>
    <row r="55" ht="12.75">
      <c r="A55" s="5" t="s">
        <v>157</v>
      </c>
    </row>
    <row r="56" ht="12.75">
      <c r="A56" s="4" t="s">
        <v>56</v>
      </c>
    </row>
  </sheetData>
  <printOptions horizontalCentered="1"/>
  <pageMargins left="0.75" right="0.75" top="0.5" bottom="0.5" header="0.5" footer="0.5"/>
  <pageSetup fitToHeight="1" fitToWidth="1" horizontalDpi="600" verticalDpi="600" orientation="portrait" paperSize="9" scale="97"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66"/>
  <sheetViews>
    <sheetView workbookViewId="0" topLeftCell="A31">
      <selection activeCell="I45" sqref="I45"/>
    </sheetView>
  </sheetViews>
  <sheetFormatPr defaultColWidth="9.140625" defaultRowHeight="12.75"/>
  <cols>
    <col min="1" max="1" width="4.28125" style="1" customWidth="1"/>
    <col min="2" max="4" width="9.140625" style="1" customWidth="1"/>
    <col min="5" max="5" width="10.7109375" style="1" customWidth="1"/>
    <col min="6" max="7" width="9.140625" style="1" customWidth="1"/>
    <col min="8" max="8" width="7.00390625" style="1" customWidth="1"/>
    <col min="9" max="9" width="11.8515625" style="1" bestFit="1" customWidth="1"/>
    <col min="10" max="16384" width="9.140625" style="1" customWidth="1"/>
  </cols>
  <sheetData>
    <row r="1" spans="1:5" ht="15.75">
      <c r="A1" s="29" t="s">
        <v>51</v>
      </c>
      <c r="E1" s="47" t="s">
        <v>152</v>
      </c>
    </row>
    <row r="2" spans="1:2" ht="12.75">
      <c r="A2" s="30" t="s">
        <v>1</v>
      </c>
      <c r="B2" s="4" t="str">
        <f>+'BS'!B3</f>
        <v>Quarterly Report on consolidated results for the fourth financial quarter ended 30th June 2003</v>
      </c>
    </row>
    <row r="3" spans="1:10" ht="13.5" thickBot="1">
      <c r="A3" s="31"/>
      <c r="B3" s="32"/>
      <c r="C3" s="11"/>
      <c r="D3" s="11"/>
      <c r="E3" s="11"/>
      <c r="F3" s="11"/>
      <c r="G3" s="11"/>
      <c r="H3" s="11"/>
      <c r="I3" s="11"/>
      <c r="J3" s="11"/>
    </row>
    <row r="5" ht="18.75">
      <c r="A5" s="17" t="s">
        <v>59</v>
      </c>
    </row>
    <row r="6" ht="12.75">
      <c r="A6" s="4"/>
    </row>
    <row r="7" spans="1:9" ht="12.75">
      <c r="A7" s="4"/>
      <c r="I7" s="10" t="s">
        <v>47</v>
      </c>
    </row>
    <row r="8" spans="1:9" ht="12.75">
      <c r="A8" s="4"/>
      <c r="I8" s="10" t="s">
        <v>48</v>
      </c>
    </row>
    <row r="9" spans="1:9" ht="12.75">
      <c r="A9" s="4"/>
      <c r="I9" s="33" t="s">
        <v>209</v>
      </c>
    </row>
    <row r="10" ht="12.75">
      <c r="I10" s="10" t="s">
        <v>50</v>
      </c>
    </row>
    <row r="12" spans="1:9" ht="12.75">
      <c r="A12" s="4" t="s">
        <v>155</v>
      </c>
      <c r="I12" s="1">
        <f>+'IS'!I34</f>
        <v>-169271</v>
      </c>
    </row>
    <row r="14" ht="12.75">
      <c r="A14" s="4" t="s">
        <v>24</v>
      </c>
    </row>
    <row r="15" spans="2:9" ht="12.75">
      <c r="B15" s="4" t="s">
        <v>180</v>
      </c>
      <c r="I15" s="1">
        <v>21388</v>
      </c>
    </row>
    <row r="16" spans="2:9" ht="12.75">
      <c r="B16" s="4" t="s">
        <v>181</v>
      </c>
      <c r="I16" s="1">
        <v>1162</v>
      </c>
    </row>
    <row r="17" ht="12.75">
      <c r="B17" s="4" t="s">
        <v>170</v>
      </c>
    </row>
    <row r="18" spans="2:9" ht="12.75">
      <c r="B18" s="5" t="s">
        <v>178</v>
      </c>
      <c r="I18" s="1">
        <v>1313</v>
      </c>
    </row>
    <row r="19" spans="2:9" ht="12.75">
      <c r="B19" s="5" t="s">
        <v>179</v>
      </c>
      <c r="I19" s="1">
        <v>160083</v>
      </c>
    </row>
    <row r="20" spans="2:9" ht="12.75">
      <c r="B20" s="4" t="s">
        <v>207</v>
      </c>
      <c r="I20" s="1">
        <v>3765</v>
      </c>
    </row>
    <row r="21" ht="12.75">
      <c r="B21" s="4" t="s">
        <v>258</v>
      </c>
    </row>
    <row r="22" ht="12.75">
      <c r="B22" s="62" t="s">
        <v>261</v>
      </c>
    </row>
    <row r="23" spans="2:9" ht="12.75">
      <c r="B23" s="62" t="s">
        <v>260</v>
      </c>
      <c r="I23" s="1">
        <v>-898</v>
      </c>
    </row>
    <row r="24" spans="2:9" ht="12.75">
      <c r="B24" s="4" t="s">
        <v>128</v>
      </c>
      <c r="I24" s="3">
        <v>-20936</v>
      </c>
    </row>
    <row r="25" spans="1:9" ht="12.75">
      <c r="A25" s="4" t="s">
        <v>255</v>
      </c>
      <c r="I25" s="1">
        <f>SUM(I12:I24)</f>
        <v>-3394</v>
      </c>
    </row>
    <row r="27" ht="12.75">
      <c r="A27" s="4" t="s">
        <v>25</v>
      </c>
    </row>
    <row r="28" spans="2:9" ht="12.75">
      <c r="B28" s="4" t="s">
        <v>26</v>
      </c>
      <c r="I28" s="1">
        <v>2362</v>
      </c>
    </row>
    <row r="29" spans="2:9" ht="12.75">
      <c r="B29" s="4" t="s">
        <v>27</v>
      </c>
      <c r="I29" s="3">
        <v>4558</v>
      </c>
    </row>
    <row r="30" spans="1:9" ht="12.75">
      <c r="A30" s="4" t="s">
        <v>256</v>
      </c>
      <c r="B30" s="4"/>
      <c r="I30" s="1">
        <f>SUM(I25:I29)</f>
        <v>3526</v>
      </c>
    </row>
    <row r="31" ht="12.75">
      <c r="B31" s="4"/>
    </row>
    <row r="32" spans="2:9" ht="12.75">
      <c r="B32" s="4" t="s">
        <v>33</v>
      </c>
      <c r="I32" s="1">
        <v>-13701</v>
      </c>
    </row>
    <row r="33" spans="2:9" ht="12.75">
      <c r="B33" s="4" t="s">
        <v>182</v>
      </c>
      <c r="I33" s="1">
        <v>224</v>
      </c>
    </row>
    <row r="34" spans="2:9" ht="12.75">
      <c r="B34" s="4" t="s">
        <v>257</v>
      </c>
      <c r="I34" s="1">
        <v>-35</v>
      </c>
    </row>
    <row r="35" spans="2:9" ht="12.75">
      <c r="B35" s="4" t="s">
        <v>202</v>
      </c>
      <c r="I35" s="1">
        <v>77</v>
      </c>
    </row>
    <row r="36" spans="1:9" ht="12.75">
      <c r="A36" s="4" t="s">
        <v>28</v>
      </c>
      <c r="I36" s="38">
        <f>SUM(I30:I35)</f>
        <v>-9909</v>
      </c>
    </row>
    <row r="38" ht="12.75">
      <c r="A38" s="4" t="s">
        <v>29</v>
      </c>
    </row>
    <row r="39" spans="2:9" ht="12.75">
      <c r="B39" s="4" t="s">
        <v>30</v>
      </c>
      <c r="I39" s="1">
        <v>0</v>
      </c>
    </row>
    <row r="40" spans="2:9" ht="12.75">
      <c r="B40" s="4" t="s">
        <v>31</v>
      </c>
      <c r="I40" s="1">
        <v>-737</v>
      </c>
    </row>
    <row r="41" spans="2:9" ht="12.75">
      <c r="B41" s="4" t="s">
        <v>171</v>
      </c>
      <c r="I41" s="1">
        <v>638</v>
      </c>
    </row>
    <row r="42" spans="2:9" ht="12.75">
      <c r="B42" s="4" t="s">
        <v>208</v>
      </c>
      <c r="I42" s="1">
        <v>2990</v>
      </c>
    </row>
    <row r="43" spans="2:9" ht="12.75">
      <c r="B43" s="4" t="s">
        <v>129</v>
      </c>
      <c r="I43" s="1">
        <v>4567</v>
      </c>
    </row>
    <row r="44" spans="2:9" ht="12.75">
      <c r="B44" s="4" t="s">
        <v>76</v>
      </c>
      <c r="I44" s="1">
        <v>-289</v>
      </c>
    </row>
    <row r="45" spans="1:9" ht="12.75">
      <c r="A45" s="4" t="s">
        <v>183</v>
      </c>
      <c r="I45" s="38">
        <f>SUM(I39:I44)</f>
        <v>7169</v>
      </c>
    </row>
    <row r="47" ht="12.75">
      <c r="A47" s="4" t="s">
        <v>32</v>
      </c>
    </row>
    <row r="48" spans="2:9" ht="12.75">
      <c r="B48" s="4" t="s">
        <v>151</v>
      </c>
      <c r="I48" s="1">
        <v>98</v>
      </c>
    </row>
    <row r="49" spans="2:9" ht="12.75">
      <c r="B49" s="4" t="s">
        <v>172</v>
      </c>
      <c r="I49" s="1">
        <v>12387</v>
      </c>
    </row>
    <row r="50" spans="2:9" ht="12.75">
      <c r="B50" s="4" t="s">
        <v>173</v>
      </c>
      <c r="I50" s="1">
        <v>-10079</v>
      </c>
    </row>
    <row r="51" spans="1:9" ht="12.75">
      <c r="A51" s="4" t="s">
        <v>184</v>
      </c>
      <c r="I51" s="38">
        <f>SUM(I48:I50)</f>
        <v>2406</v>
      </c>
    </row>
    <row r="53" spans="1:9" ht="12.75">
      <c r="A53" s="4" t="s">
        <v>34</v>
      </c>
      <c r="I53" s="1">
        <f>+I51+I45+I36</f>
        <v>-334</v>
      </c>
    </row>
    <row r="55" spans="1:9" ht="12.75">
      <c r="A55" s="4" t="s">
        <v>35</v>
      </c>
      <c r="I55" s="1">
        <f>2336</f>
        <v>2336</v>
      </c>
    </row>
    <row r="57" spans="1:9" ht="13.5" thickBot="1">
      <c r="A57" s="4" t="s">
        <v>253</v>
      </c>
      <c r="I57" s="39">
        <f>SUM(I53:I56)</f>
        <v>2002</v>
      </c>
    </row>
    <row r="58" ht="13.5" thickTop="1"/>
    <row r="59" ht="12.75">
      <c r="A59" s="4" t="s">
        <v>122</v>
      </c>
    </row>
    <row r="60" spans="1:9" ht="12.75">
      <c r="A60" s="4"/>
      <c r="B60" s="4" t="s">
        <v>124</v>
      </c>
      <c r="I60" s="1">
        <f>+'BS'!G24</f>
        <v>1918</v>
      </c>
    </row>
    <row r="61" spans="2:9" ht="12.75">
      <c r="B61" s="4" t="s">
        <v>123</v>
      </c>
      <c r="I61" s="1">
        <v>1367</v>
      </c>
    </row>
    <row r="62" spans="2:9" ht="12.75">
      <c r="B62" s="4" t="s">
        <v>125</v>
      </c>
      <c r="I62" s="1">
        <v>-1283</v>
      </c>
    </row>
    <row r="63" ht="13.5" thickBot="1">
      <c r="I63" s="39">
        <f>SUM(I60:I62)</f>
        <v>2002</v>
      </c>
    </row>
    <row r="64" ht="13.5" thickTop="1"/>
    <row r="65" ht="12.75">
      <c r="A65" s="5" t="s">
        <v>158</v>
      </c>
    </row>
    <row r="66" ht="12.75">
      <c r="A66" s="4" t="s">
        <v>57</v>
      </c>
    </row>
  </sheetData>
  <printOptions horizontalCentered="1"/>
  <pageMargins left="0.75" right="0.75" top="0.75" bottom="0.75" header="0.5" footer="0.5"/>
  <pageSetup fitToHeight="1" fitToWidth="1" horizontalDpi="600" verticalDpi="600" orientation="portrait" paperSize="9" scale="85"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42"/>
  <sheetViews>
    <sheetView workbookViewId="0" topLeftCell="A20">
      <selection activeCell="A38" sqref="A38"/>
    </sheetView>
  </sheetViews>
  <sheetFormatPr defaultColWidth="9.140625" defaultRowHeight="12.75"/>
  <cols>
    <col min="1" max="1" width="4.8515625" style="1" customWidth="1"/>
    <col min="2" max="2" width="9.140625" style="1" customWidth="1"/>
    <col min="3" max="3" width="16.57421875" style="1" customWidth="1"/>
    <col min="4" max="4" width="5.421875" style="1" customWidth="1"/>
    <col min="5" max="5" width="10.421875" style="1" bestFit="1" customWidth="1"/>
    <col min="6" max="6" width="9.28125" style="1" bestFit="1" customWidth="1"/>
    <col min="7" max="7" width="13.421875" style="1" bestFit="1" customWidth="1"/>
    <col min="8" max="8" width="10.421875" style="1" customWidth="1"/>
    <col min="9" max="10" width="9.28125" style="1" bestFit="1" customWidth="1"/>
    <col min="11" max="16384" width="9.140625" style="1" customWidth="1"/>
  </cols>
  <sheetData>
    <row r="1" spans="1:4" ht="15.75">
      <c r="A1" s="29" t="s">
        <v>51</v>
      </c>
      <c r="D1" s="47" t="s">
        <v>152</v>
      </c>
    </row>
    <row r="2" spans="1:2" ht="12.75">
      <c r="A2" s="30" t="s">
        <v>1</v>
      </c>
      <c r="B2" s="4" t="str">
        <f>+CFS!B2</f>
        <v>Quarterly Report on consolidated results for the fourth financial quarter ended 30th June 2003</v>
      </c>
    </row>
    <row r="3" spans="1:11" ht="13.5" thickBot="1">
      <c r="A3" s="31"/>
      <c r="B3" s="32"/>
      <c r="C3" s="11"/>
      <c r="D3" s="11"/>
      <c r="E3" s="11"/>
      <c r="F3" s="11"/>
      <c r="G3" s="11"/>
      <c r="H3" s="11"/>
      <c r="I3" s="11"/>
      <c r="J3" s="11"/>
      <c r="K3" s="40"/>
    </row>
    <row r="4" ht="12.75">
      <c r="K4" s="40"/>
    </row>
    <row r="5" ht="18.75">
      <c r="A5" s="17" t="s">
        <v>60</v>
      </c>
    </row>
    <row r="7" spans="5:10" ht="12.75">
      <c r="E7" s="2" t="s">
        <v>36</v>
      </c>
      <c r="F7" s="2" t="s">
        <v>36</v>
      </c>
      <c r="G7" s="10" t="s">
        <v>191</v>
      </c>
      <c r="H7" s="10" t="s">
        <v>259</v>
      </c>
      <c r="I7" s="2" t="s">
        <v>40</v>
      </c>
      <c r="J7" s="2"/>
    </row>
    <row r="8" spans="5:10" ht="12.75">
      <c r="E8" s="2" t="s">
        <v>37</v>
      </c>
      <c r="F8" s="2" t="s">
        <v>38</v>
      </c>
      <c r="G8" s="10" t="s">
        <v>192</v>
      </c>
      <c r="H8" s="2" t="s">
        <v>39</v>
      </c>
      <c r="I8" s="2" t="s">
        <v>41</v>
      </c>
      <c r="J8" s="2" t="s">
        <v>42</v>
      </c>
    </row>
    <row r="9" spans="5:10" ht="12.75">
      <c r="E9" s="10" t="s">
        <v>50</v>
      </c>
      <c r="F9" s="10" t="s">
        <v>50</v>
      </c>
      <c r="G9" s="10" t="s">
        <v>50</v>
      </c>
      <c r="H9" s="10" t="s">
        <v>50</v>
      </c>
      <c r="I9" s="10" t="s">
        <v>50</v>
      </c>
      <c r="J9" s="10" t="s">
        <v>50</v>
      </c>
    </row>
    <row r="10" spans="5:10" ht="12.75">
      <c r="E10" s="2"/>
      <c r="F10" s="2"/>
      <c r="G10" s="2"/>
      <c r="H10" s="2"/>
      <c r="I10" s="2"/>
      <c r="J10" s="2"/>
    </row>
    <row r="11" spans="1:10" ht="12.75">
      <c r="A11" s="4" t="s">
        <v>187</v>
      </c>
      <c r="E11" s="2"/>
      <c r="F11" s="2"/>
      <c r="G11" s="2"/>
      <c r="H11" s="2"/>
      <c r="I11" s="2"/>
      <c r="J11" s="2"/>
    </row>
    <row r="12" spans="1:10" ht="12.75">
      <c r="A12" s="5" t="s">
        <v>1</v>
      </c>
      <c r="B12" s="4" t="s">
        <v>249</v>
      </c>
      <c r="E12" s="1">
        <v>57378</v>
      </c>
      <c r="F12" s="1">
        <v>1007</v>
      </c>
      <c r="G12" s="1">
        <v>56781</v>
      </c>
      <c r="H12" s="1">
        <v>11520</v>
      </c>
      <c r="I12" s="1">
        <v>128236</v>
      </c>
      <c r="J12" s="1">
        <f>SUM(E12:I12)</f>
        <v>254922</v>
      </c>
    </row>
    <row r="13" spans="1:10" ht="12.75">
      <c r="A13" s="5" t="s">
        <v>1</v>
      </c>
      <c r="B13" s="4" t="s">
        <v>250</v>
      </c>
      <c r="E13" s="3">
        <v>0</v>
      </c>
      <c r="F13" s="3">
        <v>0</v>
      </c>
      <c r="G13" s="3">
        <v>-1213</v>
      </c>
      <c r="H13" s="3">
        <v>0</v>
      </c>
      <c r="I13" s="3">
        <v>0</v>
      </c>
      <c r="J13" s="3">
        <f>SUM(E13:I13)</f>
        <v>-1213</v>
      </c>
    </row>
    <row r="14" spans="1:10" ht="12.75">
      <c r="A14" s="5" t="s">
        <v>1</v>
      </c>
      <c r="B14" s="4" t="s">
        <v>251</v>
      </c>
      <c r="E14" s="1">
        <f aca="true" t="shared" si="0" ref="E14:J14">SUM(E12:E13)</f>
        <v>57378</v>
      </c>
      <c r="F14" s="1">
        <f t="shared" si="0"/>
        <v>1007</v>
      </c>
      <c r="G14" s="1">
        <f t="shared" si="0"/>
        <v>55568</v>
      </c>
      <c r="H14" s="1">
        <f t="shared" si="0"/>
        <v>11520</v>
      </c>
      <c r="I14" s="1">
        <f t="shared" si="0"/>
        <v>128236</v>
      </c>
      <c r="J14" s="1">
        <f t="shared" si="0"/>
        <v>253709</v>
      </c>
    </row>
    <row r="15" spans="1:2" ht="12.75">
      <c r="A15" s="4"/>
      <c r="B15" s="4"/>
    </row>
    <row r="16" spans="1:10" ht="12.75">
      <c r="A16" s="4" t="s">
        <v>193</v>
      </c>
      <c r="E16" s="1">
        <v>0</v>
      </c>
      <c r="F16" s="1">
        <v>0</v>
      </c>
      <c r="G16" s="1">
        <v>-108</v>
      </c>
      <c r="H16" s="1">
        <v>0</v>
      </c>
      <c r="I16" s="1">
        <v>0</v>
      </c>
      <c r="J16" s="1">
        <f>SUM(E16:I16)</f>
        <v>-108</v>
      </c>
    </row>
    <row r="17" ht="12.75">
      <c r="A17" s="4" t="s">
        <v>258</v>
      </c>
    </row>
    <row r="18" ht="12.75">
      <c r="A18" s="62" t="s">
        <v>261</v>
      </c>
    </row>
    <row r="19" spans="1:10" ht="12.75">
      <c r="A19" s="62" t="s">
        <v>260</v>
      </c>
      <c r="E19" s="1">
        <v>0</v>
      </c>
      <c r="F19" s="1">
        <v>0</v>
      </c>
      <c r="G19" s="1">
        <v>0</v>
      </c>
      <c r="H19" s="1">
        <v>-898</v>
      </c>
      <c r="I19" s="1">
        <v>0</v>
      </c>
      <c r="J19" s="1">
        <f>SUM(E19:I19)</f>
        <v>-898</v>
      </c>
    </row>
    <row r="20" spans="1:10" ht="12.75">
      <c r="A20" s="4" t="s">
        <v>131</v>
      </c>
      <c r="E20" s="1">
        <v>0</v>
      </c>
      <c r="F20" s="1">
        <v>0</v>
      </c>
      <c r="G20" s="1">
        <v>0</v>
      </c>
      <c r="H20" s="1">
        <v>0</v>
      </c>
      <c r="I20" s="1">
        <f>+'IS'!I42</f>
        <v>-175827</v>
      </c>
      <c r="J20" s="1">
        <f>SUM(E20:I20)</f>
        <v>-175827</v>
      </c>
    </row>
    <row r="21" ht="12.75">
      <c r="A21" s="4" t="s">
        <v>188</v>
      </c>
    </row>
    <row r="22" spans="1:10" ht="12.75">
      <c r="A22" s="5" t="s">
        <v>1</v>
      </c>
      <c r="B22" s="4" t="s">
        <v>189</v>
      </c>
      <c r="E22" s="1">
        <v>0</v>
      </c>
      <c r="F22" s="1">
        <v>0</v>
      </c>
      <c r="G22" s="1">
        <v>0</v>
      </c>
      <c r="H22" s="1">
        <v>0</v>
      </c>
      <c r="I22" s="1">
        <v>-289</v>
      </c>
      <c r="J22" s="1">
        <f>SUM(E22:I22)</f>
        <v>-289</v>
      </c>
    </row>
    <row r="23" spans="5:10" ht="12.75">
      <c r="E23" s="3"/>
      <c r="F23" s="3"/>
      <c r="G23" s="3"/>
      <c r="H23" s="3"/>
      <c r="I23" s="3"/>
      <c r="J23" s="3"/>
    </row>
    <row r="25" spans="1:10" ht="13.5" thickBot="1">
      <c r="A25" s="4" t="s">
        <v>211</v>
      </c>
      <c r="E25" s="9">
        <f aca="true" t="shared" si="1" ref="E25:J25">SUM(E14:E23)</f>
        <v>57378</v>
      </c>
      <c r="F25" s="9">
        <f t="shared" si="1"/>
        <v>1007</v>
      </c>
      <c r="G25" s="9">
        <f t="shared" si="1"/>
        <v>55460</v>
      </c>
      <c r="H25" s="9">
        <f t="shared" si="1"/>
        <v>10622</v>
      </c>
      <c r="I25" s="9">
        <f t="shared" si="1"/>
        <v>-47880</v>
      </c>
      <c r="J25" s="9">
        <f t="shared" si="1"/>
        <v>76587</v>
      </c>
    </row>
    <row r="26" ht="13.5" thickTop="1"/>
    <row r="28" ht="12.75">
      <c r="A28" s="4" t="s">
        <v>198</v>
      </c>
    </row>
    <row r="29" spans="1:10" ht="12.75">
      <c r="A29" s="5" t="s">
        <v>1</v>
      </c>
      <c r="B29" s="4" t="s">
        <v>249</v>
      </c>
      <c r="E29" s="1">
        <v>57378</v>
      </c>
      <c r="F29" s="1">
        <v>1007</v>
      </c>
      <c r="G29" s="1">
        <v>56781</v>
      </c>
      <c r="H29" s="1">
        <v>11520</v>
      </c>
      <c r="I29" s="1">
        <v>145381</v>
      </c>
      <c r="J29" s="1">
        <f>SUM(E29:I29)</f>
        <v>272067</v>
      </c>
    </row>
    <row r="30" spans="1:10" ht="12.75">
      <c r="A30" s="5" t="s">
        <v>1</v>
      </c>
      <c r="B30" s="4" t="s">
        <v>250</v>
      </c>
      <c r="E30" s="3">
        <v>0</v>
      </c>
      <c r="F30" s="3">
        <v>0</v>
      </c>
      <c r="G30" s="3">
        <v>-1213</v>
      </c>
      <c r="H30" s="3">
        <v>0</v>
      </c>
      <c r="I30" s="3">
        <v>287</v>
      </c>
      <c r="J30" s="3">
        <f>SUM(E30:I30)</f>
        <v>-926</v>
      </c>
    </row>
    <row r="31" spans="1:10" ht="12.75">
      <c r="A31" s="5" t="s">
        <v>1</v>
      </c>
      <c r="B31" s="4" t="s">
        <v>251</v>
      </c>
      <c r="E31" s="1">
        <f aca="true" t="shared" si="2" ref="E31:J31">SUM(E29:E30)</f>
        <v>57378</v>
      </c>
      <c r="F31" s="1">
        <f t="shared" si="2"/>
        <v>1007</v>
      </c>
      <c r="G31" s="1">
        <f t="shared" si="2"/>
        <v>55568</v>
      </c>
      <c r="H31" s="1">
        <f t="shared" si="2"/>
        <v>11520</v>
      </c>
      <c r="I31" s="1">
        <f t="shared" si="2"/>
        <v>145668</v>
      </c>
      <c r="J31" s="1">
        <f t="shared" si="2"/>
        <v>271141</v>
      </c>
    </row>
    <row r="32" ht="12.75">
      <c r="A32" s="4"/>
    </row>
    <row r="33" spans="1:10" ht="12.75">
      <c r="A33" s="4" t="s">
        <v>131</v>
      </c>
      <c r="E33" s="1">
        <v>0</v>
      </c>
      <c r="F33" s="1">
        <v>0</v>
      </c>
      <c r="G33" s="1">
        <v>0</v>
      </c>
      <c r="H33" s="1">
        <v>0</v>
      </c>
      <c r="I33" s="1">
        <f>+'IS'!K42</f>
        <v>-17145</v>
      </c>
      <c r="J33" s="1">
        <f>SUM(E33:I33)</f>
        <v>-17145</v>
      </c>
    </row>
    <row r="34" ht="12.75">
      <c r="A34" s="4" t="s">
        <v>188</v>
      </c>
    </row>
    <row r="35" spans="1:10" ht="12.75">
      <c r="A35" s="5" t="s">
        <v>1</v>
      </c>
      <c r="B35" s="4" t="s">
        <v>190</v>
      </c>
      <c r="E35" s="1">
        <v>0</v>
      </c>
      <c r="F35" s="1">
        <v>0</v>
      </c>
      <c r="G35" s="1">
        <v>0</v>
      </c>
      <c r="H35" s="1">
        <v>0</v>
      </c>
      <c r="I35" s="1">
        <v>-287</v>
      </c>
      <c r="J35" s="1">
        <f>SUM(E35:I35)</f>
        <v>-287</v>
      </c>
    </row>
    <row r="36" spans="1:10" ht="12.75">
      <c r="A36" s="4"/>
      <c r="E36" s="3"/>
      <c r="F36" s="3"/>
      <c r="G36" s="3"/>
      <c r="H36" s="3"/>
      <c r="I36" s="3"/>
      <c r="J36" s="3"/>
    </row>
    <row r="38" spans="1:10" ht="13.5" thickBot="1">
      <c r="A38" s="4" t="s">
        <v>212</v>
      </c>
      <c r="E38" s="9">
        <f aca="true" t="shared" si="3" ref="E38:J38">SUM(E31:E36)</f>
        <v>57378</v>
      </c>
      <c r="F38" s="9">
        <f t="shared" si="3"/>
        <v>1007</v>
      </c>
      <c r="G38" s="9">
        <f t="shared" si="3"/>
        <v>55568</v>
      </c>
      <c r="H38" s="9">
        <f t="shared" si="3"/>
        <v>11520</v>
      </c>
      <c r="I38" s="9">
        <f t="shared" si="3"/>
        <v>128236</v>
      </c>
      <c r="J38" s="9">
        <f t="shared" si="3"/>
        <v>253709</v>
      </c>
    </row>
    <row r="39" ht="13.5" thickTop="1"/>
    <row r="41" ht="12.75">
      <c r="A41" s="5" t="s">
        <v>159</v>
      </c>
    </row>
    <row r="42" ht="12.75">
      <c r="A42" s="4" t="s">
        <v>56</v>
      </c>
    </row>
  </sheetData>
  <printOptions horizontalCentered="1"/>
  <pageMargins left="0.75" right="0.75" top="0.75" bottom="0.75" header="0.5" footer="0.5"/>
  <pageSetup fitToHeight="1" fitToWidth="1" horizontalDpi="600" verticalDpi="600" orientation="portrait" paperSize="9" scale="88" r:id="rId1"/>
  <headerFooter alignWithMargins="0">
    <oddFooter>&amp;C4</oddFooter>
  </headerFooter>
</worksheet>
</file>

<file path=xl/worksheets/sheet5.xml><?xml version="1.0" encoding="utf-8"?>
<worksheet xmlns="http://schemas.openxmlformats.org/spreadsheetml/2006/main" xmlns:r="http://schemas.openxmlformats.org/officeDocument/2006/relationships">
  <dimension ref="A2:K125"/>
  <sheetViews>
    <sheetView workbookViewId="0" topLeftCell="A113">
      <selection activeCell="J118" sqref="J118"/>
    </sheetView>
  </sheetViews>
  <sheetFormatPr defaultColWidth="9.140625" defaultRowHeight="12.75"/>
  <cols>
    <col min="1" max="1" width="4.140625" style="0" customWidth="1"/>
    <col min="2" max="2" width="3.57421875" style="0" customWidth="1"/>
    <col min="7" max="7" width="9.7109375" style="0" customWidth="1"/>
    <col min="8" max="8" width="10.28125" style="0" customWidth="1"/>
    <col min="10" max="10" width="10.140625" style="0" customWidth="1"/>
    <col min="11" max="11" width="9.8515625" style="0" customWidth="1"/>
  </cols>
  <sheetData>
    <row r="2" spans="1:11" ht="15.75">
      <c r="A2" s="16" t="s">
        <v>51</v>
      </c>
      <c r="B2" s="7"/>
      <c r="C2" s="7"/>
      <c r="D2" s="7"/>
      <c r="E2" s="7"/>
      <c r="F2" s="47" t="s">
        <v>152</v>
      </c>
      <c r="G2" s="7"/>
      <c r="H2" s="7"/>
      <c r="I2" s="7"/>
      <c r="J2" s="7"/>
      <c r="K2" s="7"/>
    </row>
    <row r="3" spans="1:11" ht="12.75">
      <c r="A3" s="12" t="s">
        <v>1</v>
      </c>
      <c r="B3" s="8" t="str">
        <f>+SE!B2</f>
        <v>Quarterly Report on consolidated results for the fourth financial quarter ended 30th June 2003</v>
      </c>
      <c r="C3" s="7"/>
      <c r="D3" s="7"/>
      <c r="E3" s="7"/>
      <c r="F3" s="7"/>
      <c r="G3" s="7"/>
      <c r="H3" s="7"/>
      <c r="I3" s="7"/>
      <c r="J3" s="7"/>
      <c r="K3" s="7"/>
    </row>
    <row r="4" spans="1:11" ht="13.5" thickBot="1">
      <c r="A4" s="13"/>
      <c r="B4" s="14"/>
      <c r="C4" s="15"/>
      <c r="D4" s="15"/>
      <c r="E4" s="15"/>
      <c r="F4" s="15"/>
      <c r="G4" s="15"/>
      <c r="H4" s="15"/>
      <c r="I4" s="15"/>
      <c r="J4" s="15"/>
      <c r="K4" s="15"/>
    </row>
    <row r="5" spans="1:11" ht="12.75">
      <c r="A5" s="7"/>
      <c r="B5" s="7"/>
      <c r="C5" s="7"/>
      <c r="D5" s="7"/>
      <c r="E5" s="7"/>
      <c r="F5" s="7"/>
      <c r="G5" s="7"/>
      <c r="H5" s="7"/>
      <c r="I5" s="7"/>
      <c r="J5" s="7"/>
      <c r="K5" s="7"/>
    </row>
    <row r="6" spans="1:11" ht="17.25">
      <c r="A6" s="25" t="s">
        <v>61</v>
      </c>
      <c r="B6" s="7"/>
      <c r="C6" s="7"/>
      <c r="D6" s="7"/>
      <c r="E6" s="7"/>
      <c r="F6" s="7"/>
      <c r="G6" s="7"/>
      <c r="H6" s="7"/>
      <c r="I6" s="7"/>
      <c r="J6" s="7"/>
      <c r="K6" s="7"/>
    </row>
    <row r="8" spans="1:2" ht="12.75">
      <c r="A8" s="18" t="s">
        <v>62</v>
      </c>
      <c r="B8" s="18" t="s">
        <v>74</v>
      </c>
    </row>
    <row r="9" spans="1:11" ht="12.75">
      <c r="A9" s="19"/>
      <c r="B9" s="20"/>
      <c r="C9" s="19"/>
      <c r="D9" s="19"/>
      <c r="E9" s="19"/>
      <c r="F9" s="19"/>
      <c r="G9" s="19"/>
      <c r="H9" s="19"/>
      <c r="I9" s="19"/>
      <c r="J9" s="19"/>
      <c r="K9" s="19"/>
    </row>
    <row r="10" spans="1:11" ht="12.75">
      <c r="A10" s="19"/>
      <c r="B10" s="21"/>
      <c r="C10" s="19"/>
      <c r="D10" s="19"/>
      <c r="E10" s="19"/>
      <c r="F10" s="19"/>
      <c r="G10" s="19"/>
      <c r="H10" s="19"/>
      <c r="I10" s="19"/>
      <c r="J10" s="19"/>
      <c r="K10" s="19"/>
    </row>
    <row r="11" spans="1:11" ht="12.75">
      <c r="A11" s="19"/>
      <c r="B11" s="21"/>
      <c r="C11" s="19"/>
      <c r="D11" s="19"/>
      <c r="E11" s="19"/>
      <c r="F11" s="19"/>
      <c r="G11" s="19"/>
      <c r="H11" s="19"/>
      <c r="I11" s="19"/>
      <c r="J11" s="19"/>
      <c r="K11" s="19"/>
    </row>
    <row r="12" spans="1:11" ht="12.75">
      <c r="A12" s="19"/>
      <c r="B12" s="22"/>
      <c r="C12" s="19"/>
      <c r="D12" s="19"/>
      <c r="E12" s="19"/>
      <c r="F12" s="19"/>
      <c r="G12" s="19"/>
      <c r="H12" s="19"/>
      <c r="I12" s="19"/>
      <c r="J12" s="19"/>
      <c r="K12" s="19"/>
    </row>
    <row r="13" spans="1:11" ht="12.75">
      <c r="A13" s="19"/>
      <c r="B13" s="19"/>
      <c r="C13" s="19"/>
      <c r="D13" s="19"/>
      <c r="E13" s="19"/>
      <c r="F13" s="19"/>
      <c r="G13" s="19"/>
      <c r="H13" s="19"/>
      <c r="I13" s="19"/>
      <c r="J13" s="19"/>
      <c r="K13" s="19"/>
    </row>
    <row r="14" spans="1:11" ht="12.75">
      <c r="A14" s="19"/>
      <c r="B14" s="19"/>
      <c r="C14" s="19"/>
      <c r="D14" s="19"/>
      <c r="E14" s="19"/>
      <c r="F14" s="19"/>
      <c r="G14" s="19"/>
      <c r="H14" s="19"/>
      <c r="I14" s="19"/>
      <c r="J14" s="19"/>
      <c r="K14" s="19"/>
    </row>
    <row r="15" spans="1:11" ht="12.75">
      <c r="A15" s="19"/>
      <c r="B15" s="19"/>
      <c r="C15" s="19"/>
      <c r="D15" s="19"/>
      <c r="E15" s="19"/>
      <c r="F15" s="19"/>
      <c r="G15" s="19"/>
      <c r="H15" s="19"/>
      <c r="I15" s="19"/>
      <c r="J15" s="19"/>
      <c r="K15" s="19"/>
    </row>
    <row r="16" spans="1:11" ht="12.75">
      <c r="A16" s="19"/>
      <c r="B16" s="19"/>
      <c r="C16" s="19"/>
      <c r="D16" s="19"/>
      <c r="E16" s="19"/>
      <c r="F16" s="19"/>
      <c r="G16" s="19"/>
      <c r="H16" s="19"/>
      <c r="I16" s="19"/>
      <c r="J16" s="19"/>
      <c r="K16" s="19"/>
    </row>
    <row r="17" spans="1:11" ht="12.75">
      <c r="A17" s="19"/>
      <c r="B17" s="19"/>
      <c r="C17" s="19"/>
      <c r="D17" s="19"/>
      <c r="E17" s="19"/>
      <c r="F17" s="19"/>
      <c r="G17" s="19"/>
      <c r="H17" s="19"/>
      <c r="I17" s="19"/>
      <c r="J17" s="19"/>
      <c r="K17" s="19"/>
    </row>
    <row r="18" spans="1:11" ht="12.75">
      <c r="A18" s="19"/>
      <c r="B18" s="19"/>
      <c r="C18" s="19"/>
      <c r="D18" s="19"/>
      <c r="E18" s="19"/>
      <c r="F18" s="19"/>
      <c r="G18" s="19"/>
      <c r="H18" s="19"/>
      <c r="I18" s="19"/>
      <c r="J18" s="19"/>
      <c r="K18" s="19"/>
    </row>
    <row r="19" spans="1:11" ht="12.75">
      <c r="A19" s="19"/>
      <c r="B19" s="19"/>
      <c r="C19" s="19"/>
      <c r="D19" s="19"/>
      <c r="E19" s="19"/>
      <c r="F19" s="19"/>
      <c r="G19" s="19"/>
      <c r="H19" s="19"/>
      <c r="I19" s="19"/>
      <c r="J19" s="19"/>
      <c r="K19" s="19"/>
    </row>
    <row r="20" spans="1:11" ht="12.75">
      <c r="A20" s="19"/>
      <c r="B20" s="19"/>
      <c r="C20" s="19"/>
      <c r="D20" s="19"/>
      <c r="E20" s="19"/>
      <c r="F20" s="19"/>
      <c r="G20" s="19"/>
      <c r="H20" s="19"/>
      <c r="I20" s="19"/>
      <c r="J20" s="19"/>
      <c r="K20" s="19"/>
    </row>
    <row r="21" spans="1:11" ht="12.75">
      <c r="A21" s="19"/>
      <c r="B21" s="19"/>
      <c r="C21" s="19"/>
      <c r="D21" s="19"/>
      <c r="E21" s="19"/>
      <c r="F21" s="19"/>
      <c r="G21" s="19"/>
      <c r="H21" s="19"/>
      <c r="I21" s="19"/>
      <c r="J21" s="19"/>
      <c r="K21" s="19"/>
    </row>
    <row r="22" spans="1:11" ht="12.75">
      <c r="A22" s="19"/>
      <c r="B22" s="21" t="s">
        <v>223</v>
      </c>
      <c r="C22" s="19"/>
      <c r="D22" s="19"/>
      <c r="E22" s="19"/>
      <c r="F22" s="19"/>
      <c r="G22" s="19"/>
      <c r="H22" s="19"/>
      <c r="I22" s="19"/>
      <c r="J22" s="19"/>
      <c r="K22" s="19"/>
    </row>
    <row r="23" spans="1:11" ht="12.75">
      <c r="A23" s="19"/>
      <c r="B23" s="19"/>
      <c r="C23" s="19"/>
      <c r="D23" s="19"/>
      <c r="E23" s="19"/>
      <c r="F23" s="19"/>
      <c r="G23" s="19"/>
      <c r="H23" s="19"/>
      <c r="I23" s="19"/>
      <c r="J23" s="19"/>
      <c r="K23" s="19"/>
    </row>
    <row r="24" spans="1:11" ht="12.75">
      <c r="A24" s="19"/>
      <c r="B24" s="19"/>
      <c r="C24" s="19"/>
      <c r="D24" s="19"/>
      <c r="E24" s="19"/>
      <c r="F24" s="19"/>
      <c r="G24" s="19"/>
      <c r="H24" s="19"/>
      <c r="I24" s="19"/>
      <c r="J24" s="19"/>
      <c r="K24" s="19"/>
    </row>
    <row r="25" spans="1:11" ht="12.75">
      <c r="A25" s="19"/>
      <c r="B25" s="19"/>
      <c r="C25" s="19"/>
      <c r="D25" s="19"/>
      <c r="E25" s="19"/>
      <c r="F25" s="19"/>
      <c r="G25" s="19"/>
      <c r="H25" s="19"/>
      <c r="I25" s="19"/>
      <c r="J25" s="19"/>
      <c r="K25" s="19"/>
    </row>
    <row r="26" spans="1:11" ht="12.75">
      <c r="A26" s="19"/>
      <c r="B26" s="19"/>
      <c r="C26" s="19"/>
      <c r="D26" s="19"/>
      <c r="E26" s="19"/>
      <c r="F26" s="19"/>
      <c r="G26" s="19"/>
      <c r="H26" s="19"/>
      <c r="I26" s="19"/>
      <c r="J26" s="19"/>
      <c r="K26" s="19"/>
    </row>
    <row r="27" spans="1:11" ht="12.75">
      <c r="A27" s="19"/>
      <c r="B27" s="19"/>
      <c r="C27" s="19"/>
      <c r="D27" s="19"/>
      <c r="E27" s="19"/>
      <c r="F27" s="19"/>
      <c r="G27" s="19"/>
      <c r="H27" s="19"/>
      <c r="I27" s="19"/>
      <c r="J27" s="19"/>
      <c r="K27" s="19"/>
    </row>
    <row r="28" spans="1:11" ht="12.75">
      <c r="A28" s="19"/>
      <c r="B28" s="19"/>
      <c r="C28" s="19"/>
      <c r="D28" s="19"/>
      <c r="E28" s="19"/>
      <c r="F28" s="19"/>
      <c r="G28" s="19"/>
      <c r="H28" s="19"/>
      <c r="I28" s="19"/>
      <c r="J28" s="19"/>
      <c r="K28" s="19"/>
    </row>
    <row r="29" spans="1:11" ht="12.75">
      <c r="A29" s="19"/>
      <c r="B29" s="19"/>
      <c r="C29" s="19"/>
      <c r="D29" s="19"/>
      <c r="E29" s="19"/>
      <c r="F29" s="19"/>
      <c r="G29" s="19"/>
      <c r="H29" s="52" t="s">
        <v>224</v>
      </c>
      <c r="I29" s="52" t="s">
        <v>226</v>
      </c>
      <c r="J29" s="24"/>
      <c r="K29" s="19"/>
    </row>
    <row r="30" spans="1:11" ht="12.75">
      <c r="A30" s="19"/>
      <c r="B30" s="19"/>
      <c r="C30" s="19"/>
      <c r="D30" s="19"/>
      <c r="E30" s="19"/>
      <c r="F30" s="19"/>
      <c r="G30" s="19"/>
      <c r="H30" s="52" t="s">
        <v>229</v>
      </c>
      <c r="I30" s="52" t="s">
        <v>227</v>
      </c>
      <c r="J30" s="52" t="s">
        <v>224</v>
      </c>
      <c r="K30" s="19"/>
    </row>
    <row r="31" spans="1:11" ht="12.75">
      <c r="A31" s="19"/>
      <c r="B31" s="19"/>
      <c r="C31" s="19"/>
      <c r="D31" s="19"/>
      <c r="E31" s="19"/>
      <c r="F31" s="19"/>
      <c r="G31" s="19"/>
      <c r="H31" s="52" t="s">
        <v>230</v>
      </c>
      <c r="I31" s="52" t="s">
        <v>228</v>
      </c>
      <c r="J31" s="52" t="s">
        <v>225</v>
      </c>
      <c r="K31" s="19"/>
    </row>
    <row r="32" spans="1:11" ht="12.75">
      <c r="A32" s="19"/>
      <c r="B32" s="19"/>
      <c r="C32" s="19"/>
      <c r="D32" s="19"/>
      <c r="E32" s="19"/>
      <c r="F32" s="19"/>
      <c r="G32" s="19"/>
      <c r="H32" s="53" t="s">
        <v>231</v>
      </c>
      <c r="I32" s="53" t="s">
        <v>231</v>
      </c>
      <c r="J32" s="53" t="s">
        <v>231</v>
      </c>
      <c r="K32" s="19"/>
    </row>
    <row r="33" spans="1:11" ht="12.75">
      <c r="A33" s="19"/>
      <c r="B33" s="19"/>
      <c r="C33" s="19"/>
      <c r="D33" s="19"/>
      <c r="E33" s="19"/>
      <c r="F33" s="19"/>
      <c r="G33" s="19"/>
      <c r="H33" s="53"/>
      <c r="I33" s="53"/>
      <c r="J33" s="53"/>
      <c r="K33" s="19"/>
    </row>
    <row r="34" spans="1:11" ht="12.75">
      <c r="A34" s="19"/>
      <c r="B34" s="19" t="s">
        <v>232</v>
      </c>
      <c r="C34" s="19"/>
      <c r="D34" s="19"/>
      <c r="E34" s="19"/>
      <c r="F34" s="19"/>
      <c r="G34" s="19"/>
      <c r="H34" s="53"/>
      <c r="I34" s="53"/>
      <c r="J34" s="53"/>
      <c r="K34" s="19"/>
    </row>
    <row r="35" spans="1:11" ht="12.75">
      <c r="A35" s="19"/>
      <c r="B35" s="19" t="s">
        <v>248</v>
      </c>
      <c r="C35" s="19"/>
      <c r="D35" s="19"/>
      <c r="E35" s="19"/>
      <c r="F35" s="19"/>
      <c r="G35" s="19"/>
      <c r="H35" s="53"/>
      <c r="I35" s="53"/>
      <c r="J35" s="53"/>
      <c r="K35" s="19"/>
    </row>
    <row r="36" spans="1:11" ht="12.75">
      <c r="A36" s="19"/>
      <c r="B36" s="54" t="s">
        <v>1</v>
      </c>
      <c r="C36" s="19" t="s">
        <v>189</v>
      </c>
      <c r="D36" s="19"/>
      <c r="E36" s="19"/>
      <c r="F36" s="19"/>
      <c r="G36" s="19"/>
      <c r="H36" s="57">
        <v>56781</v>
      </c>
      <c r="I36" s="57">
        <v>-1213</v>
      </c>
      <c r="J36" s="58">
        <f>SUM(H36:I36)</f>
        <v>55568</v>
      </c>
      <c r="K36" s="19"/>
    </row>
    <row r="37" spans="1:11" ht="12.75">
      <c r="A37" s="19"/>
      <c r="B37" s="54"/>
      <c r="C37" s="19"/>
      <c r="D37" s="19"/>
      <c r="E37" s="19"/>
      <c r="F37" s="19"/>
      <c r="G37" s="19"/>
      <c r="H37" s="53"/>
      <c r="I37" s="57"/>
      <c r="J37" s="53"/>
      <c r="K37" s="19"/>
    </row>
    <row r="38" spans="1:11" ht="12.75">
      <c r="A38" s="19"/>
      <c r="B38" s="55" t="s">
        <v>233</v>
      </c>
      <c r="C38" s="19"/>
      <c r="D38" s="19"/>
      <c r="E38" s="19"/>
      <c r="F38" s="19"/>
      <c r="G38" s="19"/>
      <c r="H38" s="53"/>
      <c r="I38" s="57"/>
      <c r="J38" s="53"/>
      <c r="K38" s="19"/>
    </row>
    <row r="39" spans="1:11" ht="13.5" thickBot="1">
      <c r="A39" s="19"/>
      <c r="B39" s="56" t="s">
        <v>1</v>
      </c>
      <c r="C39" s="19" t="s">
        <v>189</v>
      </c>
      <c r="D39" s="19"/>
      <c r="E39" s="19"/>
      <c r="F39" s="19"/>
      <c r="G39" s="19"/>
      <c r="H39" s="59">
        <v>295</v>
      </c>
      <c r="I39" s="59">
        <v>1213</v>
      </c>
      <c r="J39" s="60">
        <f>SUM(H39:I39)</f>
        <v>1508</v>
      </c>
      <c r="K39" s="19"/>
    </row>
    <row r="40" spans="1:11" ht="13.5" thickTop="1">
      <c r="A40" s="19"/>
      <c r="B40" s="19"/>
      <c r="C40" s="19"/>
      <c r="D40" s="19"/>
      <c r="E40" s="19"/>
      <c r="F40" s="19"/>
      <c r="G40" s="19"/>
      <c r="H40" s="19"/>
      <c r="I40" s="19"/>
      <c r="J40" s="19"/>
      <c r="K40" s="19"/>
    </row>
    <row r="41" spans="1:11" ht="12.75">
      <c r="A41" s="21" t="s">
        <v>63</v>
      </c>
      <c r="B41" s="18" t="s">
        <v>146</v>
      </c>
      <c r="C41" s="19"/>
      <c r="D41" s="19"/>
      <c r="E41" s="19"/>
      <c r="F41" s="19"/>
      <c r="G41" s="19"/>
      <c r="H41" s="19"/>
      <c r="I41" s="19"/>
      <c r="J41" s="19"/>
      <c r="K41" s="19"/>
    </row>
    <row r="42" spans="1:11" ht="12.75">
      <c r="A42" s="19"/>
      <c r="B42" s="19"/>
      <c r="C42" s="19"/>
      <c r="D42" s="19"/>
      <c r="E42" s="19"/>
      <c r="F42" s="19"/>
      <c r="G42" s="19"/>
      <c r="H42" s="19"/>
      <c r="I42" s="19"/>
      <c r="J42" s="19"/>
      <c r="K42" s="19"/>
    </row>
    <row r="43" spans="1:11" ht="12.75">
      <c r="A43" s="19"/>
      <c r="B43" s="19"/>
      <c r="C43" s="19"/>
      <c r="D43" s="19"/>
      <c r="E43" s="19"/>
      <c r="F43" s="19"/>
      <c r="G43" s="19"/>
      <c r="H43" s="19"/>
      <c r="I43" s="19"/>
      <c r="J43" s="19"/>
      <c r="K43" s="19"/>
    </row>
    <row r="44" spans="1:11" ht="12.75">
      <c r="A44" s="19"/>
      <c r="B44" s="19"/>
      <c r="C44" s="19"/>
      <c r="D44" s="19"/>
      <c r="E44" s="19"/>
      <c r="F44" s="19"/>
      <c r="G44" s="19"/>
      <c r="H44" s="19"/>
      <c r="I44" s="19"/>
      <c r="J44" s="19"/>
      <c r="K44" s="19"/>
    </row>
    <row r="45" spans="1:2" ht="12.75">
      <c r="A45" s="21" t="s">
        <v>64</v>
      </c>
      <c r="B45" s="18" t="s">
        <v>73</v>
      </c>
    </row>
    <row r="46" ht="12.75">
      <c r="B46" t="s">
        <v>147</v>
      </c>
    </row>
    <row r="48" spans="1:2" ht="12.75">
      <c r="A48" s="21" t="s">
        <v>65</v>
      </c>
      <c r="B48" s="18" t="s">
        <v>72</v>
      </c>
    </row>
    <row r="51" spans="1:2" ht="12.75">
      <c r="A51" s="21" t="s">
        <v>66</v>
      </c>
      <c r="B51" s="18" t="s">
        <v>71</v>
      </c>
    </row>
    <row r="55" spans="1:2" ht="12.75">
      <c r="A55" s="21" t="s">
        <v>67</v>
      </c>
      <c r="B55" s="18" t="s">
        <v>75</v>
      </c>
    </row>
    <row r="56" spans="1:2" ht="12.75">
      <c r="A56" s="21"/>
      <c r="B56" s="18"/>
    </row>
    <row r="57" spans="1:2" ht="12.75">
      <c r="A57" s="21"/>
      <c r="B57" s="18"/>
    </row>
    <row r="58" spans="1:2" ht="12.75">
      <c r="A58" s="21"/>
      <c r="B58" s="18"/>
    </row>
    <row r="59" spans="1:2" ht="12.75">
      <c r="A59" s="21"/>
      <c r="B59" s="28"/>
    </row>
    <row r="60" spans="1:2" ht="12.75">
      <c r="A60" s="21" t="s">
        <v>68</v>
      </c>
      <c r="B60" s="18" t="s">
        <v>76</v>
      </c>
    </row>
    <row r="61" spans="1:2" ht="12.75">
      <c r="A61" s="21"/>
      <c r="B61" t="s">
        <v>234</v>
      </c>
    </row>
    <row r="62" spans="1:2" ht="12.75">
      <c r="A62" s="21"/>
      <c r="B62" s="18"/>
    </row>
    <row r="63" spans="1:2" ht="12.75">
      <c r="A63" s="21" t="s">
        <v>69</v>
      </c>
      <c r="B63" s="18" t="s">
        <v>70</v>
      </c>
    </row>
    <row r="64" ht="12.75">
      <c r="B64" t="s">
        <v>77</v>
      </c>
    </row>
    <row r="66" ht="12.75">
      <c r="B66" t="s">
        <v>132</v>
      </c>
    </row>
    <row r="68" spans="9:10" ht="12.75">
      <c r="I68" s="64" t="s">
        <v>213</v>
      </c>
      <c r="J68" s="64"/>
    </row>
    <row r="69" spans="8:11" ht="12.75">
      <c r="H69" s="65" t="s">
        <v>204</v>
      </c>
      <c r="I69" s="65"/>
      <c r="J69" s="65" t="s">
        <v>205</v>
      </c>
      <c r="K69" s="65"/>
    </row>
    <row r="70" spans="8:11" ht="12.75">
      <c r="H70" s="12" t="s">
        <v>186</v>
      </c>
      <c r="I70" s="12" t="s">
        <v>81</v>
      </c>
      <c r="J70" s="12" t="s">
        <v>186</v>
      </c>
      <c r="K70" s="12" t="s">
        <v>81</v>
      </c>
    </row>
    <row r="71" spans="8:11" ht="12.75">
      <c r="H71" s="24" t="s">
        <v>50</v>
      </c>
      <c r="I71" s="24" t="s">
        <v>50</v>
      </c>
      <c r="J71" s="24" t="s">
        <v>50</v>
      </c>
      <c r="K71" s="24" t="s">
        <v>50</v>
      </c>
    </row>
    <row r="72" spans="8:11" ht="12.75">
      <c r="H72" s="24"/>
      <c r="I72" s="24"/>
      <c r="J72" s="24"/>
      <c r="K72" s="24"/>
    </row>
    <row r="73" spans="2:11" ht="12.75">
      <c r="B73" t="s">
        <v>150</v>
      </c>
      <c r="H73" s="1">
        <v>26655</v>
      </c>
      <c r="I73" s="1">
        <v>27435</v>
      </c>
      <c r="J73" s="1">
        <v>282</v>
      </c>
      <c r="K73" s="1">
        <f>-1201-287+1014+145</f>
        <v>-329</v>
      </c>
    </row>
    <row r="74" spans="2:11" ht="12.75">
      <c r="B74" t="s">
        <v>79</v>
      </c>
      <c r="H74" s="1">
        <v>1719</v>
      </c>
      <c r="I74" s="1">
        <v>1564</v>
      </c>
      <c r="J74" s="1">
        <v>-423</v>
      </c>
      <c r="K74" s="1">
        <v>-226</v>
      </c>
    </row>
    <row r="75" spans="2:11" ht="12.75">
      <c r="B75" t="s">
        <v>80</v>
      </c>
      <c r="H75" s="1">
        <v>151</v>
      </c>
      <c r="I75" s="1">
        <v>134</v>
      </c>
      <c r="J75" s="1">
        <v>-216</v>
      </c>
      <c r="K75" s="1">
        <v>-872</v>
      </c>
    </row>
    <row r="76" spans="2:11" ht="12.75">
      <c r="B76" t="s">
        <v>203</v>
      </c>
      <c r="H76" s="1">
        <v>0</v>
      </c>
      <c r="I76" s="1">
        <v>0</v>
      </c>
      <c r="J76" s="1">
        <v>-24792</v>
      </c>
      <c r="K76" s="1">
        <v>-32499</v>
      </c>
    </row>
    <row r="77" spans="2:11" ht="12.75">
      <c r="B77" t="s">
        <v>83</v>
      </c>
      <c r="H77" s="3">
        <v>0</v>
      </c>
      <c r="I77" s="3">
        <v>0</v>
      </c>
      <c r="J77" s="3">
        <v>20936</v>
      </c>
      <c r="K77" s="3">
        <v>25645</v>
      </c>
    </row>
    <row r="78" spans="8:11" ht="12.75">
      <c r="H78" s="1">
        <f>SUM(H73:H77)</f>
        <v>28525</v>
      </c>
      <c r="I78" s="1">
        <f>SUM(I73:I77)</f>
        <v>29133</v>
      </c>
      <c r="J78" s="1">
        <f>SUM(J73:J77)</f>
        <v>-4213</v>
      </c>
      <c r="K78" s="1">
        <f>SUM(K73:K77)</f>
        <v>-8281</v>
      </c>
    </row>
    <row r="79" spans="2:11" ht="12.75">
      <c r="B79" t="s">
        <v>82</v>
      </c>
      <c r="H79" s="3">
        <v>-1478</v>
      </c>
      <c r="I79" s="3">
        <v>-3744</v>
      </c>
      <c r="J79" s="3">
        <v>0</v>
      </c>
      <c r="K79" s="3">
        <v>0</v>
      </c>
    </row>
    <row r="80" spans="8:11" ht="12.75">
      <c r="H80" s="1">
        <f>SUM(H78:H79)</f>
        <v>27047</v>
      </c>
      <c r="I80" s="1">
        <f>SUM(I78:I79)</f>
        <v>25389</v>
      </c>
      <c r="J80" s="1">
        <f>SUM(J78:J79)</f>
        <v>-4213</v>
      </c>
      <c r="K80" s="1">
        <f>SUM(K78:K79)</f>
        <v>-8281</v>
      </c>
    </row>
    <row r="81" spans="2:11" ht="12.75">
      <c r="B81" t="s">
        <v>199</v>
      </c>
      <c r="H81" s="1"/>
      <c r="I81" s="1"/>
      <c r="J81" s="1"/>
      <c r="K81" s="1"/>
    </row>
    <row r="82" spans="2:11" ht="12.75">
      <c r="B82" s="23" t="s">
        <v>162</v>
      </c>
      <c r="C82" t="s">
        <v>221</v>
      </c>
      <c r="H82" s="1">
        <v>0</v>
      </c>
      <c r="I82" s="1">
        <v>0</v>
      </c>
      <c r="J82" s="1">
        <v>-1313</v>
      </c>
      <c r="K82" s="1">
        <v>0</v>
      </c>
    </row>
    <row r="83" spans="2:11" ht="12.75">
      <c r="B83" s="23" t="s">
        <v>163</v>
      </c>
      <c r="C83" t="s">
        <v>11</v>
      </c>
      <c r="H83" s="6">
        <v>0</v>
      </c>
      <c r="I83" s="6">
        <v>0</v>
      </c>
      <c r="J83" s="6">
        <v>-160083</v>
      </c>
      <c r="K83" s="6">
        <v>0</v>
      </c>
    </row>
    <row r="84" spans="2:11" ht="12.75">
      <c r="B84" t="s">
        <v>207</v>
      </c>
      <c r="H84" s="6">
        <v>0</v>
      </c>
      <c r="I84" s="6">
        <v>0</v>
      </c>
      <c r="J84" s="6">
        <v>-3765</v>
      </c>
      <c r="K84" s="6">
        <v>0</v>
      </c>
    </row>
    <row r="85" spans="2:11" ht="12.75">
      <c r="B85" s="4" t="s">
        <v>258</v>
      </c>
      <c r="C85" s="1"/>
      <c r="H85" s="6"/>
      <c r="I85" s="6"/>
      <c r="J85" s="6"/>
      <c r="K85" s="6"/>
    </row>
    <row r="86" spans="2:11" ht="12.75">
      <c r="B86" s="62" t="s">
        <v>261</v>
      </c>
      <c r="C86" s="1"/>
      <c r="H86" s="6"/>
      <c r="I86" s="6"/>
      <c r="J86" s="6"/>
      <c r="K86" s="6"/>
    </row>
    <row r="87" spans="2:11" ht="12.75">
      <c r="B87" s="62" t="s">
        <v>260</v>
      </c>
      <c r="C87" s="1"/>
      <c r="H87" s="6">
        <v>0</v>
      </c>
      <c r="I87" s="6">
        <v>0</v>
      </c>
      <c r="J87" s="6">
        <v>898</v>
      </c>
      <c r="K87" s="6">
        <v>0</v>
      </c>
    </row>
    <row r="88" spans="2:11" ht="12.75">
      <c r="B88" t="s">
        <v>200</v>
      </c>
      <c r="H88" s="6">
        <v>0</v>
      </c>
      <c r="I88" s="6">
        <v>0</v>
      </c>
      <c r="J88" s="6">
        <v>-795</v>
      </c>
      <c r="K88" s="6">
        <v>0</v>
      </c>
    </row>
    <row r="89" spans="8:11" ht="13.5" thickBot="1">
      <c r="H89" s="39">
        <f>SUM(H80:H88)</f>
        <v>27047</v>
      </c>
      <c r="I89" s="39">
        <f>SUM(I80:I88)</f>
        <v>25389</v>
      </c>
      <c r="J89" s="39">
        <f>SUM(J80:J88)</f>
        <v>-169271</v>
      </c>
      <c r="K89" s="39">
        <f>SUM(K80:K88)</f>
        <v>-8281</v>
      </c>
    </row>
    <row r="90" spans="8:11" ht="13.5" thickTop="1">
      <c r="H90" s="6"/>
      <c r="I90" s="6"/>
      <c r="J90" s="6"/>
      <c r="K90" s="6"/>
    </row>
    <row r="91" spans="8:11" ht="12.75">
      <c r="H91" s="6"/>
      <c r="I91" s="6"/>
      <c r="J91" s="6"/>
      <c r="K91" s="6"/>
    </row>
    <row r="92" spans="8:11" ht="12.75">
      <c r="H92" s="6"/>
      <c r="I92" s="6"/>
      <c r="J92" s="6"/>
      <c r="K92" s="6"/>
    </row>
    <row r="93" spans="1:11" ht="12.75">
      <c r="A93" s="21" t="s">
        <v>78</v>
      </c>
      <c r="B93" s="18" t="s">
        <v>194</v>
      </c>
      <c r="H93" s="1"/>
      <c r="I93" s="1"/>
      <c r="J93" s="1"/>
      <c r="K93" s="1"/>
    </row>
    <row r="94" spans="1:11" ht="12.75">
      <c r="A94" s="21"/>
      <c r="B94" s="18"/>
      <c r="H94" s="1"/>
      <c r="I94" s="1"/>
      <c r="J94" s="1"/>
      <c r="K94" s="1"/>
    </row>
    <row r="95" spans="1:11" ht="12.75">
      <c r="A95" s="21"/>
      <c r="B95" s="18"/>
      <c r="H95" s="1"/>
      <c r="I95" s="1"/>
      <c r="J95" s="1"/>
      <c r="K95" s="1"/>
    </row>
    <row r="96" spans="1:11" ht="12.75">
      <c r="A96" s="21"/>
      <c r="B96" s="18"/>
      <c r="H96" s="1"/>
      <c r="I96" s="1"/>
      <c r="J96" s="1"/>
      <c r="K96" s="1"/>
    </row>
    <row r="97" spans="1:11" ht="12.75">
      <c r="A97" s="21"/>
      <c r="B97" s="18"/>
      <c r="H97" s="1"/>
      <c r="I97" s="1"/>
      <c r="J97" s="1"/>
      <c r="K97" s="1"/>
    </row>
    <row r="98" spans="1:11" ht="12.75">
      <c r="A98" s="21"/>
      <c r="B98" s="18"/>
      <c r="H98" s="1"/>
      <c r="I98" s="1"/>
      <c r="J98" s="1"/>
      <c r="K98" s="1"/>
    </row>
    <row r="99" spans="8:11" ht="12.75">
      <c r="H99" s="1"/>
      <c r="I99" s="1"/>
      <c r="J99" s="1"/>
      <c r="K99" s="1"/>
    </row>
    <row r="100" spans="1:11" ht="12.75">
      <c r="A100" s="21" t="s">
        <v>84</v>
      </c>
      <c r="B100" s="18" t="s">
        <v>148</v>
      </c>
      <c r="H100" s="1"/>
      <c r="I100" s="1"/>
      <c r="J100" s="1"/>
      <c r="K100" s="1"/>
    </row>
    <row r="101" spans="1:11" ht="12.75">
      <c r="A101" s="21"/>
      <c r="B101" s="18"/>
      <c r="H101" s="1"/>
      <c r="I101" s="1"/>
      <c r="J101" s="1"/>
      <c r="K101" s="1"/>
    </row>
    <row r="102" spans="1:11" ht="12.75">
      <c r="A102" s="21"/>
      <c r="B102" s="18"/>
      <c r="H102" s="1"/>
      <c r="I102" s="1"/>
      <c r="J102" s="1"/>
      <c r="K102" s="1"/>
    </row>
    <row r="103" spans="1:11" ht="12.75">
      <c r="A103" s="21"/>
      <c r="B103" s="18"/>
      <c r="H103" s="1"/>
      <c r="I103" s="1"/>
      <c r="J103" s="1"/>
      <c r="K103" s="1"/>
    </row>
    <row r="104" spans="1:2" ht="12.75">
      <c r="A104" s="21" t="s">
        <v>85</v>
      </c>
      <c r="B104" s="18" t="s">
        <v>86</v>
      </c>
    </row>
    <row r="105" spans="1:2" ht="12.75">
      <c r="A105" s="21"/>
      <c r="B105" s="28" t="s">
        <v>222</v>
      </c>
    </row>
    <row r="106" spans="1:2" ht="12.75">
      <c r="A106" s="21"/>
      <c r="B106" s="18"/>
    </row>
    <row r="107" spans="1:2" ht="12.75">
      <c r="A107" s="21" t="s">
        <v>87</v>
      </c>
      <c r="B107" s="18" t="s">
        <v>88</v>
      </c>
    </row>
    <row r="108" spans="1:2" ht="12.75">
      <c r="A108" s="21"/>
      <c r="B108" s="28" t="s">
        <v>141</v>
      </c>
    </row>
    <row r="109" spans="1:10" ht="12.75">
      <c r="A109" s="21"/>
      <c r="B109" s="28"/>
      <c r="J109" s="24" t="s">
        <v>134</v>
      </c>
    </row>
    <row r="110" spans="1:10" ht="12.75">
      <c r="A110" s="21"/>
      <c r="B110" s="28"/>
      <c r="J110" s="12" t="s">
        <v>209</v>
      </c>
    </row>
    <row r="111" spans="1:10" ht="12.75">
      <c r="A111" s="21"/>
      <c r="B111" s="28"/>
      <c r="J111" s="24" t="s">
        <v>50</v>
      </c>
    </row>
    <row r="112" spans="1:2" ht="12.75">
      <c r="A112" s="21"/>
      <c r="B112" s="28" t="s">
        <v>142</v>
      </c>
    </row>
    <row r="113" spans="1:2" ht="12.75">
      <c r="A113" s="21"/>
      <c r="B113" s="45" t="s">
        <v>143</v>
      </c>
    </row>
    <row r="114" spans="1:10" ht="12.75">
      <c r="A114" s="21"/>
      <c r="B114" s="46" t="s">
        <v>144</v>
      </c>
      <c r="J114" s="1">
        <v>223135</v>
      </c>
    </row>
    <row r="115" spans="1:10" ht="12.75">
      <c r="A115" s="21"/>
      <c r="B115" s="46" t="s">
        <v>145</v>
      </c>
      <c r="J115" s="3">
        <v>14567</v>
      </c>
    </row>
    <row r="116" spans="1:10" ht="13.5" thickBot="1">
      <c r="A116" s="21"/>
      <c r="B116" s="18"/>
      <c r="J116" s="9">
        <f>SUM(J114:J115)</f>
        <v>237702</v>
      </c>
    </row>
    <row r="117" spans="1:10" ht="13.5" thickTop="1">
      <c r="A117" s="21"/>
      <c r="B117" s="18"/>
      <c r="J117" s="1"/>
    </row>
    <row r="118" spans="1:2" ht="12.75">
      <c r="A118" s="21" t="s">
        <v>89</v>
      </c>
      <c r="B118" s="18" t="s">
        <v>91</v>
      </c>
    </row>
    <row r="119" spans="1:10" ht="12.75">
      <c r="A119" s="21"/>
      <c r="B119" s="18"/>
      <c r="J119" s="24" t="s">
        <v>134</v>
      </c>
    </row>
    <row r="120" ht="12.75">
      <c r="J120" s="12" t="s">
        <v>209</v>
      </c>
    </row>
    <row r="121" ht="12.75">
      <c r="J121" s="24" t="s">
        <v>50</v>
      </c>
    </row>
    <row r="122" ht="12.75">
      <c r="J122" s="24"/>
    </row>
    <row r="123" spans="2:10" ht="13.5" thickBot="1">
      <c r="B123" t="s">
        <v>133</v>
      </c>
      <c r="J123" s="51">
        <v>0</v>
      </c>
    </row>
    <row r="124" ht="13.5" thickTop="1"/>
    <row r="125" spans="2:10" ht="13.5" thickBot="1">
      <c r="B125" t="s">
        <v>135</v>
      </c>
      <c r="J125" s="9">
        <v>1592</v>
      </c>
    </row>
    <row r="126" ht="13.5" thickTop="1"/>
  </sheetData>
  <mergeCells count="3">
    <mergeCell ref="I68:J68"/>
    <mergeCell ref="H69:I69"/>
    <mergeCell ref="J69:K69"/>
  </mergeCells>
  <printOptions horizontalCentered="1"/>
  <pageMargins left="0.75" right="0.75" top="0.5" bottom="0.25" header="0.5" footer="0.1"/>
  <pageSetup blackAndWhite="1" firstPageNumber="5" useFirstPageNumber="1" horizontalDpi="600" verticalDpi="600" orientation="portrait" paperSize="9" scale="90" r:id="rId2"/>
  <headerFooter alignWithMargins="0">
    <oddFooter>&amp;C&amp;P</oddFooter>
  </headerFooter>
  <rowBreaks count="1" manualBreakCount="1">
    <brk id="62" max="10" man="1"/>
  </rowBreaks>
  <drawing r:id="rId1"/>
</worksheet>
</file>

<file path=xl/worksheets/sheet6.xml><?xml version="1.0" encoding="utf-8"?>
<worksheet xmlns="http://schemas.openxmlformats.org/spreadsheetml/2006/main" xmlns:r="http://schemas.openxmlformats.org/officeDocument/2006/relationships">
  <dimension ref="A2:L238"/>
  <sheetViews>
    <sheetView workbookViewId="0" topLeftCell="A1">
      <selection activeCell="L238" sqref="L238"/>
    </sheetView>
  </sheetViews>
  <sheetFormatPr defaultColWidth="9.140625" defaultRowHeight="12.75"/>
  <cols>
    <col min="1" max="1" width="5.140625" style="0" customWidth="1"/>
    <col min="2" max="3" width="4.421875" style="0" customWidth="1"/>
    <col min="8" max="8" width="11.28125" style="0" bestFit="1" customWidth="1"/>
    <col min="9" max="9" width="10.8515625" style="0" customWidth="1"/>
  </cols>
  <sheetData>
    <row r="2" spans="1:11" ht="15.75">
      <c r="A2" s="16" t="s">
        <v>51</v>
      </c>
      <c r="B2" s="7"/>
      <c r="C2" s="7"/>
      <c r="D2" s="7"/>
      <c r="E2" s="7"/>
      <c r="F2" s="47" t="s">
        <v>152</v>
      </c>
      <c r="G2" s="7"/>
      <c r="H2" s="7"/>
      <c r="I2" s="7"/>
      <c r="J2" s="7"/>
      <c r="K2" s="7"/>
    </row>
    <row r="3" spans="1:11" ht="12.75">
      <c r="A3" s="12" t="s">
        <v>1</v>
      </c>
      <c r="B3" s="8" t="str">
        <f>+'NTA-A'!B3</f>
        <v>Quarterly Report on consolidated results for the fourth financial quarter ended 30th June 2003</v>
      </c>
      <c r="C3" s="8"/>
      <c r="D3" s="7"/>
      <c r="E3" s="7"/>
      <c r="F3" s="7"/>
      <c r="G3" s="7"/>
      <c r="H3" s="7"/>
      <c r="I3" s="7"/>
      <c r="J3" s="7"/>
      <c r="K3" s="7"/>
    </row>
    <row r="4" spans="1:11" ht="13.5" thickBot="1">
      <c r="A4" s="13"/>
      <c r="B4" s="14"/>
      <c r="C4" s="14"/>
      <c r="D4" s="15"/>
      <c r="E4" s="15"/>
      <c r="F4" s="15"/>
      <c r="G4" s="15"/>
      <c r="H4" s="15"/>
      <c r="I4" s="15"/>
      <c r="J4" s="15"/>
      <c r="K4" s="15"/>
    </row>
    <row r="5" spans="1:11" ht="12.75">
      <c r="A5" s="7"/>
      <c r="B5" s="7"/>
      <c r="C5" s="7"/>
      <c r="D5" s="7"/>
      <c r="E5" s="7"/>
      <c r="F5" s="7"/>
      <c r="G5" s="7"/>
      <c r="H5" s="7"/>
      <c r="I5" s="7"/>
      <c r="J5" s="7"/>
      <c r="K5" s="7"/>
    </row>
    <row r="6" ht="15.75">
      <c r="A6" s="26" t="s">
        <v>92</v>
      </c>
    </row>
    <row r="8" spans="1:3" ht="12.75">
      <c r="A8" s="21" t="s">
        <v>93</v>
      </c>
      <c r="B8" s="18" t="s">
        <v>90</v>
      </c>
      <c r="C8" s="18"/>
    </row>
    <row r="9" spans="1:3" ht="12.75">
      <c r="A9" s="21"/>
      <c r="B9" s="18"/>
      <c r="C9" s="18"/>
    </row>
    <row r="10" spans="1:12" ht="12.75">
      <c r="A10" s="21"/>
      <c r="B10" s="18"/>
      <c r="C10" s="18"/>
      <c r="L10" t="s">
        <v>197</v>
      </c>
    </row>
    <row r="11" spans="1:3" ht="12.75">
      <c r="A11" s="21"/>
      <c r="B11" s="18"/>
      <c r="C11" s="18"/>
    </row>
    <row r="12" spans="1:3" ht="12.75">
      <c r="A12" s="21"/>
      <c r="B12" s="18"/>
      <c r="C12" s="18"/>
    </row>
    <row r="17" spans="1:3" ht="12.75">
      <c r="A17" s="21" t="s">
        <v>94</v>
      </c>
      <c r="B17" s="18" t="s">
        <v>95</v>
      </c>
      <c r="C17" s="18"/>
    </row>
    <row r="18" spans="1:3" ht="12.75">
      <c r="A18" s="21"/>
      <c r="B18" s="28"/>
      <c r="C18" s="28"/>
    </row>
    <row r="19" spans="1:3" ht="12.75">
      <c r="A19" s="21"/>
      <c r="B19" s="18"/>
      <c r="C19" s="18"/>
    </row>
    <row r="20" spans="1:3" ht="12.75">
      <c r="A20" s="21"/>
      <c r="B20" s="18"/>
      <c r="C20" s="18"/>
    </row>
    <row r="21" spans="1:3" ht="12.75">
      <c r="A21" s="21"/>
      <c r="B21" s="18"/>
      <c r="C21" s="18"/>
    </row>
    <row r="22" spans="1:3" ht="12.75">
      <c r="A22" s="21" t="s">
        <v>96</v>
      </c>
      <c r="B22" s="18" t="s">
        <v>97</v>
      </c>
      <c r="C22" s="18"/>
    </row>
    <row r="23" spans="1:3" ht="12.75">
      <c r="A23" s="21"/>
      <c r="B23" s="18"/>
      <c r="C23" s="18"/>
    </row>
    <row r="24" spans="1:3" ht="12.75">
      <c r="A24" s="21"/>
      <c r="B24" s="18"/>
      <c r="C24" s="18"/>
    </row>
    <row r="25" spans="1:3" ht="12.75">
      <c r="A25" s="21"/>
      <c r="B25" s="18"/>
      <c r="C25" s="18"/>
    </row>
    <row r="29" spans="1:3" ht="12.75">
      <c r="A29" s="21" t="s">
        <v>98</v>
      </c>
      <c r="B29" s="18" t="s">
        <v>99</v>
      </c>
      <c r="C29" s="18"/>
    </row>
    <row r="30" ht="12.75">
      <c r="B30" t="s">
        <v>136</v>
      </c>
    </row>
    <row r="32" spans="1:3" ht="12.75">
      <c r="A32" s="21" t="s">
        <v>100</v>
      </c>
      <c r="B32" s="18" t="s">
        <v>101</v>
      </c>
      <c r="C32" s="18"/>
    </row>
    <row r="33" spans="1:11" ht="12.75">
      <c r="A33" s="21"/>
      <c r="B33" s="18"/>
      <c r="C33" s="18"/>
      <c r="H33" s="65" t="s">
        <v>166</v>
      </c>
      <c r="I33" s="65"/>
      <c r="J33" s="65" t="s">
        <v>167</v>
      </c>
      <c r="K33" s="65"/>
    </row>
    <row r="34" spans="1:11" ht="12.75">
      <c r="A34" s="21"/>
      <c r="B34" s="18"/>
      <c r="C34" s="18"/>
      <c r="H34" s="12" t="s">
        <v>216</v>
      </c>
      <c r="I34" s="12" t="s">
        <v>217</v>
      </c>
      <c r="J34" s="12" t="s">
        <v>216</v>
      </c>
      <c r="K34" s="12" t="s">
        <v>217</v>
      </c>
    </row>
    <row r="35" spans="1:11" ht="12.75">
      <c r="A35" s="21"/>
      <c r="B35" s="18"/>
      <c r="C35" s="18"/>
      <c r="H35" s="24" t="s">
        <v>50</v>
      </c>
      <c r="I35" s="24" t="s">
        <v>50</v>
      </c>
      <c r="J35" s="24" t="s">
        <v>50</v>
      </c>
      <c r="K35" s="24" t="s">
        <v>50</v>
      </c>
    </row>
    <row r="36" spans="1:10" ht="12.75">
      <c r="A36" s="21"/>
      <c r="B36" s="28" t="s">
        <v>137</v>
      </c>
      <c r="C36" s="28"/>
      <c r="J36" s="24"/>
    </row>
    <row r="37" spans="1:11" ht="12.75">
      <c r="A37" s="21"/>
      <c r="B37" s="42" t="s">
        <v>138</v>
      </c>
      <c r="C37" s="42"/>
      <c r="H37" s="1">
        <v>-115</v>
      </c>
      <c r="I37" s="1">
        <v>-534</v>
      </c>
      <c r="J37" s="2">
        <v>-389</v>
      </c>
      <c r="K37" s="1">
        <v>-597</v>
      </c>
    </row>
    <row r="38" spans="2:11" ht="12.75">
      <c r="B38" s="23" t="s">
        <v>139</v>
      </c>
      <c r="C38" s="23"/>
      <c r="H38" s="3">
        <v>0</v>
      </c>
      <c r="I38" s="3">
        <v>0</v>
      </c>
      <c r="J38" s="3">
        <v>0</v>
      </c>
      <c r="K38" s="3">
        <v>357</v>
      </c>
    </row>
    <row r="39" spans="2:11" ht="12.75">
      <c r="B39" s="23"/>
      <c r="C39" s="23"/>
      <c r="H39" s="6">
        <f>SUM(H37:H38)</f>
        <v>-115</v>
      </c>
      <c r="I39" s="6">
        <f>SUM(I37:I38)</f>
        <v>-534</v>
      </c>
      <c r="J39" s="6">
        <f>SUM(J37:J38)</f>
        <v>-389</v>
      </c>
      <c r="K39" s="6">
        <f>SUM(K37:K38)</f>
        <v>-240</v>
      </c>
    </row>
    <row r="40" spans="2:11" ht="12.75">
      <c r="B40" s="28" t="s">
        <v>245</v>
      </c>
      <c r="C40" s="28"/>
      <c r="H40" s="6"/>
      <c r="I40" s="6"/>
      <c r="J40" s="6"/>
      <c r="K40" s="6"/>
    </row>
    <row r="41" spans="2:11" ht="12.75">
      <c r="B41" s="42" t="s">
        <v>138</v>
      </c>
      <c r="C41" s="42"/>
      <c r="H41" s="6">
        <v>2065</v>
      </c>
      <c r="I41" s="6">
        <v>0</v>
      </c>
      <c r="J41" s="6">
        <v>2065</v>
      </c>
      <c r="K41" s="6">
        <v>0</v>
      </c>
    </row>
    <row r="42" spans="2:11" ht="12.75">
      <c r="B42" s="23" t="s">
        <v>139</v>
      </c>
      <c r="C42" s="23"/>
      <c r="H42" s="3">
        <v>0</v>
      </c>
      <c r="I42" s="3">
        <v>0</v>
      </c>
      <c r="J42" s="3">
        <v>0</v>
      </c>
      <c r="K42" s="3">
        <v>0</v>
      </c>
    </row>
    <row r="43" spans="2:11" ht="12.75">
      <c r="B43" s="23"/>
      <c r="C43" s="23"/>
      <c r="H43" s="6">
        <f>SUM(H39:H42)</f>
        <v>1950</v>
      </c>
      <c r="I43" s="6">
        <f>SUM(I39:I42)</f>
        <v>-534</v>
      </c>
      <c r="J43" s="6">
        <f>SUM(J39:J42)</f>
        <v>1676</v>
      </c>
      <c r="K43" s="6">
        <f>SUM(K39:K42)</f>
        <v>-240</v>
      </c>
    </row>
    <row r="44" spans="2:11" ht="12.75">
      <c r="B44" t="s">
        <v>140</v>
      </c>
      <c r="H44" s="3">
        <v>-1364</v>
      </c>
      <c r="I44" s="3">
        <v>-2426</v>
      </c>
      <c r="J44" s="3">
        <v>-8453</v>
      </c>
      <c r="K44" s="3">
        <v>-8991</v>
      </c>
    </row>
    <row r="45" spans="8:11" ht="13.5" thickBot="1">
      <c r="H45" s="43">
        <f>SUM(H43:H44)</f>
        <v>586</v>
      </c>
      <c r="I45" s="43">
        <f>SUM(I43:I44)</f>
        <v>-2960</v>
      </c>
      <c r="J45" s="43">
        <f>SUM(J43:J44)</f>
        <v>-6777</v>
      </c>
      <c r="K45" s="43">
        <f>SUM(K43:K44)</f>
        <v>-9231</v>
      </c>
    </row>
    <row r="46" spans="8:11" ht="13.5" thickTop="1">
      <c r="H46" s="44"/>
      <c r="I46" s="44"/>
      <c r="J46" s="44"/>
      <c r="K46" s="44"/>
    </row>
    <row r="47" spans="8:11" ht="12.75">
      <c r="H47" s="44"/>
      <c r="I47" s="44"/>
      <c r="J47" s="44"/>
      <c r="K47" s="44"/>
    </row>
    <row r="48" spans="8:11" ht="12.75">
      <c r="H48" s="44"/>
      <c r="I48" s="44"/>
      <c r="J48" s="44"/>
      <c r="K48" s="44"/>
    </row>
    <row r="49" spans="8:11" ht="12.75">
      <c r="H49" s="44"/>
      <c r="I49" s="44"/>
      <c r="J49" s="44"/>
      <c r="K49" s="44"/>
    </row>
    <row r="50" spans="8:11" ht="12.75">
      <c r="H50" s="44"/>
      <c r="I50" s="44"/>
      <c r="J50" s="44"/>
      <c r="K50" s="44"/>
    </row>
    <row r="51" spans="1:3" ht="12.75">
      <c r="A51" s="21" t="s">
        <v>102</v>
      </c>
      <c r="B51" s="18" t="s">
        <v>103</v>
      </c>
      <c r="C51" s="18"/>
    </row>
    <row r="52" ht="12.75">
      <c r="B52" s="23"/>
    </row>
    <row r="56" spans="1:3" ht="12.75">
      <c r="A56" s="21" t="s">
        <v>104</v>
      </c>
      <c r="B56" s="18" t="s">
        <v>105</v>
      </c>
      <c r="C56" s="18"/>
    </row>
    <row r="58" spans="2:3" ht="12.75">
      <c r="B58" s="23" t="s">
        <v>214</v>
      </c>
      <c r="C58" s="23"/>
    </row>
    <row r="59" ht="12.75">
      <c r="I59" s="24" t="s">
        <v>50</v>
      </c>
    </row>
    <row r="61" spans="3:9" ht="12.75">
      <c r="C61" s="50" t="s">
        <v>174</v>
      </c>
      <c r="I61" s="1">
        <v>451083</v>
      </c>
    </row>
    <row r="62" spans="3:9" ht="12.75">
      <c r="C62" s="50" t="s">
        <v>175</v>
      </c>
      <c r="I62" s="3">
        <v>31767</v>
      </c>
    </row>
    <row r="63" spans="3:9" ht="12.75">
      <c r="C63" s="27"/>
      <c r="I63" s="40">
        <f>SUM(I61:I62)</f>
        <v>482850</v>
      </c>
    </row>
    <row r="64" spans="3:9" ht="12.75">
      <c r="C64" s="50" t="s">
        <v>177</v>
      </c>
      <c r="I64" s="40">
        <v>-160083</v>
      </c>
    </row>
    <row r="65" spans="3:9" ht="13.5" thickBot="1">
      <c r="C65" s="50" t="s">
        <v>176</v>
      </c>
      <c r="I65" s="49">
        <f>SUM(I63:I64)</f>
        <v>322767</v>
      </c>
    </row>
    <row r="66" ht="13.5" thickTop="1">
      <c r="I66" s="44"/>
    </row>
    <row r="67" spans="3:9" ht="13.5" thickBot="1">
      <c r="C67" s="50" t="s">
        <v>215</v>
      </c>
      <c r="I67" s="43">
        <f>57080*3.6</f>
        <v>205488</v>
      </c>
    </row>
    <row r="68" ht="13.5" thickTop="1">
      <c r="C68" s="27"/>
    </row>
    <row r="69" ht="12.75">
      <c r="C69" s="27"/>
    </row>
    <row r="70" ht="12.75">
      <c r="C70" s="27"/>
    </row>
    <row r="71" ht="12.75">
      <c r="C71" s="27"/>
    </row>
    <row r="72" ht="12.75">
      <c r="C72" s="27"/>
    </row>
    <row r="73" ht="12.75">
      <c r="C73" s="27"/>
    </row>
    <row r="74" ht="12.75">
      <c r="C74" s="27"/>
    </row>
    <row r="75" ht="12.75">
      <c r="C75" s="27"/>
    </row>
    <row r="76" ht="12.75">
      <c r="C76" s="27"/>
    </row>
    <row r="77" ht="12.75">
      <c r="C77" s="27"/>
    </row>
    <row r="78" ht="12.75">
      <c r="C78" s="27"/>
    </row>
    <row r="79" spans="1:3" ht="12.75">
      <c r="A79" s="21" t="s">
        <v>106</v>
      </c>
      <c r="B79" s="18" t="s">
        <v>107</v>
      </c>
      <c r="C79" s="18"/>
    </row>
    <row r="80" spans="1:3" ht="12.75">
      <c r="A80" s="21"/>
      <c r="B80" s="28"/>
      <c r="C80" s="18"/>
    </row>
    <row r="81" spans="1:3" ht="12.75">
      <c r="A81" s="21"/>
      <c r="B81" s="18"/>
      <c r="C81" s="18"/>
    </row>
    <row r="82" spans="1:3" ht="12.75">
      <c r="A82" s="21"/>
      <c r="B82" s="18"/>
      <c r="C82" s="18"/>
    </row>
    <row r="83" spans="1:3" ht="12.75">
      <c r="A83" s="21"/>
      <c r="B83" s="18"/>
      <c r="C83" s="18"/>
    </row>
    <row r="84" spans="1:3" ht="12.75">
      <c r="A84" s="21"/>
      <c r="B84" s="18"/>
      <c r="C84" s="18"/>
    </row>
    <row r="85" ht="12.75">
      <c r="B85" s="23" t="s">
        <v>162</v>
      </c>
    </row>
    <row r="91" ht="12.75">
      <c r="B91" s="23" t="s">
        <v>163</v>
      </c>
    </row>
    <row r="96" ht="12.75">
      <c r="B96" s="23" t="s">
        <v>164</v>
      </c>
    </row>
    <row r="101" ht="12.75">
      <c r="B101" s="23" t="s">
        <v>165</v>
      </c>
    </row>
    <row r="105" ht="12.75">
      <c r="B105" s="23" t="s">
        <v>220</v>
      </c>
    </row>
    <row r="112" ht="12.75">
      <c r="C112" s="23"/>
    </row>
    <row r="113" ht="12.75">
      <c r="C113" s="23"/>
    </row>
    <row r="114" ht="12.75">
      <c r="C114" s="23"/>
    </row>
    <row r="115" spans="2:3" ht="12.75">
      <c r="B115" t="s">
        <v>239</v>
      </c>
      <c r="C115" s="23"/>
    </row>
    <row r="116" ht="12.75">
      <c r="C116" s="23"/>
    </row>
    <row r="117" spans="2:3" ht="12.75">
      <c r="B117" s="23" t="s">
        <v>162</v>
      </c>
      <c r="C117" t="s">
        <v>237</v>
      </c>
    </row>
    <row r="118" spans="2:3" ht="12.75">
      <c r="B118" s="23" t="s">
        <v>163</v>
      </c>
      <c r="C118" t="s">
        <v>238</v>
      </c>
    </row>
    <row r="119" spans="2:3" ht="12.75">
      <c r="B119" s="23" t="s">
        <v>164</v>
      </c>
      <c r="C119" t="s">
        <v>235</v>
      </c>
    </row>
    <row r="120" spans="2:3" ht="12.75">
      <c r="B120" s="23"/>
      <c r="C120" t="s">
        <v>236</v>
      </c>
    </row>
    <row r="121" ht="12.75">
      <c r="C121" s="23"/>
    </row>
    <row r="122" spans="2:3" ht="12.75">
      <c r="B122" t="s">
        <v>246</v>
      </c>
      <c r="C122" s="23"/>
    </row>
    <row r="123" spans="2:3" ht="12.75">
      <c r="B123" s="28"/>
      <c r="C123" s="23"/>
    </row>
    <row r="124" spans="1:3" ht="12.75">
      <c r="A124" s="21" t="s">
        <v>108</v>
      </c>
      <c r="B124" s="18" t="s">
        <v>117</v>
      </c>
      <c r="C124" s="18"/>
    </row>
    <row r="125" spans="1:3" ht="12.75">
      <c r="A125" s="21"/>
      <c r="B125" s="28" t="s">
        <v>218</v>
      </c>
      <c r="C125" s="28"/>
    </row>
    <row r="126" spans="1:3" ht="12.75">
      <c r="A126" s="21"/>
      <c r="B126" s="28"/>
      <c r="C126" s="28"/>
    </row>
    <row r="127" spans="8:10" ht="12.75">
      <c r="H127" s="24" t="s">
        <v>118</v>
      </c>
      <c r="I127" s="24" t="s">
        <v>168</v>
      </c>
      <c r="J127" s="24" t="s">
        <v>42</v>
      </c>
    </row>
    <row r="128" spans="8:10" ht="12.75">
      <c r="H128" s="24" t="s">
        <v>50</v>
      </c>
      <c r="I128" s="24" t="s">
        <v>50</v>
      </c>
      <c r="J128" s="24" t="s">
        <v>50</v>
      </c>
    </row>
    <row r="130" spans="2:10" ht="12.75">
      <c r="B130" t="s">
        <v>119</v>
      </c>
      <c r="H130" s="1">
        <v>221771</v>
      </c>
      <c r="I130" s="1">
        <v>14567</v>
      </c>
      <c r="J130" s="1">
        <f>SUM(H130:I130)</f>
        <v>236338</v>
      </c>
    </row>
    <row r="131" spans="2:10" ht="12.75">
      <c r="B131" t="s">
        <v>120</v>
      </c>
      <c r="H131" s="3">
        <v>1364</v>
      </c>
      <c r="I131" s="3">
        <v>0</v>
      </c>
      <c r="J131" s="3">
        <f>SUM(H131:I131)</f>
        <v>1364</v>
      </c>
    </row>
    <row r="132" spans="8:10" ht="13.5" thickBot="1">
      <c r="H132" s="9">
        <f>SUM(H130:H131)</f>
        <v>223135</v>
      </c>
      <c r="I132" s="9">
        <f>SUM(I130:I131)</f>
        <v>14567</v>
      </c>
      <c r="J132" s="9">
        <f>SUM(J130:J131)</f>
        <v>237702</v>
      </c>
    </row>
    <row r="133" spans="8:10" ht="13.5" thickTop="1">
      <c r="H133" s="6"/>
      <c r="I133" s="6"/>
      <c r="J133" s="6"/>
    </row>
    <row r="134" spans="2:10" ht="12.75">
      <c r="B134" s="23" t="s">
        <v>169</v>
      </c>
      <c r="C134" t="s">
        <v>219</v>
      </c>
      <c r="H134" s="6"/>
      <c r="I134" s="6"/>
      <c r="J134" s="6"/>
    </row>
    <row r="136" spans="1:3" ht="12.75">
      <c r="A136" s="21" t="s">
        <v>109</v>
      </c>
      <c r="B136" s="18" t="s">
        <v>110</v>
      </c>
      <c r="C136" s="18"/>
    </row>
    <row r="137" spans="1:3" ht="12.75">
      <c r="A137" s="21"/>
      <c r="B137" s="18"/>
      <c r="C137" s="18"/>
    </row>
    <row r="138" spans="1:3" ht="12.75">
      <c r="A138" s="21"/>
      <c r="B138" s="18"/>
      <c r="C138" s="18"/>
    </row>
    <row r="139" spans="1:3" ht="12.75">
      <c r="A139" s="21" t="s">
        <v>111</v>
      </c>
      <c r="B139" s="18" t="s">
        <v>112</v>
      </c>
      <c r="C139" s="18"/>
    </row>
    <row r="143" spans="2:3" ht="12.75">
      <c r="B143" s="23" t="s">
        <v>195</v>
      </c>
      <c r="C143" t="s">
        <v>242</v>
      </c>
    </row>
    <row r="144" ht="12.75">
      <c r="C144" s="61" t="s">
        <v>243</v>
      </c>
    </row>
    <row r="153" spans="2:3" ht="12.75">
      <c r="B153" s="23" t="s">
        <v>196</v>
      </c>
      <c r="C153" t="s">
        <v>265</v>
      </c>
    </row>
    <row r="154" ht="12.75">
      <c r="C154" s="61" t="s">
        <v>241</v>
      </c>
    </row>
    <row r="198" spans="3:4" ht="12.75">
      <c r="C198" t="s">
        <v>262</v>
      </c>
      <c r="D198" t="s">
        <v>263</v>
      </c>
    </row>
    <row r="199" ht="12.75">
      <c r="C199" t="s">
        <v>264</v>
      </c>
    </row>
    <row r="223" spans="2:3" ht="12.75">
      <c r="B223" s="23" t="s">
        <v>240</v>
      </c>
      <c r="C223" t="s">
        <v>247</v>
      </c>
    </row>
    <row r="224" ht="12.75">
      <c r="C224" s="61" t="s">
        <v>254</v>
      </c>
    </row>
    <row r="234" spans="1:3" ht="12.75">
      <c r="A234" s="21" t="s">
        <v>113</v>
      </c>
      <c r="B234" s="18" t="s">
        <v>116</v>
      </c>
      <c r="C234" s="18"/>
    </row>
    <row r="235" spans="1:3" ht="12.75">
      <c r="A235" s="21"/>
      <c r="B235" s="18"/>
      <c r="C235" s="18"/>
    </row>
    <row r="236" spans="1:3" ht="12.75">
      <c r="A236" s="21"/>
      <c r="B236" s="18"/>
      <c r="C236" s="18"/>
    </row>
    <row r="237" spans="1:3" ht="12.75">
      <c r="A237" s="21"/>
      <c r="B237" s="18"/>
      <c r="C237" s="18"/>
    </row>
    <row r="238" spans="1:3" ht="12.75">
      <c r="A238" s="21" t="s">
        <v>114</v>
      </c>
      <c r="B238" s="18" t="s">
        <v>115</v>
      </c>
      <c r="C238" s="18"/>
    </row>
  </sheetData>
  <mergeCells count="2">
    <mergeCell ref="H33:I33"/>
    <mergeCell ref="J33:K33"/>
  </mergeCells>
  <printOptions horizontalCentered="1"/>
  <pageMargins left="0.75" right="0.75" top="0.5" bottom="0.5" header="0.5" footer="0.25"/>
  <pageSetup firstPageNumber="7" useFirstPageNumber="1" horizontalDpi="600" verticalDpi="600" orientation="portrait" paperSize="9" scale="90" r:id="rId2"/>
  <headerFooter alignWithMargins="0">
    <oddFooter>&amp;C&amp;P</oddFooter>
  </headerFooter>
  <rowBreaks count="3" manualBreakCount="3">
    <brk id="55" max="10" man="1"/>
    <brk id="110" max="10" man="1"/>
    <brk id="233" max="10" man="1"/>
  </rowBreaks>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267">
      <selection activeCell="A267" sqref="A267"/>
    </sheetView>
  </sheetViews>
  <sheetFormatPr defaultColWidth="9.140625" defaultRowHeight="12.75"/>
  <cols>
    <col min="1" max="1" width="4.421875" style="0" customWidth="1"/>
  </cols>
  <sheetData/>
  <printOptions/>
  <pageMargins left="0.75" right="0.75" top="1" bottom="1" header="0.5" footer="0.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VIRTUAL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VIRTUAL</dc:creator>
  <cp:keywords/>
  <dc:description/>
  <cp:lastModifiedBy>C.I Holdings Berhad</cp:lastModifiedBy>
  <cp:lastPrinted>2003-08-27T04:05:35Z</cp:lastPrinted>
  <dcterms:created xsi:type="dcterms:W3CDTF">2002-10-22T09:07:41Z</dcterms:created>
  <dcterms:modified xsi:type="dcterms:W3CDTF">2003-08-27T05:48:29Z</dcterms:modified>
  <cp:category/>
  <cp:version/>
  <cp:contentType/>
  <cp:contentStatus/>
</cp:coreProperties>
</file>