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030" activeTab="4"/>
  </bookViews>
  <sheets>
    <sheet name="IS" sheetId="1" r:id="rId1"/>
    <sheet name="BS" sheetId="2" r:id="rId2"/>
    <sheet name="CFS" sheetId="3" r:id="rId3"/>
    <sheet name="SE" sheetId="4" r:id="rId4"/>
    <sheet name="NTA-A" sheetId="5" r:id="rId5"/>
    <sheet name="NTA-B" sheetId="6" r:id="rId6"/>
    <sheet name="Sheet1" sheetId="7" r:id="rId7"/>
  </sheets>
  <definedNames>
    <definedName name="_xlnm.Print_Area" localSheetId="1">'BS'!$A$2:$J$57</definedName>
    <definedName name="_xlnm.Print_Area" localSheetId="2">'CFS'!$A$1:$J$61</definedName>
    <definedName name="_xlnm.Print_Area" localSheetId="0">'IS'!$A$2:$K$50</definedName>
    <definedName name="_xlnm.Print_Area" localSheetId="4">'NTA-A'!$A$8:$K$131</definedName>
    <definedName name="_xlnm.Print_Area" localSheetId="5">'NTA-B'!$A$8:$K$198</definedName>
    <definedName name="_xlnm.Print_Area" localSheetId="3">'SE'!$A$1:$J$37</definedName>
    <definedName name="_xlnm.Print_Titles" localSheetId="4">'NTA-A'!$2:$7</definedName>
    <definedName name="_xlnm.Print_Titles" localSheetId="5">'NTA-B'!$2:$7</definedName>
  </definedNames>
  <calcPr fullCalcOnLoad="1"/>
</workbook>
</file>

<file path=xl/sharedStrings.xml><?xml version="1.0" encoding="utf-8"?>
<sst xmlns="http://schemas.openxmlformats.org/spreadsheetml/2006/main" count="332" uniqueCount="240">
  <si>
    <t>Revenue</t>
  </si>
  <si>
    <t>-</t>
  </si>
  <si>
    <t xml:space="preserve">Operating Expenses </t>
  </si>
  <si>
    <t>Finance Costs</t>
  </si>
  <si>
    <t>Investing Results</t>
  </si>
  <si>
    <t>Taxation</t>
  </si>
  <si>
    <t>Cost of Sales</t>
  </si>
  <si>
    <t>Gross Profit</t>
  </si>
  <si>
    <t>Other Operating Income</t>
  </si>
  <si>
    <t>Property, Plant and Equipment</t>
  </si>
  <si>
    <t>Intangible Assets</t>
  </si>
  <si>
    <t>Investment in Associate</t>
  </si>
  <si>
    <t>Other Investment</t>
  </si>
  <si>
    <t>Inventories</t>
  </si>
  <si>
    <t>Debtors</t>
  </si>
  <si>
    <t>Cash and Cash Equivalents</t>
  </si>
  <si>
    <t>Current Liabilities</t>
  </si>
  <si>
    <t>Trade and Other Creditors</t>
  </si>
  <si>
    <t>Share Capital</t>
  </si>
  <si>
    <t>Reserves</t>
  </si>
  <si>
    <t>Shareholders' Fund</t>
  </si>
  <si>
    <t>Long Term Liabilities</t>
  </si>
  <si>
    <t>Borrowings</t>
  </si>
  <si>
    <t>Other Deferred Liabilities</t>
  </si>
  <si>
    <t>Adjustments for non-cash flow:-</t>
  </si>
  <si>
    <t>Changes in Working Capital</t>
  </si>
  <si>
    <t>Net Change in Current Assets</t>
  </si>
  <si>
    <t>Net Change in Current Liabilities</t>
  </si>
  <si>
    <t>Net Cash Flows from Operating Activities</t>
  </si>
  <si>
    <t>Investing Activities</t>
  </si>
  <si>
    <t>Equity Investments</t>
  </si>
  <si>
    <t>Other Investments (Purchase of Fixed Assets)</t>
  </si>
  <si>
    <t>Financing Activities</t>
  </si>
  <si>
    <t>Interest Paid</t>
  </si>
  <si>
    <t>Net Change in Cash and Cash Equivalents</t>
  </si>
  <si>
    <t>Cash and Cash Equivalents at beginning of year</t>
  </si>
  <si>
    <t>Share</t>
  </si>
  <si>
    <t>Capital</t>
  </si>
  <si>
    <t>Premium</t>
  </si>
  <si>
    <t>Reserve</t>
  </si>
  <si>
    <t>Retained</t>
  </si>
  <si>
    <t>Profits</t>
  </si>
  <si>
    <t>Total</t>
  </si>
  <si>
    <t>Minority Interests</t>
  </si>
  <si>
    <t>Quarter</t>
  </si>
  <si>
    <t>Ended</t>
  </si>
  <si>
    <t>INDIVIDUAL QUARTER</t>
  </si>
  <si>
    <t>Year To</t>
  </si>
  <si>
    <t>Date Ended</t>
  </si>
  <si>
    <t>CUMULATIVE QUARTER</t>
  </si>
  <si>
    <t>RM'000</t>
  </si>
  <si>
    <t>C.I. HOLDINGS BERHAD</t>
  </si>
  <si>
    <t>CONDENSED CONSOLIDATED BALANCE SHEETS</t>
  </si>
  <si>
    <t>Unaudited</t>
  </si>
  <si>
    <t>as at</t>
  </si>
  <si>
    <t>Audited</t>
  </si>
  <si>
    <t>Financial Report for the year ended 30th June 2002)</t>
  </si>
  <si>
    <t>Annual Financial Report for the year ended 30th June 2002)</t>
  </si>
  <si>
    <t>30.06.2002</t>
  </si>
  <si>
    <t>CONDENSED CONSOLIDATED CASH FLOW STATEMENTS</t>
  </si>
  <si>
    <t xml:space="preserve">CONDENSED CONSOLIDATED STATEMENTS OF CHANGES IN EQUITY </t>
  </si>
  <si>
    <t>Other</t>
  </si>
  <si>
    <t>NOTES TO THE INTERIM FINANCIAL REPORT</t>
  </si>
  <si>
    <t>A1</t>
  </si>
  <si>
    <t>A2</t>
  </si>
  <si>
    <t>A3</t>
  </si>
  <si>
    <t>A4</t>
  </si>
  <si>
    <t>A5</t>
  </si>
  <si>
    <t>A6</t>
  </si>
  <si>
    <t>A7</t>
  </si>
  <si>
    <t>A8</t>
  </si>
  <si>
    <t>Segmental Reporting</t>
  </si>
  <si>
    <t>Nature and Amount of Changes in Estimates</t>
  </si>
  <si>
    <t>Nature and Amount of Unusual Items</t>
  </si>
  <si>
    <t>Seasonal or Cyclical Factors</t>
  </si>
  <si>
    <t>Basis of Preparation</t>
  </si>
  <si>
    <t>Debt and Equity Securities</t>
  </si>
  <si>
    <t>Dividend Paid</t>
  </si>
  <si>
    <t>Segment information is presented in respect of the Group's business segment.</t>
  </si>
  <si>
    <t>A9</t>
  </si>
  <si>
    <t>Engineering</t>
  </si>
  <si>
    <t>Financial services</t>
  </si>
  <si>
    <t>2002</t>
  </si>
  <si>
    <t>Inter-segment elimination</t>
  </si>
  <si>
    <t>Associated company</t>
  </si>
  <si>
    <t>A10</t>
  </si>
  <si>
    <t>A11</t>
  </si>
  <si>
    <t>Changes in the composition of the Group</t>
  </si>
  <si>
    <t>A12</t>
  </si>
  <si>
    <t>Changes in contingent liabilities</t>
  </si>
  <si>
    <t>A13</t>
  </si>
  <si>
    <t>Review of performance</t>
  </si>
  <si>
    <t>Capital commitments</t>
  </si>
  <si>
    <t>ADDITIONAL INFORMATION REQUIRED BY THE KLSE'S LISTING REQUIREMENTS</t>
  </si>
  <si>
    <t>B1</t>
  </si>
  <si>
    <t>B2</t>
  </si>
  <si>
    <t>Variation of results against preceding quarter</t>
  </si>
  <si>
    <t>B3</t>
  </si>
  <si>
    <t>Current year prospects</t>
  </si>
  <si>
    <t>B4</t>
  </si>
  <si>
    <t>Profit forecast</t>
  </si>
  <si>
    <t>B5</t>
  </si>
  <si>
    <t>Tax expense</t>
  </si>
  <si>
    <t>B6</t>
  </si>
  <si>
    <t>Unquoted investments and properties</t>
  </si>
  <si>
    <t>B7</t>
  </si>
  <si>
    <t xml:space="preserve">Quoted investments </t>
  </si>
  <si>
    <t>B8</t>
  </si>
  <si>
    <t>Status of corporate proposal</t>
  </si>
  <si>
    <t>B9</t>
  </si>
  <si>
    <t>B10</t>
  </si>
  <si>
    <t>Off balance sheet financial instruments</t>
  </si>
  <si>
    <t>B11</t>
  </si>
  <si>
    <t>Changes in material litigation</t>
  </si>
  <si>
    <t>B12</t>
  </si>
  <si>
    <t>B13</t>
  </si>
  <si>
    <t>Earnings per share</t>
  </si>
  <si>
    <t>Dividend</t>
  </si>
  <si>
    <t>Bank borrowings</t>
  </si>
  <si>
    <t>Secured</t>
  </si>
  <si>
    <t>Current</t>
  </si>
  <si>
    <t>Non-Current</t>
  </si>
  <si>
    <t>Net Current Liabilities</t>
  </si>
  <si>
    <t>Cash and cash equivalents carried forward consists of:-</t>
  </si>
  <si>
    <t>Cash and bank balances</t>
  </si>
  <si>
    <t>Fixed deposits with licensed banks</t>
  </si>
  <si>
    <t>Bank Overdrafts</t>
  </si>
  <si>
    <t>Fixed Deposits with licensed bank</t>
  </si>
  <si>
    <t>Short Term Borrowings</t>
  </si>
  <si>
    <t>Share of Results of Associated Company</t>
  </si>
  <si>
    <t>Dividend Received from Associated Company</t>
  </si>
  <si>
    <t>Current Assets</t>
  </si>
  <si>
    <t>Loss after taxation</t>
  </si>
  <si>
    <t>Inter-segment pricing is determined based on a negotiated basis.</t>
  </si>
  <si>
    <t>Contracted but not provided for</t>
  </si>
  <si>
    <t>As at</t>
  </si>
  <si>
    <t>Authorised but not contracted for</t>
  </si>
  <si>
    <t>Not applicable as no profit forecast was published.</t>
  </si>
  <si>
    <t>In respect of current period:</t>
  </si>
  <si>
    <t>- Income Tax</t>
  </si>
  <si>
    <t>- Deferred Tax</t>
  </si>
  <si>
    <t>Tax expense on share of profit of Associate Company</t>
  </si>
  <si>
    <t>The contingent liabilities of the Company are as follows:-</t>
  </si>
  <si>
    <t>Guarantee in favour for financial institutions for banking</t>
  </si>
  <si>
    <t>facilities granted to subsidiary companies</t>
  </si>
  <si>
    <t xml:space="preserve">- secured </t>
  </si>
  <si>
    <t xml:space="preserve">- unsecured </t>
  </si>
  <si>
    <t>Auditors' Report</t>
  </si>
  <si>
    <t>The Group's business operations are not signicantly affected by seasonal or cyclical factors.</t>
  </si>
  <si>
    <t>Subsequent material events</t>
  </si>
  <si>
    <t>CONDENSED CONSOLIDATED INCOME STATEMENTS</t>
  </si>
  <si>
    <t>Building and construction related products</t>
  </si>
  <si>
    <t>Cash and Cash Equivalents at end of period</t>
  </si>
  <si>
    <t>Proceeds from issue of shares to minority interest</t>
  </si>
  <si>
    <t>(37918-A)</t>
  </si>
  <si>
    <t>Loss Before Taxation</t>
  </si>
  <si>
    <t>Loss After Taxation</t>
  </si>
  <si>
    <t>Net Loss for the Period</t>
  </si>
  <si>
    <t>Loss before Taxation</t>
  </si>
  <si>
    <t xml:space="preserve">(The Condensed Consolidated Income Statements should be read in conjunction with the Annual </t>
  </si>
  <si>
    <t>(The Condensed Consolidated Balance Sheets should be read in conjunction with the Annual</t>
  </si>
  <si>
    <t>(The Condensed Consolidated Cash Flow Statements should be read in conjunction with the</t>
  </si>
  <si>
    <t>(The Condensed Consolidated Statements of Changes in Equity should be read in conjunction with the Annual</t>
  </si>
  <si>
    <t>Net tangible assets per share (RM)</t>
  </si>
  <si>
    <t>Sen</t>
  </si>
  <si>
    <t>(i)</t>
  </si>
  <si>
    <t>(ii)</t>
  </si>
  <si>
    <t>(iii)</t>
  </si>
  <si>
    <t>(iv)</t>
  </si>
  <si>
    <t>Current Quarter</t>
  </si>
  <si>
    <t>Current Year To date</t>
  </si>
  <si>
    <t>Unsecured *</t>
  </si>
  <si>
    <t>*</t>
  </si>
  <si>
    <t>Impairment Loss on</t>
  </si>
  <si>
    <t>Property</t>
  </si>
  <si>
    <t>Proceeds from Sale of Fixed Assets</t>
  </si>
  <si>
    <t>Drawdown of Bank Borrowings</t>
  </si>
  <si>
    <t>Repayment of Bank Borrowings</t>
  </si>
  <si>
    <t>Quoted shares in Malaysia, as cost</t>
  </si>
  <si>
    <t>Share of post-acquisition results less dividend received</t>
  </si>
  <si>
    <t>Net book value</t>
  </si>
  <si>
    <t>Less: Impairment loss</t>
  </si>
  <si>
    <t>- Property</t>
  </si>
  <si>
    <t>- Investment in Associate</t>
  </si>
  <si>
    <t>Non-Cash Items</t>
  </si>
  <si>
    <t>Non-Operating Items</t>
  </si>
  <si>
    <t>Interest Received</t>
  </si>
  <si>
    <t>Operating Loss Before Working Capital Changes</t>
  </si>
  <si>
    <t>Net Cash Flows from Investing Activities</t>
  </si>
  <si>
    <t>Net Cash Flows from Financing Activities</t>
  </si>
  <si>
    <t>31.03.2003</t>
  </si>
  <si>
    <t>31.03.2002</t>
  </si>
  <si>
    <t>Quarterly Report on consolidated results for the third financial quarter ended 31st March 2003</t>
  </si>
  <si>
    <t>Quarterly report on consolidated results for the third quarter ended 31st March 2003. These figures have</t>
  </si>
  <si>
    <t>not been audited.</t>
  </si>
  <si>
    <t>Balance as at 31st March 2003</t>
  </si>
  <si>
    <t>Balance as at 31st March 2002</t>
  </si>
  <si>
    <t>2003</t>
  </si>
  <si>
    <t>9 months ended</t>
  </si>
  <si>
    <t>31/03/03</t>
  </si>
  <si>
    <t>31/03/02</t>
  </si>
  <si>
    <t>Market value as at 31st March 2003</t>
  </si>
  <si>
    <t>(b) Investment in quoted securities as at 31st March 2003 :</t>
  </si>
  <si>
    <t>Balance as at 1st July 2002</t>
  </si>
  <si>
    <t>Dividend for the year ended:</t>
  </si>
  <si>
    <t>30th June 2002</t>
  </si>
  <si>
    <t>30th June 2001</t>
  </si>
  <si>
    <t>Reserve on</t>
  </si>
  <si>
    <t>Consolidation</t>
  </si>
  <si>
    <t>Change in group structure</t>
  </si>
  <si>
    <t>Effect of disposal</t>
  </si>
  <si>
    <t>The disposal had the following effect on the Group:</t>
  </si>
  <si>
    <t>Property, plant and equipment</t>
  </si>
  <si>
    <t>Current assets</t>
  </si>
  <si>
    <t>Current liabilities</t>
  </si>
  <si>
    <t>Reserve on consolidation</t>
  </si>
  <si>
    <t>Minority interest</t>
  </si>
  <si>
    <t>Goodwill on consolidation</t>
  </si>
  <si>
    <t xml:space="preserve">Goodwill on consolidation </t>
  </si>
  <si>
    <t>Share of net assets disposed</t>
  </si>
  <si>
    <t>Consideration received, satisfied in cash</t>
  </si>
  <si>
    <t>Cash disposed of</t>
  </si>
  <si>
    <t>Net cash inflow</t>
  </si>
  <si>
    <t>Details of the Group's bank borrowings as at 31st March 2003 are as follows:</t>
  </si>
  <si>
    <t>(a)</t>
  </si>
  <si>
    <t>(b)</t>
  </si>
  <si>
    <t>Included in the unsecured short term borrowings are foreign currency of USD450,035.</t>
  </si>
  <si>
    <t xml:space="preserve"> </t>
  </si>
  <si>
    <t>Balance as at 1st July 2001</t>
  </si>
  <si>
    <t>Impairment loss on:</t>
  </si>
  <si>
    <t>Unallocated corporate expenses</t>
  </si>
  <si>
    <t xml:space="preserve">Basic loss  per share </t>
  </si>
  <si>
    <t>Loss from Operations</t>
  </si>
  <si>
    <t>Tax Paid</t>
  </si>
  <si>
    <t>Investment holding</t>
  </si>
  <si>
    <t>Segment revenue</t>
  </si>
  <si>
    <t>Segment results</t>
  </si>
  <si>
    <t>Loss on Disposal of Subsidiaries</t>
  </si>
  <si>
    <t>Loss on disposal of subsidiaries</t>
  </si>
  <si>
    <t>Disposal of subsidiaries, net of cash and cash equivalents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</si>
</sst>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quot;Yes&quot;;&quot;Yes&quot;;&quot;No&quot;"/>
    <numFmt numFmtId="168" formatCode="&quot;True&quot;;&quot;True&quot;;&quot;False&quot;"/>
    <numFmt numFmtId="169" formatCode="&quot;On&quot;;&quot;On&quot;;&quot;Off&quot;"/>
  </numFmts>
  <fonts count="10">
    <font>
      <sz val="10"/>
      <name val="Arial"/>
      <family val="0"/>
    </font>
    <font>
      <b/>
      <sz val="10"/>
      <name val="Arial"/>
      <family val="2"/>
    </font>
    <font>
      <b/>
      <sz val="12"/>
      <name val="Arial"/>
      <family val="2"/>
    </font>
    <font>
      <sz val="11"/>
      <name val="Arial Black"/>
      <family val="2"/>
    </font>
    <font>
      <u val="single"/>
      <sz val="10"/>
      <color indexed="12"/>
      <name val="Arial"/>
      <family val="0"/>
    </font>
    <font>
      <u val="single"/>
      <sz val="10"/>
      <color indexed="36"/>
      <name val="Arial"/>
      <family val="0"/>
    </font>
    <font>
      <sz val="12"/>
      <name val="Gill Sans Ultra Bold Condensed"/>
      <family val="2"/>
    </font>
    <font>
      <sz val="11"/>
      <name val="Gill Sans Ultra Bold Condensed"/>
      <family val="2"/>
    </font>
    <font>
      <b/>
      <sz val="8"/>
      <name val="Arial"/>
      <family val="2"/>
    </font>
    <font>
      <i/>
      <sz val="10"/>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165" fontId="0" fillId="0" borderId="0" xfId="15" applyNumberFormat="1" applyAlignment="1">
      <alignment/>
    </xf>
    <xf numFmtId="165" fontId="0" fillId="0" borderId="0" xfId="15" applyNumberFormat="1" applyAlignment="1">
      <alignment horizontal="center"/>
    </xf>
    <xf numFmtId="165" fontId="0" fillId="0" borderId="1" xfId="15" applyNumberFormat="1" applyBorder="1" applyAlignment="1">
      <alignment/>
    </xf>
    <xf numFmtId="165" fontId="0" fillId="0" borderId="0" xfId="15" applyNumberFormat="1" applyFont="1" applyAlignment="1">
      <alignment/>
    </xf>
    <xf numFmtId="165" fontId="0" fillId="0" borderId="0" xfId="15" applyNumberFormat="1" applyFont="1" applyAlignment="1" quotePrefix="1">
      <alignment/>
    </xf>
    <xf numFmtId="165" fontId="0" fillId="0" borderId="0" xfId="15" applyNumberFormat="1" applyBorder="1" applyAlignment="1">
      <alignment/>
    </xf>
    <xf numFmtId="43" fontId="0" fillId="0" borderId="0" xfId="15" applyAlignment="1">
      <alignment/>
    </xf>
    <xf numFmtId="43" fontId="0" fillId="0" borderId="0" xfId="15" applyFont="1" applyAlignment="1">
      <alignment/>
    </xf>
    <xf numFmtId="165" fontId="0" fillId="0" borderId="2" xfId="15" applyNumberFormat="1" applyBorder="1" applyAlignment="1">
      <alignment/>
    </xf>
    <xf numFmtId="165" fontId="0" fillId="0" borderId="0" xfId="15" applyNumberFormat="1" applyFont="1" applyAlignment="1">
      <alignment horizontal="center"/>
    </xf>
    <xf numFmtId="165" fontId="0" fillId="0" borderId="3" xfId="15" applyNumberFormat="1" applyBorder="1" applyAlignment="1">
      <alignment/>
    </xf>
    <xf numFmtId="0" fontId="0" fillId="0" borderId="0" xfId="0" applyAlignment="1" quotePrefix="1">
      <alignment horizontal="center"/>
    </xf>
    <xf numFmtId="0" fontId="0" fillId="0" borderId="3" xfId="0" applyBorder="1" applyAlignment="1" quotePrefix="1">
      <alignment horizontal="center"/>
    </xf>
    <xf numFmtId="43" fontId="0" fillId="0" borderId="3" xfId="15" applyFont="1" applyBorder="1" applyAlignment="1">
      <alignment/>
    </xf>
    <xf numFmtId="43" fontId="0" fillId="0" borderId="3" xfId="15" applyBorder="1" applyAlignment="1">
      <alignment/>
    </xf>
    <xf numFmtId="43" fontId="2" fillId="0" borderId="0" xfId="15" applyFont="1" applyAlignment="1">
      <alignment/>
    </xf>
    <xf numFmtId="165" fontId="3" fillId="0" borderId="0" xfId="15" applyNumberFormat="1" applyFont="1"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1" fillId="0" borderId="0" xfId="0" applyFont="1" applyBorder="1" applyAlignment="1">
      <alignment/>
    </xf>
    <xf numFmtId="0" fontId="0" fillId="0" borderId="0" xfId="0" applyBorder="1" applyAlignment="1">
      <alignment horizontal="left"/>
    </xf>
    <xf numFmtId="0" fontId="0" fillId="0" borderId="0" xfId="0" applyAlignment="1" quotePrefix="1">
      <alignment/>
    </xf>
    <xf numFmtId="0" fontId="0" fillId="0" borderId="0" xfId="0" applyAlignment="1">
      <alignment horizontal="center"/>
    </xf>
    <xf numFmtId="43" fontId="6" fillId="0" borderId="0" xfId="15" applyFont="1" applyAlignment="1">
      <alignment/>
    </xf>
    <xf numFmtId="43" fontId="7" fillId="0" borderId="0" xfId="15" applyFont="1" applyAlignment="1">
      <alignment/>
    </xf>
    <xf numFmtId="0" fontId="0" fillId="0" borderId="0" xfId="0" applyAlignment="1">
      <alignment horizontal="left" indent="1"/>
    </xf>
    <xf numFmtId="0" fontId="0" fillId="0" borderId="0" xfId="0" applyFont="1" applyAlignment="1">
      <alignment/>
    </xf>
    <xf numFmtId="165" fontId="2" fillId="0" borderId="0" xfId="15" applyNumberFormat="1" applyFont="1" applyAlignment="1">
      <alignment/>
    </xf>
    <xf numFmtId="165" fontId="0" fillId="0" borderId="0" xfId="0" applyNumberFormat="1" applyAlignment="1" quotePrefix="1">
      <alignment horizontal="center"/>
    </xf>
    <xf numFmtId="165" fontId="0" fillId="0" borderId="3" xfId="0" applyNumberFormat="1" applyBorder="1" applyAlignment="1" quotePrefix="1">
      <alignment horizontal="center"/>
    </xf>
    <xf numFmtId="165" fontId="0" fillId="0" borderId="3" xfId="15" applyNumberFormat="1" applyFont="1" applyBorder="1" applyAlignment="1">
      <alignment/>
    </xf>
    <xf numFmtId="165" fontId="0" fillId="0" borderId="0" xfId="15" applyNumberFormat="1" applyFont="1" applyAlignment="1" quotePrefix="1">
      <alignment horizontal="center"/>
    </xf>
    <xf numFmtId="165" fontId="0" fillId="0" borderId="4" xfId="15" applyNumberFormat="1" applyBorder="1" applyAlignment="1">
      <alignment/>
    </xf>
    <xf numFmtId="165" fontId="0" fillId="0" borderId="5" xfId="15" applyNumberFormat="1" applyBorder="1" applyAlignment="1">
      <alignment/>
    </xf>
    <xf numFmtId="165" fontId="0" fillId="0" borderId="6" xfId="15" applyNumberFormat="1" applyBorder="1" applyAlignment="1">
      <alignment/>
    </xf>
    <xf numFmtId="43" fontId="0" fillId="0" borderId="0" xfId="15" applyNumberFormat="1" applyAlignment="1">
      <alignment/>
    </xf>
    <xf numFmtId="165" fontId="0" fillId="0" borderId="7" xfId="15" applyNumberFormat="1" applyBorder="1" applyAlignment="1">
      <alignment/>
    </xf>
    <xf numFmtId="165" fontId="0" fillId="0" borderId="8" xfId="15" applyNumberFormat="1" applyBorder="1" applyAlignment="1">
      <alignment/>
    </xf>
    <xf numFmtId="165" fontId="0" fillId="0" borderId="0" xfId="0" applyNumberFormat="1" applyAlignment="1">
      <alignment/>
    </xf>
    <xf numFmtId="164" fontId="0" fillId="0" borderId="0" xfId="15" applyNumberFormat="1" applyAlignment="1">
      <alignment/>
    </xf>
    <xf numFmtId="0" fontId="0" fillId="0" borderId="0" xfId="0" applyFont="1" applyAlignment="1" quotePrefix="1">
      <alignment/>
    </xf>
    <xf numFmtId="165" fontId="0" fillId="0" borderId="2" xfId="0" applyNumberFormat="1" applyBorder="1" applyAlignment="1">
      <alignment/>
    </xf>
    <xf numFmtId="165" fontId="0" fillId="0" borderId="0" xfId="0" applyNumberFormat="1" applyBorder="1" applyAlignment="1">
      <alignment/>
    </xf>
    <xf numFmtId="0" fontId="0" fillId="0" borderId="0" xfId="0" applyFont="1" applyAlignment="1">
      <alignment horizontal="left" indent="1"/>
    </xf>
    <xf numFmtId="0" fontId="0" fillId="0" borderId="0" xfId="0" applyFont="1" applyAlignment="1" quotePrefix="1">
      <alignment horizontal="left" indent="1"/>
    </xf>
    <xf numFmtId="165" fontId="8" fillId="0" borderId="0" xfId="15" applyNumberFormat="1" applyFont="1" applyAlignment="1" quotePrefix="1">
      <alignment/>
    </xf>
    <xf numFmtId="165" fontId="0" fillId="0" borderId="9" xfId="15" applyNumberFormat="1" applyBorder="1" applyAlignment="1">
      <alignment/>
    </xf>
    <xf numFmtId="165" fontId="0" fillId="0" borderId="8" xfId="0" applyNumberFormat="1" applyBorder="1" applyAlignment="1">
      <alignment/>
    </xf>
    <xf numFmtId="0" fontId="0" fillId="0" borderId="0" xfId="0" applyAlignment="1">
      <alignment horizontal="left"/>
    </xf>
    <xf numFmtId="43" fontId="0" fillId="0" borderId="2" xfId="15" applyBorder="1" applyAlignment="1">
      <alignment/>
    </xf>
    <xf numFmtId="0" fontId="9" fillId="0" borderId="0" xfId="0" applyFont="1" applyAlignment="1">
      <alignment/>
    </xf>
    <xf numFmtId="165" fontId="0" fillId="0" borderId="0" xfId="15" applyNumberFormat="1" applyAlignment="1">
      <alignment horizontal="right"/>
    </xf>
    <xf numFmtId="165" fontId="0" fillId="0" borderId="1" xfId="15" applyNumberFormat="1" applyBorder="1" applyAlignment="1">
      <alignment horizontal="center"/>
    </xf>
    <xf numFmtId="0" fontId="0" fillId="0" borderId="1" xfId="0" applyBorder="1" applyAlignment="1">
      <alignment/>
    </xf>
    <xf numFmtId="165" fontId="0" fillId="0" borderId="1" xfId="0" applyNumberFormat="1" applyBorder="1" applyAlignment="1">
      <alignment/>
    </xf>
    <xf numFmtId="165" fontId="0" fillId="0" borderId="0" xfId="15" applyNumberFormat="1" applyFont="1" applyAlignment="1">
      <alignment horizontal="center"/>
    </xf>
    <xf numFmtId="0" fontId="0" fillId="0" borderId="0" xfId="0" applyAlignment="1" quotePrefix="1">
      <alignment horizontal="center"/>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8</xdr:row>
      <xdr:rowOff>9525</xdr:rowOff>
    </xdr:from>
    <xdr:to>
      <xdr:col>10</xdr:col>
      <xdr:colOff>600075</xdr:colOff>
      <xdr:row>15</xdr:row>
      <xdr:rowOff>0</xdr:rowOff>
    </xdr:to>
    <xdr:sp>
      <xdr:nvSpPr>
        <xdr:cNvPr id="1" name="TextBox 1"/>
        <xdr:cNvSpPr txBox="1">
          <a:spLocks noChangeArrowheads="1"/>
        </xdr:cNvSpPr>
      </xdr:nvSpPr>
      <xdr:spPr>
        <a:xfrm>
          <a:off x="266700" y="1381125"/>
          <a:ext cx="5829300" cy="1123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has been prepared in compliance with MASB 26, Interim Financial Reporting.
The interim financial report should be read in conjunction with the audited financial statement of the Group for the year ended 30th June 2002.
The accounting policies and methods of computation used in the preparation of the quarterly financial report are consistent with those adopted in the audited financial statements for the financial year ended 30th June 2002.
</a:t>
          </a:r>
        </a:p>
      </xdr:txBody>
    </xdr:sp>
    <xdr:clientData/>
  </xdr:twoCellAnchor>
  <xdr:twoCellAnchor>
    <xdr:from>
      <xdr:col>1</xdr:col>
      <xdr:colOff>9525</xdr:colOff>
      <xdr:row>27</xdr:row>
      <xdr:rowOff>9525</xdr:rowOff>
    </xdr:from>
    <xdr:to>
      <xdr:col>11</xdr:col>
      <xdr:colOff>0</xdr:colOff>
      <xdr:row>29</xdr:row>
      <xdr:rowOff>38100</xdr:rowOff>
    </xdr:to>
    <xdr:sp>
      <xdr:nvSpPr>
        <xdr:cNvPr id="2" name="TextBox 2"/>
        <xdr:cNvSpPr txBox="1">
          <a:spLocks noChangeArrowheads="1"/>
        </xdr:cNvSpPr>
      </xdr:nvSpPr>
      <xdr:spPr>
        <a:xfrm>
          <a:off x="285750" y="4457700"/>
          <a:ext cx="586740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significant changes in estimates of amounts reported in our previous reporting that have a material effect for the current financial year to date.</a:t>
          </a:r>
        </a:p>
      </xdr:txBody>
    </xdr:sp>
    <xdr:clientData/>
  </xdr:twoCellAnchor>
  <xdr:twoCellAnchor>
    <xdr:from>
      <xdr:col>1</xdr:col>
      <xdr:colOff>19050</xdr:colOff>
      <xdr:row>34</xdr:row>
      <xdr:rowOff>0</xdr:rowOff>
    </xdr:from>
    <xdr:to>
      <xdr:col>10</xdr:col>
      <xdr:colOff>590550</xdr:colOff>
      <xdr:row>34</xdr:row>
      <xdr:rowOff>0</xdr:rowOff>
    </xdr:to>
    <xdr:sp>
      <xdr:nvSpPr>
        <xdr:cNvPr id="3" name="TextBox 3"/>
        <xdr:cNvSpPr txBox="1">
          <a:spLocks noChangeArrowheads="1"/>
        </xdr:cNvSpPr>
      </xdr:nvSpPr>
      <xdr:spPr>
        <a:xfrm>
          <a:off x="295275" y="5581650"/>
          <a:ext cx="579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and repayment of debts and equity securities in the quarter under review.
</a:t>
          </a:r>
        </a:p>
      </xdr:txBody>
    </xdr:sp>
    <xdr:clientData/>
  </xdr:twoCellAnchor>
  <xdr:twoCellAnchor>
    <xdr:from>
      <xdr:col>7</xdr:col>
      <xdr:colOff>28575</xdr:colOff>
      <xdr:row>44</xdr:row>
      <xdr:rowOff>76200</xdr:rowOff>
    </xdr:from>
    <xdr:to>
      <xdr:col>7</xdr:col>
      <xdr:colOff>600075</xdr:colOff>
      <xdr:row>44</xdr:row>
      <xdr:rowOff>76200</xdr:rowOff>
    </xdr:to>
    <xdr:sp>
      <xdr:nvSpPr>
        <xdr:cNvPr id="4" name="Line 4"/>
        <xdr:cNvSpPr>
          <a:spLocks/>
        </xdr:cNvSpPr>
      </xdr:nvSpPr>
      <xdr:spPr>
        <a:xfrm>
          <a:off x="3629025" y="72771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44</xdr:row>
      <xdr:rowOff>76200</xdr:rowOff>
    </xdr:from>
    <xdr:to>
      <xdr:col>10</xdr:col>
      <xdr:colOff>600075</xdr:colOff>
      <xdr:row>44</xdr:row>
      <xdr:rowOff>76200</xdr:rowOff>
    </xdr:to>
    <xdr:sp>
      <xdr:nvSpPr>
        <xdr:cNvPr id="5" name="Line 5"/>
        <xdr:cNvSpPr>
          <a:spLocks/>
        </xdr:cNvSpPr>
      </xdr:nvSpPr>
      <xdr:spPr>
        <a:xfrm>
          <a:off x="5524500" y="72771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66</xdr:row>
      <xdr:rowOff>152400</xdr:rowOff>
    </xdr:from>
    <xdr:to>
      <xdr:col>10</xdr:col>
      <xdr:colOff>647700</xdr:colOff>
      <xdr:row>69</xdr:row>
      <xdr:rowOff>9525</xdr:rowOff>
    </xdr:to>
    <xdr:sp>
      <xdr:nvSpPr>
        <xdr:cNvPr id="6" name="TextBox 6"/>
        <xdr:cNvSpPr txBox="1">
          <a:spLocks noChangeArrowheads="1"/>
        </xdr:cNvSpPr>
      </xdr:nvSpPr>
      <xdr:spPr>
        <a:xfrm>
          <a:off x="285750" y="10934700"/>
          <a:ext cx="5857875"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previous annual financial statements except for :- 
</a:t>
          </a:r>
        </a:p>
      </xdr:txBody>
    </xdr:sp>
    <xdr:clientData/>
  </xdr:twoCellAnchor>
  <xdr:twoCellAnchor>
    <xdr:from>
      <xdr:col>0</xdr:col>
      <xdr:colOff>266700</xdr:colOff>
      <xdr:row>64</xdr:row>
      <xdr:rowOff>9525</xdr:rowOff>
    </xdr:from>
    <xdr:to>
      <xdr:col>11</xdr:col>
      <xdr:colOff>0</xdr:colOff>
      <xdr:row>65</xdr:row>
      <xdr:rowOff>28575</xdr:rowOff>
    </xdr:to>
    <xdr:sp>
      <xdr:nvSpPr>
        <xdr:cNvPr id="7" name="TextBox 7"/>
        <xdr:cNvSpPr txBox="1">
          <a:spLocks noChangeArrowheads="1"/>
        </xdr:cNvSpPr>
      </xdr:nvSpPr>
      <xdr:spPr>
        <a:xfrm>
          <a:off x="266700" y="10467975"/>
          <a:ext cx="5886450" cy="180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geographical segmental information is presented as the Group operates principally within Malaysia.
</a:t>
          </a:r>
        </a:p>
      </xdr:txBody>
    </xdr:sp>
    <xdr:clientData/>
  </xdr:twoCellAnchor>
  <xdr:twoCellAnchor>
    <xdr:from>
      <xdr:col>1</xdr:col>
      <xdr:colOff>19050</xdr:colOff>
      <xdr:row>84</xdr:row>
      <xdr:rowOff>152400</xdr:rowOff>
    </xdr:from>
    <xdr:to>
      <xdr:col>10</xdr:col>
      <xdr:colOff>638175</xdr:colOff>
      <xdr:row>85</xdr:row>
      <xdr:rowOff>0</xdr:rowOff>
    </xdr:to>
    <xdr:sp>
      <xdr:nvSpPr>
        <xdr:cNvPr id="8" name="TextBox 8"/>
        <xdr:cNvSpPr txBox="1">
          <a:spLocks noChangeArrowheads="1"/>
        </xdr:cNvSpPr>
      </xdr:nvSpPr>
      <xdr:spPr>
        <a:xfrm>
          <a:off x="295275" y="13849350"/>
          <a:ext cx="5838825" cy="9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quarter under review, the paid-up share capital of C.I. Auto Services Sdn Bhd ("CIAS") was increased to 200,000 ordinary shares of RM1.00 each from 2 ordinary shares of RM1.00 each.
Pursuant to the above and on the same date, C.I. Engineering Sdn Bhd ("CIE") entered into a Shareholders' Agreement ("the Agreement") with Venture Features Sdn Bhd ("VFSB") to regulate their relationship inter-se and generally in the conduct and affairs of CIAS, another wholly-owned subsidiary of the Company. The Agreement provided that CIE and VFSB will hold 51% and 49% respectively of the issued and paid up share capital of CIAS. CIE is required to subscribe an additional 101,998 ordinary shares of RM1.00 each representing 51% of the issued and paid-up capital of CIAS for a cash consideration of RM101,998.</a:t>
          </a:r>
        </a:p>
      </xdr:txBody>
    </xdr:sp>
    <xdr:clientData/>
  </xdr:twoCellAnchor>
  <xdr:twoCellAnchor>
    <xdr:from>
      <xdr:col>1</xdr:col>
      <xdr:colOff>19050</xdr:colOff>
      <xdr:row>113</xdr:row>
      <xdr:rowOff>0</xdr:rowOff>
    </xdr:from>
    <xdr:to>
      <xdr:col>10</xdr:col>
      <xdr:colOff>638175</xdr:colOff>
      <xdr:row>113</xdr:row>
      <xdr:rowOff>0</xdr:rowOff>
    </xdr:to>
    <xdr:sp>
      <xdr:nvSpPr>
        <xdr:cNvPr id="9" name="TextBox 9"/>
        <xdr:cNvSpPr txBox="1">
          <a:spLocks noChangeArrowheads="1"/>
        </xdr:cNvSpPr>
      </xdr:nvSpPr>
      <xdr:spPr>
        <a:xfrm>
          <a:off x="295275" y="18411825"/>
          <a:ext cx="58388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contingent liabilities since the last annual balance sheet as at 30th June 2002 up to the date of issue of the report.
</a:t>
          </a:r>
        </a:p>
      </xdr:txBody>
    </xdr:sp>
    <xdr:clientData/>
  </xdr:twoCellAnchor>
  <xdr:twoCellAnchor>
    <xdr:from>
      <xdr:col>0</xdr:col>
      <xdr:colOff>257175</xdr:colOff>
      <xdr:row>16</xdr:row>
      <xdr:rowOff>9525</xdr:rowOff>
    </xdr:from>
    <xdr:to>
      <xdr:col>10</xdr:col>
      <xdr:colOff>638175</xdr:colOff>
      <xdr:row>18</xdr:row>
      <xdr:rowOff>57150</xdr:rowOff>
    </xdr:to>
    <xdr:sp>
      <xdr:nvSpPr>
        <xdr:cNvPr id="10" name="TextBox 10"/>
        <xdr:cNvSpPr txBox="1">
          <a:spLocks noChangeArrowheads="1"/>
        </xdr:cNvSpPr>
      </xdr:nvSpPr>
      <xdr:spPr>
        <a:xfrm>
          <a:off x="257175" y="2676525"/>
          <a:ext cx="587692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2002 was not subject to any qualification.
</a:t>
          </a:r>
        </a:p>
      </xdr:txBody>
    </xdr:sp>
    <xdr:clientData/>
  </xdr:twoCellAnchor>
  <xdr:twoCellAnchor>
    <xdr:from>
      <xdr:col>1</xdr:col>
      <xdr:colOff>19050</xdr:colOff>
      <xdr:row>31</xdr:row>
      <xdr:rowOff>0</xdr:rowOff>
    </xdr:from>
    <xdr:to>
      <xdr:col>11</xdr:col>
      <xdr:colOff>9525</xdr:colOff>
      <xdr:row>34</xdr:row>
      <xdr:rowOff>57150</xdr:rowOff>
    </xdr:to>
    <xdr:sp>
      <xdr:nvSpPr>
        <xdr:cNvPr id="11" name="TextBox 11"/>
        <xdr:cNvSpPr txBox="1">
          <a:spLocks noChangeArrowheads="1"/>
        </xdr:cNvSpPr>
      </xdr:nvSpPr>
      <xdr:spPr>
        <a:xfrm>
          <a:off x="295275" y="5095875"/>
          <a:ext cx="5867400" cy="542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was not involved in any issuance and repayment of debt and equity securities, share buy-back, share cancellations, shares held as treasury shares and resale of treasury shares for the current financial year to date.</a:t>
          </a:r>
        </a:p>
      </xdr:txBody>
    </xdr:sp>
    <xdr:clientData/>
  </xdr:twoCellAnchor>
  <xdr:twoCellAnchor>
    <xdr:from>
      <xdr:col>0</xdr:col>
      <xdr:colOff>266700</xdr:colOff>
      <xdr:row>78</xdr:row>
      <xdr:rowOff>0</xdr:rowOff>
    </xdr:from>
    <xdr:to>
      <xdr:col>11</xdr:col>
      <xdr:colOff>19050</xdr:colOff>
      <xdr:row>83</xdr:row>
      <xdr:rowOff>28575</xdr:rowOff>
    </xdr:to>
    <xdr:sp>
      <xdr:nvSpPr>
        <xdr:cNvPr id="12" name="TextBox 12"/>
        <xdr:cNvSpPr txBox="1">
          <a:spLocks noChangeArrowheads="1"/>
        </xdr:cNvSpPr>
      </xdr:nvSpPr>
      <xdr:spPr>
        <a:xfrm>
          <a:off x="266700" y="12725400"/>
          <a:ext cx="5905500" cy="8382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materials events subsequent to the end of the interim period reported on that have not been reflected in the financial statements for the said period, made up to the date of issue of this quarterly report, except for the disposal of an apartment erected on the parcel of land held under H.S. (D) 50053 P.T. No. 850, Mukim of Petaling, District of Wilayah Persekutuan, for RM0.122 million by C.I. Quarries (Nilai) Sdn Bhd, a wholly-owned subsidiary on 10th April 2003.
</a:t>
          </a:r>
        </a:p>
      </xdr:txBody>
    </xdr:sp>
    <xdr:clientData/>
  </xdr:twoCellAnchor>
  <xdr:twoCellAnchor>
    <xdr:from>
      <xdr:col>1</xdr:col>
      <xdr:colOff>19050</xdr:colOff>
      <xdr:row>85</xdr:row>
      <xdr:rowOff>9525</xdr:rowOff>
    </xdr:from>
    <xdr:to>
      <xdr:col>11</xdr:col>
      <xdr:colOff>0</xdr:colOff>
      <xdr:row>91</xdr:row>
      <xdr:rowOff>38100</xdr:rowOff>
    </xdr:to>
    <xdr:sp>
      <xdr:nvSpPr>
        <xdr:cNvPr id="13" name="TextBox 14"/>
        <xdr:cNvSpPr txBox="1">
          <a:spLocks noChangeArrowheads="1"/>
        </xdr:cNvSpPr>
      </xdr:nvSpPr>
      <xdr:spPr>
        <a:xfrm>
          <a:off x="295275" y="13868400"/>
          <a:ext cx="5857875" cy="1000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announced that the Company together with C.I. Management Sdn Bhd ("CIM"), a wholly-owned subsidiary, sold the Group's investment of 2,399,971 ordinary shares of RM1.00 each representing approximately 60% equity in Hwee Ann Credit &amp; Leasing Sdn Bhd ("Hwee Ann"), for RM3.0 million. This transaction gave rise to a loss of RM3.765 million and a net cash inflow of RM2.99 million (see below). Hwee Ann had incurred a loss of RM0.215 million for the period ended 31st March 2003. The disposal was completed on 20th March 2003.
</a:t>
          </a:r>
        </a:p>
      </xdr:txBody>
    </xdr:sp>
    <xdr:clientData/>
  </xdr:twoCellAnchor>
  <xdr:twoCellAnchor>
    <xdr:from>
      <xdr:col>1</xdr:col>
      <xdr:colOff>19050</xdr:colOff>
      <xdr:row>23</xdr:row>
      <xdr:rowOff>9525</xdr:rowOff>
    </xdr:from>
    <xdr:to>
      <xdr:col>10</xdr:col>
      <xdr:colOff>638175</xdr:colOff>
      <xdr:row>25</xdr:row>
      <xdr:rowOff>28575</xdr:rowOff>
    </xdr:to>
    <xdr:sp>
      <xdr:nvSpPr>
        <xdr:cNvPr id="14" name="TextBox 15"/>
        <xdr:cNvSpPr txBox="1">
          <a:spLocks noChangeArrowheads="1"/>
        </xdr:cNvSpPr>
      </xdr:nvSpPr>
      <xdr:spPr>
        <a:xfrm>
          <a:off x="295275" y="3810000"/>
          <a:ext cx="5838825"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Save as disclosed in Notes A8, A11 and B6, there were no other unusual items in the quarter under review.</a:t>
          </a:r>
        </a:p>
      </xdr:txBody>
    </xdr:sp>
    <xdr:clientData/>
  </xdr:twoCellAnchor>
  <xdr:twoCellAnchor>
    <xdr:from>
      <xdr:col>1</xdr:col>
      <xdr:colOff>19050</xdr:colOff>
      <xdr:row>36</xdr:row>
      <xdr:rowOff>9525</xdr:rowOff>
    </xdr:from>
    <xdr:to>
      <xdr:col>10</xdr:col>
      <xdr:colOff>628650</xdr:colOff>
      <xdr:row>39</xdr:row>
      <xdr:rowOff>0</xdr:rowOff>
    </xdr:to>
    <xdr:sp>
      <xdr:nvSpPr>
        <xdr:cNvPr id="15" name="TextBox 16"/>
        <xdr:cNvSpPr txBox="1">
          <a:spLocks noChangeArrowheads="1"/>
        </xdr:cNvSpPr>
      </xdr:nvSpPr>
      <xdr:spPr>
        <a:xfrm>
          <a:off x="295275" y="5915025"/>
          <a:ext cx="5829300" cy="4762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13th March 2003, the Company paid a first and final dividend of 0.7% less 28% income tax amounted to RM289,184 in respect of the previous financial year.
</a:t>
          </a:r>
        </a:p>
      </xdr:txBody>
    </xdr:sp>
    <xdr:clientData/>
  </xdr:twoCellAnchor>
  <xdr:twoCellAnchor>
    <xdr:from>
      <xdr:col>1</xdr:col>
      <xdr:colOff>19050</xdr:colOff>
      <xdr:row>77</xdr:row>
      <xdr:rowOff>0</xdr:rowOff>
    </xdr:from>
    <xdr:to>
      <xdr:col>10</xdr:col>
      <xdr:colOff>581025</xdr:colOff>
      <xdr:row>77</xdr:row>
      <xdr:rowOff>0</xdr:rowOff>
    </xdr:to>
    <xdr:sp>
      <xdr:nvSpPr>
        <xdr:cNvPr id="16" name="TextBox 17"/>
        <xdr:cNvSpPr txBox="1">
          <a:spLocks noChangeArrowheads="1"/>
        </xdr:cNvSpPr>
      </xdr:nvSpPr>
      <xdr:spPr>
        <a:xfrm>
          <a:off x="295275" y="12563475"/>
          <a:ext cx="5781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April 2003, the Company through its subsidiary C.I. Quarries (Nilai) Sdn Bhd had disposed an apartment erected on the parcel of land held under H.S. (D) 50053 P.T. No. 850, Mukim of Petaling, District of Wilayah Persekutuan, for RM0.122 million. </a:t>
          </a:r>
        </a:p>
      </xdr:txBody>
    </xdr:sp>
    <xdr:clientData/>
  </xdr:twoCellAnchor>
  <xdr:twoCellAnchor>
    <xdr:from>
      <xdr:col>2</xdr:col>
      <xdr:colOff>28575</xdr:colOff>
      <xdr:row>68</xdr:row>
      <xdr:rowOff>152400</xdr:rowOff>
    </xdr:from>
    <xdr:to>
      <xdr:col>10</xdr:col>
      <xdr:colOff>638175</xdr:colOff>
      <xdr:row>72</xdr:row>
      <xdr:rowOff>0</xdr:rowOff>
    </xdr:to>
    <xdr:sp>
      <xdr:nvSpPr>
        <xdr:cNvPr id="17" name="TextBox 18"/>
        <xdr:cNvSpPr txBox="1">
          <a:spLocks noChangeArrowheads="1"/>
        </xdr:cNvSpPr>
      </xdr:nvSpPr>
      <xdr:spPr>
        <a:xfrm>
          <a:off x="542925" y="11258550"/>
          <a:ext cx="5591175"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Valuation of four (4) individual freehold bungalow lots (owned by a subsidiary) which have been written down to their recoverable amounts as valued by an independent valuation carried out on 2nd December 2002. Two (2) lots were subsequently disposed off as mentioned in Note B6(b) below.</a:t>
          </a:r>
        </a:p>
      </xdr:txBody>
    </xdr:sp>
    <xdr:clientData/>
  </xdr:twoCellAnchor>
  <xdr:twoCellAnchor>
    <xdr:from>
      <xdr:col>2</xdr:col>
      <xdr:colOff>9525</xdr:colOff>
      <xdr:row>72</xdr:row>
      <xdr:rowOff>0</xdr:rowOff>
    </xdr:from>
    <xdr:to>
      <xdr:col>10</xdr:col>
      <xdr:colOff>638175</xdr:colOff>
      <xdr:row>76</xdr:row>
      <xdr:rowOff>28575</xdr:rowOff>
    </xdr:to>
    <xdr:sp>
      <xdr:nvSpPr>
        <xdr:cNvPr id="18" name="TextBox 19"/>
        <xdr:cNvSpPr txBox="1">
          <a:spLocks noChangeArrowheads="1"/>
        </xdr:cNvSpPr>
      </xdr:nvSpPr>
      <xdr:spPr>
        <a:xfrm>
          <a:off x="523875" y="11753850"/>
          <a:ext cx="5610225" cy="676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
</a:t>
          </a:r>
        </a:p>
      </xdr:txBody>
    </xdr:sp>
    <xdr:clientData/>
  </xdr:twoCellAnchor>
  <xdr:twoCellAnchor>
    <xdr:from>
      <xdr:col>1</xdr:col>
      <xdr:colOff>0</xdr:colOff>
      <xdr:row>80</xdr:row>
      <xdr:rowOff>0</xdr:rowOff>
    </xdr:from>
    <xdr:to>
      <xdr:col>10</xdr:col>
      <xdr:colOff>619125</xdr:colOff>
      <xdr:row>80</xdr:row>
      <xdr:rowOff>0</xdr:rowOff>
    </xdr:to>
    <xdr:sp>
      <xdr:nvSpPr>
        <xdr:cNvPr id="19" name="TextBox 20"/>
        <xdr:cNvSpPr txBox="1">
          <a:spLocks noChangeArrowheads="1"/>
        </xdr:cNvSpPr>
      </xdr:nvSpPr>
      <xdr:spPr>
        <a:xfrm>
          <a:off x="276225" y="13049250"/>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of an apartment erected on the parcel of land held under H.S. (D) 50053 P.T. No. 850, Mukim of Petaling, District of Wilayah Persekutuan, for RM0.122 million through its subsidiary C.I. Quarries (Niali) Sdn Bhd on 10th April 2003.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139</xdr:row>
      <xdr:rowOff>19050</xdr:rowOff>
    </xdr:from>
    <xdr:to>
      <xdr:col>10</xdr:col>
      <xdr:colOff>609600</xdr:colOff>
      <xdr:row>141</xdr:row>
      <xdr:rowOff>85725</xdr:rowOff>
    </xdr:to>
    <xdr:sp>
      <xdr:nvSpPr>
        <xdr:cNvPr id="1" name="TextBox 1"/>
        <xdr:cNvSpPr txBox="1">
          <a:spLocks noChangeArrowheads="1"/>
        </xdr:cNvSpPr>
      </xdr:nvSpPr>
      <xdr:spPr>
        <a:xfrm>
          <a:off x="361950" y="22669500"/>
          <a:ext cx="5705475" cy="390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quarter under review.
</a:t>
          </a:r>
        </a:p>
      </xdr:txBody>
    </xdr:sp>
    <xdr:clientData/>
  </xdr:twoCellAnchor>
  <xdr:twoCellAnchor>
    <xdr:from>
      <xdr:col>1</xdr:col>
      <xdr:colOff>19050</xdr:colOff>
      <xdr:row>191</xdr:row>
      <xdr:rowOff>19050</xdr:rowOff>
    </xdr:from>
    <xdr:to>
      <xdr:col>11</xdr:col>
      <xdr:colOff>0</xdr:colOff>
      <xdr:row>193</xdr:row>
      <xdr:rowOff>38100</xdr:rowOff>
    </xdr:to>
    <xdr:sp>
      <xdr:nvSpPr>
        <xdr:cNvPr id="2" name="TextBox 2"/>
        <xdr:cNvSpPr txBox="1">
          <a:spLocks noChangeArrowheads="1"/>
        </xdr:cNvSpPr>
      </xdr:nvSpPr>
      <xdr:spPr>
        <a:xfrm>
          <a:off x="361950" y="31089600"/>
          <a:ext cx="5705475"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is not recommending any interim dividend for the financial quarter ended 31st March 2003.</a:t>
          </a:r>
        </a:p>
      </xdr:txBody>
    </xdr:sp>
    <xdr:clientData/>
  </xdr:twoCellAnchor>
  <xdr:twoCellAnchor>
    <xdr:from>
      <xdr:col>1</xdr:col>
      <xdr:colOff>19050</xdr:colOff>
      <xdr:row>195</xdr:row>
      <xdr:rowOff>9525</xdr:rowOff>
    </xdr:from>
    <xdr:to>
      <xdr:col>11</xdr:col>
      <xdr:colOff>0</xdr:colOff>
      <xdr:row>198</xdr:row>
      <xdr:rowOff>47625</xdr:rowOff>
    </xdr:to>
    <xdr:sp>
      <xdr:nvSpPr>
        <xdr:cNvPr id="3" name="TextBox 3"/>
        <xdr:cNvSpPr txBox="1">
          <a:spLocks noChangeArrowheads="1"/>
        </xdr:cNvSpPr>
      </xdr:nvSpPr>
      <xdr:spPr>
        <a:xfrm>
          <a:off x="361950" y="31727775"/>
          <a:ext cx="57054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calculation of basic loss per share for the current quarter and the financial year to date are based on the Group loss after tax of RM7.06 million for the current quarter and RM173.66 million for the year to date divided by 57,377,835 ordinary shares in issue during the financial year to date.</a:t>
          </a:r>
        </a:p>
      </xdr:txBody>
    </xdr:sp>
    <xdr:clientData/>
  </xdr:twoCellAnchor>
  <xdr:twoCellAnchor>
    <xdr:from>
      <xdr:col>1</xdr:col>
      <xdr:colOff>9525</xdr:colOff>
      <xdr:row>58</xdr:row>
      <xdr:rowOff>142875</xdr:rowOff>
    </xdr:from>
    <xdr:to>
      <xdr:col>10</xdr:col>
      <xdr:colOff>581025</xdr:colOff>
      <xdr:row>60</xdr:row>
      <xdr:rowOff>9525</xdr:rowOff>
    </xdr:to>
    <xdr:sp>
      <xdr:nvSpPr>
        <xdr:cNvPr id="4" name="TextBox 4"/>
        <xdr:cNvSpPr txBox="1">
          <a:spLocks noChangeArrowheads="1"/>
        </xdr:cNvSpPr>
      </xdr:nvSpPr>
      <xdr:spPr>
        <a:xfrm>
          <a:off x="352425" y="9620250"/>
          <a:ext cx="5686425" cy="190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There were no purchases or disposals of quoted securities for the quarter under review.
</a:t>
          </a:r>
        </a:p>
      </xdr:txBody>
    </xdr:sp>
    <xdr:clientData/>
  </xdr:twoCellAnchor>
  <xdr:twoCellAnchor>
    <xdr:from>
      <xdr:col>1</xdr:col>
      <xdr:colOff>28575</xdr:colOff>
      <xdr:row>8</xdr:row>
      <xdr:rowOff>9525</xdr:rowOff>
    </xdr:from>
    <xdr:to>
      <xdr:col>11</xdr:col>
      <xdr:colOff>0</xdr:colOff>
      <xdr:row>15</xdr:row>
      <xdr:rowOff>28575</xdr:rowOff>
    </xdr:to>
    <xdr:sp>
      <xdr:nvSpPr>
        <xdr:cNvPr id="5" name="TextBox 5"/>
        <xdr:cNvSpPr txBox="1">
          <a:spLocks noChangeArrowheads="1"/>
        </xdr:cNvSpPr>
      </xdr:nvSpPr>
      <xdr:spPr>
        <a:xfrm>
          <a:off x="371475" y="1371600"/>
          <a:ext cx="5695950" cy="1152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revenue for the current quarter recorded a slight increase of 5% compared to the preceding year corresponding period. The increase was mainly attributable to higher sales volume in the construction sector. The investing results of the Group, being the share of results of associated company increased by 2.6% compared to the preceding year corresponding year to date.
The Group reported a loss before tax of RM5.25 million compared to RM3.69 million in the preceding year corresponding period. The increase was mainly due to the loss incurred on disposal of subsidiary companies.</a:t>
          </a:r>
        </a:p>
      </xdr:txBody>
    </xdr:sp>
    <xdr:clientData/>
  </xdr:twoCellAnchor>
  <xdr:twoCellAnchor>
    <xdr:from>
      <xdr:col>1</xdr:col>
      <xdr:colOff>28575</xdr:colOff>
      <xdr:row>17</xdr:row>
      <xdr:rowOff>19050</xdr:rowOff>
    </xdr:from>
    <xdr:to>
      <xdr:col>11</xdr:col>
      <xdr:colOff>0</xdr:colOff>
      <xdr:row>21</xdr:row>
      <xdr:rowOff>38100</xdr:rowOff>
    </xdr:to>
    <xdr:sp>
      <xdr:nvSpPr>
        <xdr:cNvPr id="6" name="TextBox 6"/>
        <xdr:cNvSpPr txBox="1">
          <a:spLocks noChangeArrowheads="1"/>
        </xdr:cNvSpPr>
      </xdr:nvSpPr>
      <xdr:spPr>
        <a:xfrm>
          <a:off x="371475" y="2838450"/>
          <a:ext cx="5695950" cy="6667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For the quarter under review, the Group recorded a loss before tax of RM5.25 million compared to a loss of RM158.9 million in the previous quarter. The decrease in loss was mainly due to  the recognition of the impairment loss arising from the proposed disposal of investment in associate company and the revaluation of certain properties in a subsidiary company in the previous quarter. 
</a:t>
          </a:r>
        </a:p>
      </xdr:txBody>
    </xdr:sp>
    <xdr:clientData/>
  </xdr:twoCellAnchor>
  <xdr:twoCellAnchor>
    <xdr:from>
      <xdr:col>1</xdr:col>
      <xdr:colOff>38100</xdr:colOff>
      <xdr:row>43</xdr:row>
      <xdr:rowOff>9525</xdr:rowOff>
    </xdr:from>
    <xdr:to>
      <xdr:col>10</xdr:col>
      <xdr:colOff>609600</xdr:colOff>
      <xdr:row>46</xdr:row>
      <xdr:rowOff>57150</xdr:rowOff>
    </xdr:to>
    <xdr:sp>
      <xdr:nvSpPr>
        <xdr:cNvPr id="7" name="TextBox 7"/>
        <xdr:cNvSpPr txBox="1">
          <a:spLocks noChangeArrowheads="1"/>
        </xdr:cNvSpPr>
      </xdr:nvSpPr>
      <xdr:spPr>
        <a:xfrm>
          <a:off x="381000" y="7058025"/>
          <a:ext cx="5686425" cy="533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
</a:t>
          </a:r>
        </a:p>
      </xdr:txBody>
    </xdr:sp>
    <xdr:clientData/>
  </xdr:twoCellAnchor>
  <xdr:twoCellAnchor>
    <xdr:from>
      <xdr:col>2</xdr:col>
      <xdr:colOff>38100</xdr:colOff>
      <xdr:row>48</xdr:row>
      <xdr:rowOff>19050</xdr:rowOff>
    </xdr:from>
    <xdr:to>
      <xdr:col>11</xdr:col>
      <xdr:colOff>0</xdr:colOff>
      <xdr:row>53</xdr:row>
      <xdr:rowOff>66675</xdr:rowOff>
    </xdr:to>
    <xdr:sp>
      <xdr:nvSpPr>
        <xdr:cNvPr id="8" name="TextBox 8"/>
        <xdr:cNvSpPr txBox="1">
          <a:spLocks noChangeArrowheads="1"/>
        </xdr:cNvSpPr>
      </xdr:nvSpPr>
      <xdr:spPr>
        <a:xfrm>
          <a:off x="676275" y="7877175"/>
          <a:ext cx="5391150" cy="85725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143</xdr:row>
      <xdr:rowOff>19050</xdr:rowOff>
    </xdr:from>
    <xdr:to>
      <xdr:col>11</xdr:col>
      <xdr:colOff>0</xdr:colOff>
      <xdr:row>145</xdr:row>
      <xdr:rowOff>28575</xdr:rowOff>
    </xdr:to>
    <xdr:sp>
      <xdr:nvSpPr>
        <xdr:cNvPr id="9" name="TextBox 9"/>
        <xdr:cNvSpPr txBox="1">
          <a:spLocks noChangeArrowheads="1"/>
        </xdr:cNvSpPr>
      </xdr:nvSpPr>
      <xdr:spPr>
        <a:xfrm>
          <a:off x="361950" y="23317200"/>
          <a:ext cx="5705475" cy="333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changes in the material litigations of the Group since the last annual balance sheet date up to the date of this report except as disclosed below:-</a:t>
          </a:r>
        </a:p>
      </xdr:txBody>
    </xdr:sp>
    <xdr:clientData/>
  </xdr:twoCellAnchor>
  <xdr:twoCellAnchor>
    <xdr:from>
      <xdr:col>1</xdr:col>
      <xdr:colOff>28575</xdr:colOff>
      <xdr:row>89</xdr:row>
      <xdr:rowOff>0</xdr:rowOff>
    </xdr:from>
    <xdr:to>
      <xdr:col>10</xdr:col>
      <xdr:colOff>590550</xdr:colOff>
      <xdr:row>89</xdr:row>
      <xdr:rowOff>47625</xdr:rowOff>
    </xdr:to>
    <xdr:sp>
      <xdr:nvSpPr>
        <xdr:cNvPr id="10" name="TextBox 10"/>
        <xdr:cNvSpPr txBox="1">
          <a:spLocks noChangeArrowheads="1"/>
        </xdr:cNvSpPr>
      </xdr:nvSpPr>
      <xdr:spPr>
        <a:xfrm>
          <a:off x="371475" y="14535150"/>
          <a:ext cx="5676900" cy="476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0</xdr:colOff>
      <xdr:row>23</xdr:row>
      <xdr:rowOff>0</xdr:rowOff>
    </xdr:from>
    <xdr:to>
      <xdr:col>11</xdr:col>
      <xdr:colOff>0</xdr:colOff>
      <xdr:row>25</xdr:row>
      <xdr:rowOff>9525</xdr:rowOff>
    </xdr:to>
    <xdr:sp>
      <xdr:nvSpPr>
        <xdr:cNvPr id="11" name="TextBox 11"/>
        <xdr:cNvSpPr txBox="1">
          <a:spLocks noChangeArrowheads="1"/>
        </xdr:cNvSpPr>
      </xdr:nvSpPr>
      <xdr:spPr>
        <a:xfrm>
          <a:off x="342900" y="3790950"/>
          <a:ext cx="5724525" cy="333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endeavor to further reduce operating costs to ensure its existing products remain attractive in the current market environment.
</a:t>
          </a:r>
        </a:p>
      </xdr:txBody>
    </xdr:sp>
    <xdr:clientData/>
  </xdr:twoCellAnchor>
  <xdr:twoCellAnchor>
    <xdr:from>
      <xdr:col>2</xdr:col>
      <xdr:colOff>19050</xdr:colOff>
      <xdr:row>82</xdr:row>
      <xdr:rowOff>0</xdr:rowOff>
    </xdr:from>
    <xdr:to>
      <xdr:col>11</xdr:col>
      <xdr:colOff>0</xdr:colOff>
      <xdr:row>82</xdr:row>
      <xdr:rowOff>0</xdr:rowOff>
    </xdr:to>
    <xdr:sp>
      <xdr:nvSpPr>
        <xdr:cNvPr id="12" name="TextBox 12"/>
        <xdr:cNvSpPr txBox="1">
          <a:spLocks noChangeArrowheads="1"/>
        </xdr:cNvSpPr>
      </xdr:nvSpPr>
      <xdr:spPr>
        <a:xfrm>
          <a:off x="657225" y="13401675"/>
          <a:ext cx="54102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82</xdr:row>
      <xdr:rowOff>19050</xdr:rowOff>
    </xdr:from>
    <xdr:to>
      <xdr:col>11</xdr:col>
      <xdr:colOff>0</xdr:colOff>
      <xdr:row>88</xdr:row>
      <xdr:rowOff>28575</xdr:rowOff>
    </xdr:to>
    <xdr:sp>
      <xdr:nvSpPr>
        <xdr:cNvPr id="13" name="TextBox 13"/>
        <xdr:cNvSpPr txBox="1">
          <a:spLocks noChangeArrowheads="1"/>
        </xdr:cNvSpPr>
      </xdr:nvSpPr>
      <xdr:spPr>
        <a:xfrm>
          <a:off x="361950" y="13420725"/>
          <a:ext cx="5705475" cy="981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20th December 2002, the Company had announced that it proposed to participate in a reorganisation scheme which involves the Company, Ayamas Food Corporation Berhad and KFC Holdings (Malaysia) Berhad ("KFC") in various proposals to reorganise the group structure and strengthen the respective companies' financial conditions ("Proposed Reorganisation Scheme").
To facilitate the Proposed Reorganisation Scheme, the Company proposed the following:-
</a:t>
          </a:r>
        </a:p>
      </xdr:txBody>
    </xdr:sp>
    <xdr:clientData/>
  </xdr:twoCellAnchor>
  <xdr:twoCellAnchor>
    <xdr:from>
      <xdr:col>3</xdr:col>
      <xdr:colOff>19050</xdr:colOff>
      <xdr:row>89</xdr:row>
      <xdr:rowOff>9525</xdr:rowOff>
    </xdr:from>
    <xdr:to>
      <xdr:col>11</xdr:col>
      <xdr:colOff>0</xdr:colOff>
      <xdr:row>95</xdr:row>
      <xdr:rowOff>19050</xdr:rowOff>
    </xdr:to>
    <xdr:sp>
      <xdr:nvSpPr>
        <xdr:cNvPr id="14" name="TextBox 14"/>
        <xdr:cNvSpPr txBox="1">
          <a:spLocks noChangeArrowheads="1"/>
        </xdr:cNvSpPr>
      </xdr:nvSpPr>
      <xdr:spPr>
        <a:xfrm>
          <a:off x="952500" y="14544675"/>
          <a:ext cx="5114925" cy="981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Disposal of the entire equity interest in C.I. Enterprise Sdn Bhd, a wholly-owned subsidiary of the Company, comprising 300,000 ordinary shares of RM1.00 each to QSR Brands Sdn Bhd (formerly known as Good Platform Sdn Bhd) for  a cash consideration of RM1.00 and the assumption of the corporate guarantee of RM198 million given by the Company to Alliance Bank Malaysia Berhad ("Proposed CIE Disposal");</a:t>
          </a:r>
        </a:p>
      </xdr:txBody>
    </xdr:sp>
    <xdr:clientData/>
  </xdr:twoCellAnchor>
  <xdr:twoCellAnchor>
    <xdr:from>
      <xdr:col>3</xdr:col>
      <xdr:colOff>9525</xdr:colOff>
      <xdr:row>95</xdr:row>
      <xdr:rowOff>19050</xdr:rowOff>
    </xdr:from>
    <xdr:to>
      <xdr:col>11</xdr:col>
      <xdr:colOff>0</xdr:colOff>
      <xdr:row>100</xdr:row>
      <xdr:rowOff>28575</xdr:rowOff>
    </xdr:to>
    <xdr:sp>
      <xdr:nvSpPr>
        <xdr:cNvPr id="15" name="TextBox 15"/>
        <xdr:cNvSpPr txBox="1">
          <a:spLocks noChangeArrowheads="1"/>
        </xdr:cNvSpPr>
      </xdr:nvSpPr>
      <xdr:spPr>
        <a:xfrm>
          <a:off x="942975" y="15525750"/>
          <a:ext cx="5124450" cy="819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Renounceable Rights Issue of 57,377,835 new ordinary shares of RM1.00 each together with 57,377,835 free new detachable warrants on the basis of one (1) Rights Share held and one (1) Warrant for every One (1) existing ordinary share of RM1.00 each held at a proposed issue price of RM1.00 per Rights Share ("Proposed Rights Issue");</a:t>
          </a:r>
        </a:p>
      </xdr:txBody>
    </xdr:sp>
    <xdr:clientData/>
  </xdr:twoCellAnchor>
  <xdr:twoCellAnchor>
    <xdr:from>
      <xdr:col>3</xdr:col>
      <xdr:colOff>28575</xdr:colOff>
      <xdr:row>100</xdr:row>
      <xdr:rowOff>9525</xdr:rowOff>
    </xdr:from>
    <xdr:to>
      <xdr:col>10</xdr:col>
      <xdr:colOff>600075</xdr:colOff>
      <xdr:row>104</xdr:row>
      <xdr:rowOff>57150</xdr:rowOff>
    </xdr:to>
    <xdr:sp>
      <xdr:nvSpPr>
        <xdr:cNvPr id="16" name="TextBox 16"/>
        <xdr:cNvSpPr txBox="1">
          <a:spLocks noChangeArrowheads="1"/>
        </xdr:cNvSpPr>
      </xdr:nvSpPr>
      <xdr:spPr>
        <a:xfrm>
          <a:off x="962025" y="16325850"/>
          <a:ext cx="5095875" cy="695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51% equity interest in Permanis Sdn Bhd comprising 20,400,000 ordinary shares of RM1.00 each, from Urban Fetch Sdn Bhd for a cash consideration of RM2.3 million and the assumption of liabilities amounting to RM34.42 million ("Proposed 51% Permanis Acquisition"); and</a:t>
          </a:r>
        </a:p>
      </xdr:txBody>
    </xdr:sp>
    <xdr:clientData/>
  </xdr:twoCellAnchor>
  <xdr:twoCellAnchor>
    <xdr:from>
      <xdr:col>3</xdr:col>
      <xdr:colOff>19050</xdr:colOff>
      <xdr:row>105</xdr:row>
      <xdr:rowOff>0</xdr:rowOff>
    </xdr:from>
    <xdr:to>
      <xdr:col>10</xdr:col>
      <xdr:colOff>590550</xdr:colOff>
      <xdr:row>108</xdr:row>
      <xdr:rowOff>38100</xdr:rowOff>
    </xdr:to>
    <xdr:sp>
      <xdr:nvSpPr>
        <xdr:cNvPr id="17" name="TextBox 17"/>
        <xdr:cNvSpPr txBox="1">
          <a:spLocks noChangeArrowheads="1"/>
        </xdr:cNvSpPr>
      </xdr:nvSpPr>
      <xdr:spPr>
        <a:xfrm>
          <a:off x="952500" y="17125950"/>
          <a:ext cx="50958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the entire interest in Pep Bottlers Sdn Bhd, comprising 300,000 ordinary shares of RM1.00 each, from KFC for a cash consideration of RM35.28 million ("Proposed Pep Bottlers Acquisition").</a:t>
          </a:r>
        </a:p>
      </xdr:txBody>
    </xdr:sp>
    <xdr:clientData/>
  </xdr:twoCellAnchor>
  <xdr:twoCellAnchor>
    <xdr:from>
      <xdr:col>2</xdr:col>
      <xdr:colOff>19050</xdr:colOff>
      <xdr:row>122</xdr:row>
      <xdr:rowOff>0</xdr:rowOff>
    </xdr:from>
    <xdr:to>
      <xdr:col>11</xdr:col>
      <xdr:colOff>0</xdr:colOff>
      <xdr:row>122</xdr:row>
      <xdr:rowOff>0</xdr:rowOff>
    </xdr:to>
    <xdr:sp>
      <xdr:nvSpPr>
        <xdr:cNvPr id="18" name="TextBox 18"/>
        <xdr:cNvSpPr txBox="1">
          <a:spLocks noChangeArrowheads="1"/>
        </xdr:cNvSpPr>
      </xdr:nvSpPr>
      <xdr:spPr>
        <a:xfrm>
          <a:off x="657225" y="19878675"/>
          <a:ext cx="5410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unforeseen circumstances, the submission to the Securities Commission for the Proposals is expected to be made within six (6) months from the date of the announcement.</a:t>
          </a:r>
        </a:p>
      </xdr:txBody>
    </xdr:sp>
    <xdr:clientData/>
  </xdr:twoCellAnchor>
  <xdr:twoCellAnchor>
    <xdr:from>
      <xdr:col>2</xdr:col>
      <xdr:colOff>0</xdr:colOff>
      <xdr:row>109</xdr:row>
      <xdr:rowOff>0</xdr:rowOff>
    </xdr:from>
    <xdr:to>
      <xdr:col>11</xdr:col>
      <xdr:colOff>0</xdr:colOff>
      <xdr:row>111</xdr:row>
      <xdr:rowOff>9525</xdr:rowOff>
    </xdr:to>
    <xdr:sp>
      <xdr:nvSpPr>
        <xdr:cNvPr id="19" name="TextBox 19"/>
        <xdr:cNvSpPr txBox="1">
          <a:spLocks noChangeArrowheads="1"/>
        </xdr:cNvSpPr>
      </xdr:nvSpPr>
      <xdr:spPr>
        <a:xfrm>
          <a:off x="638175" y="17773650"/>
          <a:ext cx="5429250" cy="333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2</xdr:col>
      <xdr:colOff>9525</xdr:colOff>
      <xdr:row>112</xdr:row>
      <xdr:rowOff>0</xdr:rowOff>
    </xdr:from>
    <xdr:to>
      <xdr:col>11</xdr:col>
      <xdr:colOff>0</xdr:colOff>
      <xdr:row>112</xdr:row>
      <xdr:rowOff>0</xdr:rowOff>
    </xdr:to>
    <xdr:sp>
      <xdr:nvSpPr>
        <xdr:cNvPr id="20" name="TextBox 20"/>
        <xdr:cNvSpPr txBox="1">
          <a:spLocks noChangeArrowheads="1"/>
        </xdr:cNvSpPr>
      </xdr:nvSpPr>
      <xdr:spPr>
        <a:xfrm>
          <a:off x="647700" y="18259425"/>
          <a:ext cx="5419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Proposed Rights Issue and Proposed Acquisitions are collectively referred to as the "Proposals".</a:t>
          </a:r>
        </a:p>
      </xdr:txBody>
    </xdr:sp>
    <xdr:clientData/>
  </xdr:twoCellAnchor>
  <xdr:twoCellAnchor>
    <xdr:from>
      <xdr:col>2</xdr:col>
      <xdr:colOff>19050</xdr:colOff>
      <xdr:row>122</xdr:row>
      <xdr:rowOff>0</xdr:rowOff>
    </xdr:from>
    <xdr:to>
      <xdr:col>10</xdr:col>
      <xdr:colOff>600075</xdr:colOff>
      <xdr:row>122</xdr:row>
      <xdr:rowOff>0</xdr:rowOff>
    </xdr:to>
    <xdr:sp>
      <xdr:nvSpPr>
        <xdr:cNvPr id="21" name="TextBox 21"/>
        <xdr:cNvSpPr txBox="1">
          <a:spLocks noChangeArrowheads="1"/>
        </xdr:cNvSpPr>
      </xdr:nvSpPr>
      <xdr:spPr>
        <a:xfrm>
          <a:off x="657225" y="19878675"/>
          <a:ext cx="5400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Proposals are further subject to the approvals of the relevant authorities.</a:t>
          </a:r>
        </a:p>
      </xdr:txBody>
    </xdr:sp>
    <xdr:clientData/>
  </xdr:twoCellAnchor>
  <xdr:twoCellAnchor>
    <xdr:from>
      <xdr:col>2</xdr:col>
      <xdr:colOff>19050</xdr:colOff>
      <xdr:row>71</xdr:row>
      <xdr:rowOff>9525</xdr:rowOff>
    </xdr:from>
    <xdr:to>
      <xdr:col>10</xdr:col>
      <xdr:colOff>571500</xdr:colOff>
      <xdr:row>80</xdr:row>
      <xdr:rowOff>38100</xdr:rowOff>
    </xdr:to>
    <xdr:sp>
      <xdr:nvSpPr>
        <xdr:cNvPr id="22" name="TextBox 22"/>
        <xdr:cNvSpPr txBox="1">
          <a:spLocks noChangeArrowheads="1"/>
        </xdr:cNvSpPr>
      </xdr:nvSpPr>
      <xdr:spPr>
        <a:xfrm>
          <a:off x="657225" y="11630025"/>
          <a:ext cx="5372100" cy="1485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20th December 2002, the Company had entered into a conditional Share Sale Agreement ("SSA") with QSR Brands Sdn Bhd ("QSR") (formerly known as Good Platform Sdn Bhd) for the disposal of 300,000 ordinary shares of RM1.00 each in C.I. Enterprise Sdn Bhd("CIE"), representing 100% equity interest therein, for a cash consideration of RM1 and the assumption of the corporate guarantee of RM198 million given by the Company to Alliance Bank Malaysia Berhad. Other than the aforementioned, no other liabilities will be assumed by QSR.
CIE's main asset is its investment in 57,080,000 ordinary shares of RM1.00 each representing 29.32% equity interest in KFC Holdings (Malaysia) Berhad.</a:t>
          </a:r>
        </a:p>
      </xdr:txBody>
    </xdr:sp>
    <xdr:clientData/>
  </xdr:twoCellAnchor>
  <xdr:twoCellAnchor>
    <xdr:from>
      <xdr:col>1</xdr:col>
      <xdr:colOff>19050</xdr:colOff>
      <xdr:row>112</xdr:row>
      <xdr:rowOff>9525</xdr:rowOff>
    </xdr:from>
    <xdr:to>
      <xdr:col>10</xdr:col>
      <xdr:colOff>590550</xdr:colOff>
      <xdr:row>118</xdr:row>
      <xdr:rowOff>47625</xdr:rowOff>
    </xdr:to>
    <xdr:sp>
      <xdr:nvSpPr>
        <xdr:cNvPr id="23" name="TextBox 23"/>
        <xdr:cNvSpPr txBox="1">
          <a:spLocks noChangeArrowheads="1"/>
        </xdr:cNvSpPr>
      </xdr:nvSpPr>
      <xdr:spPr>
        <a:xfrm>
          <a:off x="361950" y="18268950"/>
          <a:ext cx="5686425" cy="10096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14th March 2003, the Company announced that, as part of the Proposed Reorganisation Scheme, the Company and Doe Industries Sdn Bhd, a wholly-owned subsidiary, have entered into a Debt Settlement Agreement ("DSA") with Malaysian Assurance Alliance Berhad ("MAA") for the proposed settlement of the principal amount owing by Doe to MAA amounting to RM15.0 million as at 28th February 2003 via the issuance of 14,851,485 new ordinary shares of RM1.00 each in the Company ("Proposed Debt Settlement").</a:t>
          </a:r>
        </a:p>
      </xdr:txBody>
    </xdr:sp>
    <xdr:clientData/>
  </xdr:twoCellAnchor>
  <xdr:twoCellAnchor>
    <xdr:from>
      <xdr:col>1</xdr:col>
      <xdr:colOff>19050</xdr:colOff>
      <xdr:row>119</xdr:row>
      <xdr:rowOff>9525</xdr:rowOff>
    </xdr:from>
    <xdr:to>
      <xdr:col>10</xdr:col>
      <xdr:colOff>561975</xdr:colOff>
      <xdr:row>121</xdr:row>
      <xdr:rowOff>19050</xdr:rowOff>
    </xdr:to>
    <xdr:sp>
      <xdr:nvSpPr>
        <xdr:cNvPr id="24" name="TextBox 24"/>
        <xdr:cNvSpPr txBox="1">
          <a:spLocks noChangeArrowheads="1"/>
        </xdr:cNvSpPr>
      </xdr:nvSpPr>
      <xdr:spPr>
        <a:xfrm>
          <a:off x="361950" y="19402425"/>
          <a:ext cx="5657850" cy="333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versa.</a:t>
          </a:r>
        </a:p>
      </xdr:txBody>
    </xdr:sp>
    <xdr:clientData/>
  </xdr:twoCellAnchor>
  <xdr:twoCellAnchor>
    <xdr:from>
      <xdr:col>1</xdr:col>
      <xdr:colOff>9525</xdr:colOff>
      <xdr:row>122</xdr:row>
      <xdr:rowOff>9525</xdr:rowOff>
    </xdr:from>
    <xdr:to>
      <xdr:col>10</xdr:col>
      <xdr:colOff>590550</xdr:colOff>
      <xdr:row>125</xdr:row>
      <xdr:rowOff>47625</xdr:rowOff>
    </xdr:to>
    <xdr:sp>
      <xdr:nvSpPr>
        <xdr:cNvPr id="25" name="TextBox 25"/>
        <xdr:cNvSpPr txBox="1">
          <a:spLocks noChangeArrowheads="1"/>
        </xdr:cNvSpPr>
      </xdr:nvSpPr>
      <xdr:spPr>
        <a:xfrm>
          <a:off x="352425" y="19888200"/>
          <a:ext cx="5695950"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26th March 2003, the Company had submitted the relevant applications to the Securities Commission, the Foreign Investment Committee and the Ministry of International Trade and Industry, to obtain their approvals for the Proposed Reorganisation Scheme.</a:t>
          </a:r>
        </a:p>
      </xdr:txBody>
    </xdr:sp>
    <xdr:clientData/>
  </xdr:twoCellAnchor>
  <xdr:twoCellAnchor>
    <xdr:from>
      <xdr:col>2</xdr:col>
      <xdr:colOff>0</xdr:colOff>
      <xdr:row>48</xdr:row>
      <xdr:rowOff>0</xdr:rowOff>
    </xdr:from>
    <xdr:to>
      <xdr:col>10</xdr:col>
      <xdr:colOff>590550</xdr:colOff>
      <xdr:row>52</xdr:row>
      <xdr:rowOff>38100</xdr:rowOff>
    </xdr:to>
    <xdr:sp>
      <xdr:nvSpPr>
        <xdr:cNvPr id="26" name="TextBox 26"/>
        <xdr:cNvSpPr txBox="1">
          <a:spLocks noChangeArrowheads="1"/>
        </xdr:cNvSpPr>
      </xdr:nvSpPr>
      <xdr:spPr>
        <a:xfrm>
          <a:off x="638175" y="7858125"/>
          <a:ext cx="5410200" cy="685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had announced that the Company together with C.I. Management Sdn Bhd ("CIM"), a wholly-owned subsidiary have sold the Group's investment of 2,399,971 ordinary shares of RM1.00 each representing approximately 60% equity in Hwee Ann Credit &amp; Leasing Sdn Bhd, for RM3.0 million. 
</a:t>
          </a:r>
        </a:p>
      </xdr:txBody>
    </xdr:sp>
    <xdr:clientData/>
  </xdr:twoCellAnchor>
  <xdr:twoCellAnchor>
    <xdr:from>
      <xdr:col>2</xdr:col>
      <xdr:colOff>28575</xdr:colOff>
      <xdr:row>53</xdr:row>
      <xdr:rowOff>19050</xdr:rowOff>
    </xdr:from>
    <xdr:to>
      <xdr:col>10</xdr:col>
      <xdr:colOff>571500</xdr:colOff>
      <xdr:row>57</xdr:row>
      <xdr:rowOff>85725</xdr:rowOff>
    </xdr:to>
    <xdr:sp>
      <xdr:nvSpPr>
        <xdr:cNvPr id="27" name="TextBox 27"/>
        <xdr:cNvSpPr txBox="1">
          <a:spLocks noChangeArrowheads="1"/>
        </xdr:cNvSpPr>
      </xdr:nvSpPr>
      <xdr:spPr>
        <a:xfrm>
          <a:off x="666750" y="8686800"/>
          <a:ext cx="5362575" cy="714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18th February 2003, C.I. Quarries (Nilai) Sdn Bhd, a wholly-owned subsidiary, had disposed two (2) parcels of freehold lands held under H.S. (D) 14032 No. P.T. 3273 and H.S. (D) 14035 No. P.T. 3276, all in the Mukim of Si Rusa, Daerah Port Dickson, State of Negeri Sembilan, for RM0.23 million. Profit incurred in this disposal was RM1,000.</a:t>
          </a:r>
        </a:p>
      </xdr:txBody>
    </xdr:sp>
    <xdr:clientData/>
  </xdr:twoCellAnchor>
  <xdr:twoCellAnchor>
    <xdr:from>
      <xdr:col>1</xdr:col>
      <xdr:colOff>19050</xdr:colOff>
      <xdr:row>26</xdr:row>
      <xdr:rowOff>9525</xdr:rowOff>
    </xdr:from>
    <xdr:to>
      <xdr:col>10</xdr:col>
      <xdr:colOff>581025</xdr:colOff>
      <xdr:row>28</xdr:row>
      <xdr:rowOff>19050</xdr:rowOff>
    </xdr:to>
    <xdr:sp>
      <xdr:nvSpPr>
        <xdr:cNvPr id="28" name="TextBox 28"/>
        <xdr:cNvSpPr txBox="1">
          <a:spLocks noChangeArrowheads="1"/>
        </xdr:cNvSpPr>
      </xdr:nvSpPr>
      <xdr:spPr>
        <a:xfrm>
          <a:off x="361950" y="4286250"/>
          <a:ext cx="5676900" cy="333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future prospects depend on the successful outcome of the corporate proposal under Note B8.</a:t>
          </a:r>
        </a:p>
      </xdr:txBody>
    </xdr:sp>
    <xdr:clientData/>
  </xdr:twoCellAnchor>
  <xdr:twoCellAnchor>
    <xdr:from>
      <xdr:col>2</xdr:col>
      <xdr:colOff>28575</xdr:colOff>
      <xdr:row>146</xdr:row>
      <xdr:rowOff>0</xdr:rowOff>
    </xdr:from>
    <xdr:to>
      <xdr:col>10</xdr:col>
      <xdr:colOff>590550</xdr:colOff>
      <xdr:row>153</xdr:row>
      <xdr:rowOff>9525</xdr:rowOff>
    </xdr:to>
    <xdr:sp>
      <xdr:nvSpPr>
        <xdr:cNvPr id="29" name="TextBox 29"/>
        <xdr:cNvSpPr txBox="1">
          <a:spLocks noChangeArrowheads="1"/>
        </xdr:cNvSpPr>
      </xdr:nvSpPr>
      <xdr:spPr>
        <a:xfrm>
          <a:off x="666750" y="23783925"/>
          <a:ext cx="5381625" cy="1143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September 2000, Affin Bank Berhad ("the Plaintiff") commenced legal action against C.I. Quarries Sdn Bhd ("the Defendant"), a wholly-owned subsidiary, in the High Court of Malaya in Kuala Lumpur vide Suit No. D1-22-1836-2000 for the recovery of a sum of RM1.242 million with interest thereon and costs. The claim was premised on the purported assignment of a debt owing by the Defendant to its contractor, Esprit Corporation Sdn Bhd ("the Contractor") pursuant to a construction contract dated 3rd March 1994 ("the said assignment"), whereby the said assignment was made in favour of the Plaintiff.</a:t>
          </a:r>
        </a:p>
      </xdr:txBody>
    </xdr:sp>
    <xdr:clientData/>
  </xdr:twoCellAnchor>
  <xdr:twoCellAnchor>
    <xdr:from>
      <xdr:col>2</xdr:col>
      <xdr:colOff>28575</xdr:colOff>
      <xdr:row>154</xdr:row>
      <xdr:rowOff>0</xdr:rowOff>
    </xdr:from>
    <xdr:to>
      <xdr:col>10</xdr:col>
      <xdr:colOff>590550</xdr:colOff>
      <xdr:row>160</xdr:row>
      <xdr:rowOff>19050</xdr:rowOff>
    </xdr:to>
    <xdr:sp>
      <xdr:nvSpPr>
        <xdr:cNvPr id="30" name="TextBox 30"/>
        <xdr:cNvSpPr txBox="1">
          <a:spLocks noChangeArrowheads="1"/>
        </xdr:cNvSpPr>
      </xdr:nvSpPr>
      <xdr:spPr>
        <a:xfrm>
          <a:off x="666750" y="25079325"/>
          <a:ext cx="5381625" cy="990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has made an application to strike out the Plaintiff's claim due to non-compliance by the Plaintiff with a discovery order issued by the High Court on 8th February 2001 in favour of the Defendant for the inspection of documents crucial to the suit ("the Discovery Order"). The Plaintiff has also filed a Summary Judgement application and in response to that, the Defendant filed a notice contending that the said Summary Judgement application is in breach of the stay contained in the Discovery Order.</a:t>
          </a:r>
        </a:p>
      </xdr:txBody>
    </xdr:sp>
    <xdr:clientData/>
  </xdr:twoCellAnchor>
  <xdr:twoCellAnchor>
    <xdr:from>
      <xdr:col>2</xdr:col>
      <xdr:colOff>38100</xdr:colOff>
      <xdr:row>160</xdr:row>
      <xdr:rowOff>152400</xdr:rowOff>
    </xdr:from>
    <xdr:to>
      <xdr:col>10</xdr:col>
      <xdr:colOff>590550</xdr:colOff>
      <xdr:row>165</xdr:row>
      <xdr:rowOff>0</xdr:rowOff>
    </xdr:to>
    <xdr:sp>
      <xdr:nvSpPr>
        <xdr:cNvPr id="31" name="TextBox 31"/>
        <xdr:cNvSpPr txBox="1">
          <a:spLocks noChangeArrowheads="1"/>
        </xdr:cNvSpPr>
      </xdr:nvSpPr>
      <xdr:spPr>
        <a:xfrm>
          <a:off x="676275" y="26203275"/>
          <a:ext cx="5372100" cy="6572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application to strike out by the Plaintiff has been struck off by the Senior Assistant Registrar ("the SAR") at the hearing dated 29th January 2003 and the SAR proceeded to give directions for the Plaintiff to file written submissions with regards to the Plaintiff's Summary Judgement application.</a:t>
          </a:r>
        </a:p>
      </xdr:txBody>
    </xdr:sp>
    <xdr:clientData/>
  </xdr:twoCellAnchor>
  <xdr:twoCellAnchor>
    <xdr:from>
      <xdr:col>2</xdr:col>
      <xdr:colOff>9525</xdr:colOff>
      <xdr:row>166</xdr:row>
      <xdr:rowOff>0</xdr:rowOff>
    </xdr:from>
    <xdr:to>
      <xdr:col>10</xdr:col>
      <xdr:colOff>581025</xdr:colOff>
      <xdr:row>171</xdr:row>
      <xdr:rowOff>9525</xdr:rowOff>
    </xdr:to>
    <xdr:sp>
      <xdr:nvSpPr>
        <xdr:cNvPr id="32" name="TextBox 32"/>
        <xdr:cNvSpPr txBox="1">
          <a:spLocks noChangeArrowheads="1"/>
        </xdr:cNvSpPr>
      </xdr:nvSpPr>
      <xdr:spPr>
        <a:xfrm>
          <a:off x="647700" y="27022425"/>
          <a:ext cx="5391150" cy="819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solicitors handling the case have raised a preliminary objection with regards to the Summary Judgement application and have taken the liberty to lodge an appeal to the Judge-In-Chambers against the SAR's decision on a without prejudice basis. The solicitors are of the opinion that there are strong grounds for the striking off of the Plaintiff's Summary Judgement application against the Defendant.</a:t>
          </a:r>
        </a:p>
      </xdr:txBody>
    </xdr:sp>
    <xdr:clientData/>
  </xdr:twoCellAnchor>
  <xdr:twoCellAnchor>
    <xdr:from>
      <xdr:col>2</xdr:col>
      <xdr:colOff>19050</xdr:colOff>
      <xdr:row>172</xdr:row>
      <xdr:rowOff>0</xdr:rowOff>
    </xdr:from>
    <xdr:to>
      <xdr:col>10</xdr:col>
      <xdr:colOff>581025</xdr:colOff>
      <xdr:row>178</xdr:row>
      <xdr:rowOff>19050</xdr:rowOff>
    </xdr:to>
    <xdr:sp>
      <xdr:nvSpPr>
        <xdr:cNvPr id="33" name="TextBox 33"/>
        <xdr:cNvSpPr txBox="1">
          <a:spLocks noChangeArrowheads="1"/>
        </xdr:cNvSpPr>
      </xdr:nvSpPr>
      <xdr:spPr>
        <a:xfrm>
          <a:off x="657225" y="27993975"/>
          <a:ext cx="5381625" cy="990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 Quarries (Nilai) Sdn Bhd ("CIQN"), a wholly-owned subsidiary, and Prosper Chain Quarry Industry Sdn Bhd ("PCQ") had entered into an agreement dated 15th September 1993 ("Agreement") whereby CIQN as the quarry owner, had agreed to engage the services of PCQ to set up quarry operations, equipment and facilities upon the terms and conditions stipulated in the Agreement. The Agreement was extended for a further period of five (5) years commencing from 1st January 1998 to 31 December 2002 vide CIQN's letter to PCQ dated 31st July 1997. </a:t>
          </a:r>
        </a:p>
      </xdr:txBody>
    </xdr:sp>
    <xdr:clientData/>
  </xdr:twoCellAnchor>
  <xdr:twoCellAnchor>
    <xdr:from>
      <xdr:col>2</xdr:col>
      <xdr:colOff>19050</xdr:colOff>
      <xdr:row>179</xdr:row>
      <xdr:rowOff>9525</xdr:rowOff>
    </xdr:from>
    <xdr:to>
      <xdr:col>10</xdr:col>
      <xdr:colOff>590550</xdr:colOff>
      <xdr:row>186</xdr:row>
      <xdr:rowOff>28575</xdr:rowOff>
    </xdr:to>
    <xdr:sp>
      <xdr:nvSpPr>
        <xdr:cNvPr id="34" name="TextBox 35"/>
        <xdr:cNvSpPr txBox="1">
          <a:spLocks noChangeArrowheads="1"/>
        </xdr:cNvSpPr>
      </xdr:nvSpPr>
      <xdr:spPr>
        <a:xfrm>
          <a:off x="657225" y="29136975"/>
          <a:ext cx="5391150" cy="1152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5th March 2003, a letter of demand was issued to CIQN by PCQ's lawyers alleging that CIQN had wrongly terminated the Agreement vide its letter to PCQ dated 19th October 2000. It was also alleged that PCQ had suffered substantial loss and damages amounting to RM3.062 million resulting from the alleged breach of the Agreement by CIQN. Litigation of this matter is anticipated, but as of to date, no summon has been issued by PCQ against CIQN in the court of law. CIQN's lawyers have issued a reply on 14th March 2003 denying all the allegations contained in the letter of demand.</a:t>
          </a:r>
        </a:p>
      </xdr:txBody>
    </xdr:sp>
    <xdr:clientData/>
  </xdr:twoCellAnchor>
  <xdr:twoCellAnchor>
    <xdr:from>
      <xdr:col>2</xdr:col>
      <xdr:colOff>19050</xdr:colOff>
      <xdr:row>186</xdr:row>
      <xdr:rowOff>152400</xdr:rowOff>
    </xdr:from>
    <xdr:to>
      <xdr:col>10</xdr:col>
      <xdr:colOff>600075</xdr:colOff>
      <xdr:row>189</xdr:row>
      <xdr:rowOff>38100</xdr:rowOff>
    </xdr:to>
    <xdr:sp>
      <xdr:nvSpPr>
        <xdr:cNvPr id="35" name="TextBox 36"/>
        <xdr:cNvSpPr txBox="1">
          <a:spLocks noChangeArrowheads="1"/>
        </xdr:cNvSpPr>
      </xdr:nvSpPr>
      <xdr:spPr>
        <a:xfrm>
          <a:off x="657225" y="30413325"/>
          <a:ext cx="540067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case is at the preliminary stage, the Directors of the Company cannot confirm the likely outcome or exposure of the suit to the Group at this stage.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62</xdr:row>
      <xdr:rowOff>19050</xdr:rowOff>
    </xdr:from>
    <xdr:to>
      <xdr:col>9</xdr:col>
      <xdr:colOff>581025</xdr:colOff>
      <xdr:row>64</xdr:row>
      <xdr:rowOff>85725</xdr:rowOff>
    </xdr:to>
    <xdr:sp>
      <xdr:nvSpPr>
        <xdr:cNvPr id="1" name="TextBox 1"/>
        <xdr:cNvSpPr txBox="1">
          <a:spLocks noChangeArrowheads="1"/>
        </xdr:cNvSpPr>
      </xdr:nvSpPr>
      <xdr:spPr>
        <a:xfrm>
          <a:off x="314325" y="10058400"/>
          <a:ext cx="543877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quarter under review.
</a:t>
          </a:r>
        </a:p>
      </xdr:txBody>
    </xdr:sp>
    <xdr:clientData/>
  </xdr:twoCellAnchor>
  <xdr:twoCellAnchor>
    <xdr:from>
      <xdr:col>1</xdr:col>
      <xdr:colOff>19050</xdr:colOff>
      <xdr:row>71</xdr:row>
      <xdr:rowOff>19050</xdr:rowOff>
    </xdr:from>
    <xdr:to>
      <xdr:col>9</xdr:col>
      <xdr:colOff>590550</xdr:colOff>
      <xdr:row>73</xdr:row>
      <xdr:rowOff>76200</xdr:rowOff>
    </xdr:to>
    <xdr:sp>
      <xdr:nvSpPr>
        <xdr:cNvPr id="2" name="TextBox 2"/>
        <xdr:cNvSpPr txBox="1">
          <a:spLocks noChangeArrowheads="1"/>
        </xdr:cNvSpPr>
      </xdr:nvSpPr>
      <xdr:spPr>
        <a:xfrm>
          <a:off x="314325" y="11515725"/>
          <a:ext cx="5448300"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has not recommended any interim dividend for the financial quarter ended 30th September 2002.</a:t>
          </a:r>
        </a:p>
      </xdr:txBody>
    </xdr:sp>
    <xdr:clientData/>
  </xdr:twoCellAnchor>
  <xdr:twoCellAnchor>
    <xdr:from>
      <xdr:col>1</xdr:col>
      <xdr:colOff>19050</xdr:colOff>
      <xdr:row>75</xdr:row>
      <xdr:rowOff>9525</xdr:rowOff>
    </xdr:from>
    <xdr:to>
      <xdr:col>9</xdr:col>
      <xdr:colOff>581025</xdr:colOff>
      <xdr:row>77</xdr:row>
      <xdr:rowOff>76200</xdr:rowOff>
    </xdr:to>
    <xdr:sp>
      <xdr:nvSpPr>
        <xdr:cNvPr id="3" name="TextBox 3"/>
        <xdr:cNvSpPr txBox="1">
          <a:spLocks noChangeArrowheads="1"/>
        </xdr:cNvSpPr>
      </xdr:nvSpPr>
      <xdr:spPr>
        <a:xfrm>
          <a:off x="314325" y="12153900"/>
          <a:ext cx="543877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Earnings per share is calculated by dividing the Company's loss after taxation of RM            by 57,377,835 ordinary shares in issue during the year.</a:t>
          </a:r>
        </a:p>
      </xdr:txBody>
    </xdr:sp>
    <xdr:clientData/>
  </xdr:twoCellAnchor>
  <xdr:twoCellAnchor>
    <xdr:from>
      <xdr:col>1</xdr:col>
      <xdr:colOff>9525</xdr:colOff>
      <xdr:row>33</xdr:row>
      <xdr:rowOff>9525</xdr:rowOff>
    </xdr:from>
    <xdr:to>
      <xdr:col>9</xdr:col>
      <xdr:colOff>581025</xdr:colOff>
      <xdr:row>34</xdr:row>
      <xdr:rowOff>66675</xdr:rowOff>
    </xdr:to>
    <xdr:sp>
      <xdr:nvSpPr>
        <xdr:cNvPr id="4" name="TextBox 4"/>
        <xdr:cNvSpPr txBox="1">
          <a:spLocks noChangeArrowheads="1"/>
        </xdr:cNvSpPr>
      </xdr:nvSpPr>
      <xdr:spPr>
        <a:xfrm>
          <a:off x="304800" y="5353050"/>
          <a:ext cx="5448300"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There were no purchases or disposals of quoted securities for the current quarter under review.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2:K49"/>
  <sheetViews>
    <sheetView workbookViewId="0" topLeftCell="A29">
      <selection activeCell="K19" sqref="K19"/>
    </sheetView>
  </sheetViews>
  <sheetFormatPr defaultColWidth="9.140625" defaultRowHeight="12.75"/>
  <cols>
    <col min="1" max="1" width="2.421875" style="1" customWidth="1"/>
    <col min="2" max="2" width="3.28125" style="1" customWidth="1"/>
    <col min="3" max="3" width="9.140625" style="1" customWidth="1"/>
    <col min="4" max="4" width="16.7109375" style="1" customWidth="1"/>
    <col min="5" max="5" width="12.57421875" style="1" customWidth="1"/>
    <col min="6" max="6" width="1.8515625" style="1" customWidth="1"/>
    <col min="7" max="7" width="12.140625" style="1" customWidth="1"/>
    <col min="8" max="8" width="2.28125" style="1" customWidth="1"/>
    <col min="9" max="9" width="12.28125" style="1" customWidth="1"/>
    <col min="10" max="10" width="2.00390625" style="1" customWidth="1"/>
    <col min="11" max="11" width="12.8515625" style="1" customWidth="1"/>
    <col min="12" max="16384" width="9.140625" style="1" customWidth="1"/>
  </cols>
  <sheetData>
    <row r="2" spans="1:5" ht="15.75">
      <c r="A2" s="16" t="s">
        <v>51</v>
      </c>
      <c r="B2" s="7"/>
      <c r="D2"/>
      <c r="E2" s="47" t="s">
        <v>154</v>
      </c>
    </row>
    <row r="3" spans="1:2" ht="12.75">
      <c r="A3" s="12" t="s">
        <v>1</v>
      </c>
      <c r="B3" s="8" t="s">
        <v>192</v>
      </c>
    </row>
    <row r="4" spans="1:11" ht="13.5" thickBot="1">
      <c r="A4" s="11"/>
      <c r="B4" s="11"/>
      <c r="C4" s="11"/>
      <c r="D4" s="11"/>
      <c r="E4" s="11"/>
      <c r="F4" s="11"/>
      <c r="G4" s="11"/>
      <c r="H4" s="11"/>
      <c r="I4" s="11"/>
      <c r="J4" s="11"/>
      <c r="K4" s="11"/>
    </row>
    <row r="5" spans="1:11" ht="12.75">
      <c r="A5" s="6"/>
      <c r="B5" s="6"/>
      <c r="C5" s="6"/>
      <c r="D5" s="6"/>
      <c r="E5" s="6"/>
      <c r="F5" s="6"/>
      <c r="G5" s="6"/>
      <c r="H5" s="6"/>
      <c r="I5" s="6"/>
      <c r="J5" s="6"/>
      <c r="K5" s="6"/>
    </row>
    <row r="6" ht="12.75">
      <c r="A6" s="4" t="s">
        <v>193</v>
      </c>
    </row>
    <row r="7" ht="12.75">
      <c r="A7" s="4" t="s">
        <v>194</v>
      </c>
    </row>
    <row r="9" ht="18.75">
      <c r="A9" s="17" t="s">
        <v>150</v>
      </c>
    </row>
    <row r="10" ht="12.75">
      <c r="A10" s="4"/>
    </row>
    <row r="11" spans="5:11" ht="12.75">
      <c r="E11" s="57" t="s">
        <v>46</v>
      </c>
      <c r="F11" s="57"/>
      <c r="G11" s="57"/>
      <c r="I11" s="57" t="s">
        <v>49</v>
      </c>
      <c r="J11" s="57"/>
      <c r="K11" s="57"/>
    </row>
    <row r="12" spans="5:11" ht="12.75">
      <c r="E12" s="10" t="s">
        <v>44</v>
      </c>
      <c r="F12" s="10"/>
      <c r="G12" s="10" t="s">
        <v>44</v>
      </c>
      <c r="I12" s="10" t="s">
        <v>47</v>
      </c>
      <c r="J12" s="10"/>
      <c r="K12" s="10" t="s">
        <v>47</v>
      </c>
    </row>
    <row r="13" spans="5:11" ht="12.75">
      <c r="E13" s="10" t="s">
        <v>45</v>
      </c>
      <c r="F13" s="10"/>
      <c r="G13" s="10" t="s">
        <v>45</v>
      </c>
      <c r="I13" s="10" t="s">
        <v>48</v>
      </c>
      <c r="J13" s="10"/>
      <c r="K13" s="10" t="s">
        <v>48</v>
      </c>
    </row>
    <row r="14" spans="5:11" ht="12.75">
      <c r="E14" s="33" t="s">
        <v>190</v>
      </c>
      <c r="F14" s="33"/>
      <c r="G14" s="33" t="s">
        <v>191</v>
      </c>
      <c r="H14" s="2"/>
      <c r="I14" s="33" t="s">
        <v>190</v>
      </c>
      <c r="J14" s="33"/>
      <c r="K14" s="33" t="s">
        <v>191</v>
      </c>
    </row>
    <row r="15" spans="5:11" ht="12.75">
      <c r="E15" s="10" t="s">
        <v>50</v>
      </c>
      <c r="F15" s="2"/>
      <c r="G15" s="10" t="s">
        <v>50</v>
      </c>
      <c r="I15" s="10" t="s">
        <v>50</v>
      </c>
      <c r="J15" s="2"/>
      <c r="K15" s="10" t="s">
        <v>50</v>
      </c>
    </row>
    <row r="17" spans="2:11" ht="12.75">
      <c r="B17" s="1" t="s">
        <v>0</v>
      </c>
      <c r="E17" s="1">
        <v>5927</v>
      </c>
      <c r="G17" s="1">
        <v>5626</v>
      </c>
      <c r="I17" s="1">
        <v>18951</v>
      </c>
      <c r="K17" s="1">
        <v>19120</v>
      </c>
    </row>
    <row r="18" spans="2:11" ht="12.75">
      <c r="B18" s="4" t="s">
        <v>6</v>
      </c>
      <c r="E18" s="3">
        <v>-4291</v>
      </c>
      <c r="F18" s="6"/>
      <c r="G18" s="3">
        <v>-4156</v>
      </c>
      <c r="I18" s="3">
        <v>-13815</v>
      </c>
      <c r="J18" s="6"/>
      <c r="K18" s="3">
        <v>-15190</v>
      </c>
    </row>
    <row r="20" spans="2:11" ht="12.75">
      <c r="B20" s="4" t="s">
        <v>7</v>
      </c>
      <c r="E20" s="1">
        <f>SUM(E17:E18)</f>
        <v>1636</v>
      </c>
      <c r="G20" s="1">
        <f>SUM(G17:G18)</f>
        <v>1470</v>
      </c>
      <c r="I20" s="1">
        <f>SUM(I17:I18)</f>
        <v>5136</v>
      </c>
      <c r="K20" s="1">
        <f>SUM(K17:K18)</f>
        <v>3930</v>
      </c>
    </row>
    <row r="22" spans="2:11" ht="12.75">
      <c r="B22" s="4" t="s">
        <v>2</v>
      </c>
      <c r="E22" s="1">
        <v>-2680</v>
      </c>
      <c r="G22" s="1">
        <v>-3667</v>
      </c>
      <c r="I22" s="1">
        <v>-6931</v>
      </c>
      <c r="K22" s="1">
        <v>-7306</v>
      </c>
    </row>
    <row r="23" ht="12.75">
      <c r="B23" s="4" t="s">
        <v>173</v>
      </c>
    </row>
    <row r="24" spans="2:11" ht="12.75">
      <c r="B24" s="5" t="s">
        <v>1</v>
      </c>
      <c r="C24" s="4" t="s">
        <v>174</v>
      </c>
      <c r="E24" s="1">
        <v>0</v>
      </c>
      <c r="G24" s="1">
        <v>0</v>
      </c>
      <c r="I24" s="1">
        <v>-1190</v>
      </c>
      <c r="K24" s="1">
        <v>0</v>
      </c>
    </row>
    <row r="25" spans="2:11" ht="12.75">
      <c r="B25" s="5" t="s">
        <v>1</v>
      </c>
      <c r="C25" s="4" t="s">
        <v>11</v>
      </c>
      <c r="E25" s="1">
        <v>0</v>
      </c>
      <c r="G25" s="1">
        <v>0</v>
      </c>
      <c r="I25" s="1">
        <v>-160083</v>
      </c>
      <c r="K25" s="1">
        <v>0</v>
      </c>
    </row>
    <row r="26" spans="2:11" ht="12.75">
      <c r="B26" s="4" t="s">
        <v>237</v>
      </c>
      <c r="C26" s="4"/>
      <c r="E26" s="1">
        <v>-3765</v>
      </c>
      <c r="G26" s="1">
        <v>0</v>
      </c>
      <c r="I26" s="1">
        <v>-3765</v>
      </c>
      <c r="K26" s="1">
        <v>0</v>
      </c>
    </row>
    <row r="27" spans="2:11" ht="12.75">
      <c r="B27" s="4" t="s">
        <v>8</v>
      </c>
      <c r="E27" s="3">
        <v>66</v>
      </c>
      <c r="F27" s="6"/>
      <c r="G27" s="3">
        <v>156</v>
      </c>
      <c r="I27" s="3">
        <v>386</v>
      </c>
      <c r="J27" s="6"/>
      <c r="K27" s="3">
        <v>565</v>
      </c>
    </row>
    <row r="28" ht="12.75">
      <c r="B28" s="4"/>
    </row>
    <row r="29" spans="2:11" ht="12.75">
      <c r="B29" s="4" t="s">
        <v>232</v>
      </c>
      <c r="E29" s="1">
        <f>SUM(E20:E27)</f>
        <v>-4743</v>
      </c>
      <c r="G29" s="1">
        <f>SUM(G20:G27)</f>
        <v>-2041</v>
      </c>
      <c r="I29" s="1">
        <f>SUM(I20:I27)</f>
        <v>-166447</v>
      </c>
      <c r="K29" s="1">
        <f>SUM(K20:K27)</f>
        <v>-2811</v>
      </c>
    </row>
    <row r="31" spans="2:11" ht="12.75">
      <c r="B31" s="4" t="s">
        <v>3</v>
      </c>
      <c r="E31" s="1">
        <v>-5025</v>
      </c>
      <c r="G31" s="1">
        <v>-8012</v>
      </c>
      <c r="I31" s="1">
        <v>-18343</v>
      </c>
      <c r="K31" s="1">
        <v>-22561</v>
      </c>
    </row>
    <row r="32" spans="2:11" ht="12.75">
      <c r="B32" s="4" t="s">
        <v>4</v>
      </c>
      <c r="E32" s="3">
        <v>4514</v>
      </c>
      <c r="F32" s="6"/>
      <c r="G32" s="3">
        <v>6367</v>
      </c>
      <c r="I32" s="3">
        <v>18284</v>
      </c>
      <c r="J32" s="6"/>
      <c r="K32" s="3">
        <v>17808</v>
      </c>
    </row>
    <row r="33" spans="2:11" ht="12.75">
      <c r="B33" s="4"/>
      <c r="E33" s="6"/>
      <c r="F33" s="6"/>
      <c r="G33" s="6"/>
      <c r="I33" s="6"/>
      <c r="J33" s="6"/>
      <c r="K33" s="6"/>
    </row>
    <row r="34" spans="2:11" ht="12.75">
      <c r="B34" s="4" t="s">
        <v>155</v>
      </c>
      <c r="E34" s="1">
        <f>SUM(E29:E32)</f>
        <v>-5254</v>
      </c>
      <c r="G34" s="1">
        <f>SUM(G29:G32)</f>
        <v>-3686</v>
      </c>
      <c r="I34" s="1">
        <f>SUM(I29:I32)</f>
        <v>-166506</v>
      </c>
      <c r="K34" s="1">
        <f>SUM(K29:K32)</f>
        <v>-7564</v>
      </c>
    </row>
    <row r="36" spans="2:11" ht="12.75">
      <c r="B36" s="4" t="s">
        <v>5</v>
      </c>
      <c r="E36" s="3">
        <v>-1795</v>
      </c>
      <c r="F36" s="6"/>
      <c r="G36" s="3">
        <v>-2266</v>
      </c>
      <c r="I36" s="3">
        <v>-7362</v>
      </c>
      <c r="J36" s="6"/>
      <c r="K36" s="3">
        <v>-6824</v>
      </c>
    </row>
    <row r="37" spans="2:11" ht="12.75">
      <c r="B37" s="4"/>
      <c r="E37" s="6"/>
      <c r="F37" s="6"/>
      <c r="G37" s="6"/>
      <c r="I37" s="6"/>
      <c r="J37" s="6"/>
      <c r="K37" s="6"/>
    </row>
    <row r="38" spans="2:11" ht="12.75">
      <c r="B38" s="4" t="s">
        <v>156</v>
      </c>
      <c r="E38" s="1">
        <f>SUM(E34:E36)</f>
        <v>-7049</v>
      </c>
      <c r="G38" s="1">
        <f>SUM(G34:G36)</f>
        <v>-5952</v>
      </c>
      <c r="I38" s="1">
        <f>SUM(I34:I36)</f>
        <v>-173868</v>
      </c>
      <c r="K38" s="1">
        <f>SUM(K34:K36)</f>
        <v>-14388</v>
      </c>
    </row>
    <row r="40" spans="2:11" ht="12.75">
      <c r="B40" s="4" t="s">
        <v>43</v>
      </c>
      <c r="E40" s="3">
        <v>-15</v>
      </c>
      <c r="F40" s="6"/>
      <c r="G40" s="3">
        <v>41</v>
      </c>
      <c r="I40" s="3">
        <v>211</v>
      </c>
      <c r="J40" s="6"/>
      <c r="K40" s="3">
        <v>141</v>
      </c>
    </row>
    <row r="41" spans="2:11" ht="12.75">
      <c r="B41" s="4"/>
      <c r="E41" s="6"/>
      <c r="F41" s="6"/>
      <c r="G41" s="6"/>
      <c r="I41" s="6"/>
      <c r="J41" s="6"/>
      <c r="K41" s="6"/>
    </row>
    <row r="42" spans="2:11" ht="13.5" thickBot="1">
      <c r="B42" s="4" t="s">
        <v>157</v>
      </c>
      <c r="E42" s="9">
        <f>SUM(E38:E40)</f>
        <v>-7064</v>
      </c>
      <c r="F42" s="6"/>
      <c r="G42" s="9">
        <f>SUM(G38:G40)</f>
        <v>-5911</v>
      </c>
      <c r="I42" s="9">
        <f>SUM(I38:I40)</f>
        <v>-173657</v>
      </c>
      <c r="J42" s="6"/>
      <c r="K42" s="9">
        <f>SUM(K38:K40)</f>
        <v>-14247</v>
      </c>
    </row>
    <row r="43" ht="13.5" thickTop="1"/>
    <row r="44" spans="5:11" ht="12.75">
      <c r="E44" s="10" t="s">
        <v>164</v>
      </c>
      <c r="G44" s="10" t="s">
        <v>164</v>
      </c>
      <c r="I44" s="10" t="s">
        <v>164</v>
      </c>
      <c r="K44" s="10" t="s">
        <v>164</v>
      </c>
    </row>
    <row r="46" spans="2:11" ht="12.75">
      <c r="B46" s="4" t="s">
        <v>231</v>
      </c>
      <c r="E46" s="41">
        <f>(+E42/57378)*100</f>
        <v>-12.311338840670642</v>
      </c>
      <c r="F46" s="41"/>
      <c r="G46" s="41">
        <f>(+G42/57378)*100</f>
        <v>-10.301857854926975</v>
      </c>
      <c r="H46" s="41"/>
      <c r="I46" s="41">
        <f>(+I42/57378)*100</f>
        <v>-302.6543274425738</v>
      </c>
      <c r="J46" s="41"/>
      <c r="K46" s="41">
        <f>(+K42/57378)*100</f>
        <v>-24.83007424448395</v>
      </c>
    </row>
    <row r="47" ht="12.75">
      <c r="B47" s="4"/>
    </row>
    <row r="48" ht="12.75">
      <c r="B48" s="5" t="s">
        <v>159</v>
      </c>
    </row>
    <row r="49" ht="12.75">
      <c r="B49" s="4" t="s">
        <v>56</v>
      </c>
    </row>
  </sheetData>
  <mergeCells count="2">
    <mergeCell ref="E11:G11"/>
    <mergeCell ref="I11:K11"/>
  </mergeCells>
  <printOptions horizontalCentered="1"/>
  <pageMargins left="0.75" right="0.75" top="0.5" bottom="0.5" header="0.5" footer="0.5"/>
  <pageSetup fitToHeight="1" fitToWidth="1" horizontalDpi="600" verticalDpi="600" orientation="portrait" paperSize="9"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J56"/>
  <sheetViews>
    <sheetView workbookViewId="0" topLeftCell="A31">
      <selection activeCell="G55" sqref="G55"/>
    </sheetView>
  </sheetViews>
  <sheetFormatPr defaultColWidth="9.140625" defaultRowHeight="12.75"/>
  <cols>
    <col min="1" max="1" width="3.140625" style="1" customWidth="1"/>
    <col min="2" max="3" width="9.140625" style="1" customWidth="1"/>
    <col min="4" max="4" width="9.8515625" style="1" customWidth="1"/>
    <col min="5" max="5" width="9.28125" style="1" customWidth="1"/>
    <col min="6" max="7" width="11.28125" style="1" bestFit="1" customWidth="1"/>
    <col min="8" max="8" width="3.28125" style="1" customWidth="1"/>
    <col min="9" max="9" width="13.00390625" style="1" customWidth="1"/>
    <col min="10" max="16384" width="9.140625" style="1" customWidth="1"/>
  </cols>
  <sheetData>
    <row r="2" spans="1:5" ht="15.75">
      <c r="A2" s="16" t="s">
        <v>51</v>
      </c>
      <c r="E2" s="47" t="s">
        <v>154</v>
      </c>
    </row>
    <row r="3" spans="1:2" ht="12.75">
      <c r="A3" s="30" t="s">
        <v>1</v>
      </c>
      <c r="B3" s="8" t="str">
        <f>+'IS'!B3</f>
        <v>Quarterly Report on consolidated results for the third financial quarter ended 31st March 2003</v>
      </c>
    </row>
    <row r="4" spans="1:10" ht="13.5" thickBot="1">
      <c r="A4" s="31"/>
      <c r="B4" s="32"/>
      <c r="C4" s="11"/>
      <c r="D4" s="11"/>
      <c r="E4" s="11"/>
      <c r="F4" s="11"/>
      <c r="G4" s="11"/>
      <c r="H4" s="11"/>
      <c r="I4" s="11"/>
      <c r="J4" s="11"/>
    </row>
    <row r="6" ht="18.75">
      <c r="A6" s="17" t="s">
        <v>52</v>
      </c>
    </row>
    <row r="7" ht="12.75">
      <c r="A7" s="4"/>
    </row>
    <row r="8" spans="1:9" ht="12.75">
      <c r="A8" s="4"/>
      <c r="G8" s="10" t="s">
        <v>53</v>
      </c>
      <c r="I8" s="10" t="s">
        <v>55</v>
      </c>
    </row>
    <row r="9" spans="1:9" ht="12.75">
      <c r="A9" s="4"/>
      <c r="G9" s="10" t="s">
        <v>54</v>
      </c>
      <c r="I9" s="10" t="s">
        <v>54</v>
      </c>
    </row>
    <row r="10" spans="1:9" ht="12.75">
      <c r="A10" s="4"/>
      <c r="G10" s="33" t="s">
        <v>190</v>
      </c>
      <c r="I10" s="33" t="s">
        <v>58</v>
      </c>
    </row>
    <row r="11" spans="7:9" ht="12.75">
      <c r="G11" s="10" t="s">
        <v>50</v>
      </c>
      <c r="I11" s="10" t="s">
        <v>50</v>
      </c>
    </row>
    <row r="13" spans="1:9" ht="12.75">
      <c r="A13" s="1" t="s">
        <v>9</v>
      </c>
      <c r="G13" s="1">
        <v>34970</v>
      </c>
      <c r="I13" s="1">
        <v>37135</v>
      </c>
    </row>
    <row r="15" spans="1:9" ht="12.75">
      <c r="A15" s="4" t="s">
        <v>10</v>
      </c>
      <c r="G15" s="1">
        <v>20464</v>
      </c>
      <c r="I15" s="1">
        <v>20777</v>
      </c>
    </row>
    <row r="17" spans="1:9" ht="12.75">
      <c r="A17" s="4" t="s">
        <v>11</v>
      </c>
      <c r="G17" s="1">
        <v>321479</v>
      </c>
      <c r="I17" s="1">
        <v>474934</v>
      </c>
    </row>
    <row r="19" spans="1:9" ht="12.75">
      <c r="A19" s="4" t="s">
        <v>12</v>
      </c>
      <c r="G19" s="1">
        <v>21</v>
      </c>
      <c r="I19" s="1">
        <v>21</v>
      </c>
    </row>
    <row r="21" ht="12.75">
      <c r="A21" s="4" t="s">
        <v>131</v>
      </c>
    </row>
    <row r="22" spans="2:9" ht="12.75">
      <c r="B22" s="4" t="s">
        <v>13</v>
      </c>
      <c r="G22" s="34">
        <v>7489</v>
      </c>
      <c r="I22" s="34">
        <v>8736</v>
      </c>
    </row>
    <row r="23" spans="2:9" ht="12.75">
      <c r="B23" s="4" t="s">
        <v>14</v>
      </c>
      <c r="G23" s="35">
        <v>38336</v>
      </c>
      <c r="I23" s="35">
        <v>49292</v>
      </c>
    </row>
    <row r="24" spans="2:9" ht="12.75">
      <c r="B24" s="4" t="s">
        <v>127</v>
      </c>
      <c r="G24" s="35">
        <v>3350</v>
      </c>
      <c r="I24" s="35">
        <v>5102</v>
      </c>
    </row>
    <row r="25" spans="2:9" ht="12.75">
      <c r="B25" s="4" t="s">
        <v>15</v>
      </c>
      <c r="G25" s="36">
        <v>1451</v>
      </c>
      <c r="I25" s="36">
        <v>903</v>
      </c>
    </row>
    <row r="26" spans="7:9" ht="12.75">
      <c r="G26" s="48">
        <f>SUM(G22:G25)</f>
        <v>50626</v>
      </c>
      <c r="I26" s="48">
        <f>SUM(I22:I25)</f>
        <v>64033</v>
      </c>
    </row>
    <row r="27" spans="7:9" ht="12.75">
      <c r="G27" s="6"/>
      <c r="I27" s="6"/>
    </row>
    <row r="28" ht="12.75">
      <c r="A28" s="4" t="s">
        <v>16</v>
      </c>
    </row>
    <row r="29" spans="2:9" ht="12.75">
      <c r="B29" s="4" t="s">
        <v>17</v>
      </c>
      <c r="G29" s="34">
        <v>107244</v>
      </c>
      <c r="I29" s="34">
        <v>104034</v>
      </c>
    </row>
    <row r="30" spans="2:9" ht="12.75">
      <c r="B30" s="4" t="s">
        <v>126</v>
      </c>
      <c r="G30" s="35">
        <v>3112</v>
      </c>
      <c r="I30" s="35">
        <v>3669</v>
      </c>
    </row>
    <row r="31" spans="2:9" ht="12.75">
      <c r="B31" s="4" t="s">
        <v>128</v>
      </c>
      <c r="G31" s="35">
        <v>230137</v>
      </c>
      <c r="I31" s="35">
        <v>28204</v>
      </c>
    </row>
    <row r="32" spans="2:9" ht="12.75">
      <c r="B32" s="4" t="s">
        <v>5</v>
      </c>
      <c r="G32" s="36">
        <v>2285</v>
      </c>
      <c r="I32" s="36">
        <v>2105</v>
      </c>
    </row>
    <row r="33" spans="7:9" ht="12.75">
      <c r="G33" s="48">
        <f>SUM(G29:G32)</f>
        <v>342778</v>
      </c>
      <c r="I33" s="48">
        <f>SUM(I29:I32)</f>
        <v>138012</v>
      </c>
    </row>
    <row r="34" spans="7:9" ht="12.75">
      <c r="G34" s="6"/>
      <c r="I34" s="6"/>
    </row>
    <row r="35" spans="1:9" ht="12.75">
      <c r="A35" s="4" t="s">
        <v>122</v>
      </c>
      <c r="G35" s="1">
        <f>+G26-G33</f>
        <v>-292152</v>
      </c>
      <c r="I35" s="1">
        <f>+I26-I33</f>
        <v>-73979</v>
      </c>
    </row>
    <row r="36" spans="7:9" ht="12.75">
      <c r="G36" s="3"/>
      <c r="I36" s="3"/>
    </row>
    <row r="38" spans="7:9" ht="13.5" thickBot="1">
      <c r="G38" s="9">
        <f>SUM(G13:G19)+G35</f>
        <v>84782</v>
      </c>
      <c r="I38" s="9">
        <f>SUM(I13:I19)+I35</f>
        <v>458888</v>
      </c>
    </row>
    <row r="39" ht="13.5" thickTop="1"/>
    <row r="40" spans="1:9" ht="12.75">
      <c r="A40" s="4" t="s">
        <v>18</v>
      </c>
      <c r="G40" s="1">
        <v>57378</v>
      </c>
      <c r="I40" s="1">
        <v>57378</v>
      </c>
    </row>
    <row r="41" spans="1:9" ht="12.75">
      <c r="A41" s="4" t="s">
        <v>19</v>
      </c>
      <c r="G41" s="3">
        <f>+SE!J19-SE!E19</f>
        <v>23490</v>
      </c>
      <c r="I41" s="3">
        <v>197544</v>
      </c>
    </row>
    <row r="42" spans="1:9" ht="12.75">
      <c r="A42" s="4" t="s">
        <v>20</v>
      </c>
      <c r="G42" s="1">
        <f>SUM(G40:G41)</f>
        <v>80868</v>
      </c>
      <c r="I42" s="1">
        <f>SUM(I40:I41)</f>
        <v>254922</v>
      </c>
    </row>
    <row r="44" spans="1:9" ht="12.75">
      <c r="A44" s="4" t="s">
        <v>43</v>
      </c>
      <c r="G44" s="1">
        <v>1044</v>
      </c>
      <c r="I44" s="1">
        <v>2873</v>
      </c>
    </row>
    <row r="46" ht="12.75">
      <c r="A46" s="4" t="s">
        <v>21</v>
      </c>
    </row>
    <row r="47" spans="2:9" ht="12.75">
      <c r="B47" s="4" t="s">
        <v>22</v>
      </c>
      <c r="G47" s="1">
        <v>1361</v>
      </c>
      <c r="I47" s="1">
        <v>199234</v>
      </c>
    </row>
    <row r="48" spans="2:9" ht="12.75">
      <c r="B48" s="4" t="s">
        <v>23</v>
      </c>
      <c r="G48" s="1">
        <v>1509</v>
      </c>
      <c r="I48" s="1">
        <v>1859</v>
      </c>
    </row>
    <row r="49" spans="7:9" ht="12.75">
      <c r="G49" s="3"/>
      <c r="I49" s="3"/>
    </row>
    <row r="51" spans="7:9" ht="13.5" thickBot="1">
      <c r="G51" s="9">
        <f>SUM(G42:G49)</f>
        <v>84782</v>
      </c>
      <c r="I51" s="9">
        <f>SUM(I42:I49)</f>
        <v>458888</v>
      </c>
    </row>
    <row r="52" ht="13.5" thickTop="1"/>
    <row r="53" spans="1:9" ht="12.75">
      <c r="A53" s="4" t="s">
        <v>163</v>
      </c>
      <c r="G53" s="37">
        <f>(+G42-G15)/G40</f>
        <v>1.0527379831991355</v>
      </c>
      <c r="I53" s="37">
        <f>(+I42-I15)/I40</f>
        <v>4.080745233364704</v>
      </c>
    </row>
    <row r="55" ht="12.75">
      <c r="A55" s="5" t="s">
        <v>160</v>
      </c>
    </row>
    <row r="56" ht="12.75">
      <c r="A56" s="4" t="s">
        <v>56</v>
      </c>
    </row>
  </sheetData>
  <printOptions horizontalCentered="1"/>
  <pageMargins left="0.75" right="0.75" top="0.5" bottom="0.5" header="0.5" footer="0.5"/>
  <pageSetup fitToHeight="1" fitToWidth="1" horizontalDpi="600" verticalDpi="600" orientation="portrait" paperSize="9" scale="9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60"/>
  <sheetViews>
    <sheetView workbookViewId="0" topLeftCell="A45">
      <selection activeCell="I66" sqref="I66"/>
    </sheetView>
  </sheetViews>
  <sheetFormatPr defaultColWidth="9.140625" defaultRowHeight="12.75"/>
  <cols>
    <col min="1" max="1" width="4.28125" style="1" customWidth="1"/>
    <col min="2" max="4" width="9.140625" style="1" customWidth="1"/>
    <col min="5" max="5" width="10.7109375" style="1" customWidth="1"/>
    <col min="6" max="7" width="9.140625" style="1" customWidth="1"/>
    <col min="8" max="8" width="7.00390625" style="1" customWidth="1"/>
    <col min="9" max="9" width="11.8515625" style="1" bestFit="1" customWidth="1"/>
    <col min="10" max="16384" width="9.140625" style="1" customWidth="1"/>
  </cols>
  <sheetData>
    <row r="1" spans="1:5" ht="15.75">
      <c r="A1" s="29" t="s">
        <v>51</v>
      </c>
      <c r="E1" s="47" t="s">
        <v>154</v>
      </c>
    </row>
    <row r="2" spans="1:2" ht="12.75">
      <c r="A2" s="30" t="s">
        <v>1</v>
      </c>
      <c r="B2" s="4" t="str">
        <f>+'BS'!B3</f>
        <v>Quarterly Report on consolidated results for the third financial quarter ended 31st March 2003</v>
      </c>
    </row>
    <row r="3" spans="1:10" ht="13.5" thickBot="1">
      <c r="A3" s="31"/>
      <c r="B3" s="32"/>
      <c r="C3" s="11"/>
      <c r="D3" s="11"/>
      <c r="E3" s="11"/>
      <c r="F3" s="11"/>
      <c r="G3" s="11"/>
      <c r="H3" s="11"/>
      <c r="I3" s="11"/>
      <c r="J3" s="11"/>
    </row>
    <row r="5" ht="18.75">
      <c r="A5" s="17" t="s">
        <v>59</v>
      </c>
    </row>
    <row r="6" ht="12.75">
      <c r="A6" s="4"/>
    </row>
    <row r="7" spans="1:9" ht="12.75">
      <c r="A7" s="4"/>
      <c r="I7" s="10" t="s">
        <v>47</v>
      </c>
    </row>
    <row r="8" spans="1:9" ht="12.75">
      <c r="A8" s="4"/>
      <c r="I8" s="10" t="s">
        <v>48</v>
      </c>
    </row>
    <row r="9" spans="1:9" ht="12.75">
      <c r="A9" s="4"/>
      <c r="I9" s="33" t="s">
        <v>190</v>
      </c>
    </row>
    <row r="10" ht="12.75">
      <c r="I10" s="10" t="s">
        <v>50</v>
      </c>
    </row>
    <row r="12" spans="1:9" ht="12.75">
      <c r="A12" s="4" t="s">
        <v>158</v>
      </c>
      <c r="I12" s="1">
        <f>+'IS'!I34</f>
        <v>-166506</v>
      </c>
    </row>
    <row r="14" ht="12.75">
      <c r="A14" s="4" t="s">
        <v>24</v>
      </c>
    </row>
    <row r="15" spans="2:9" ht="12.75">
      <c r="B15" s="4" t="s">
        <v>184</v>
      </c>
      <c r="I15" s="1">
        <v>19068</v>
      </c>
    </row>
    <row r="16" spans="2:9" ht="12.75">
      <c r="B16" s="4" t="s">
        <v>185</v>
      </c>
      <c r="I16" s="1">
        <v>94</v>
      </c>
    </row>
    <row r="17" ht="12.75">
      <c r="B17" s="4" t="s">
        <v>173</v>
      </c>
    </row>
    <row r="18" spans="2:9" ht="12.75">
      <c r="B18" s="5" t="s">
        <v>182</v>
      </c>
      <c r="I18" s="1">
        <v>1190</v>
      </c>
    </row>
    <row r="19" spans="2:9" ht="12.75">
      <c r="B19" s="5" t="s">
        <v>183</v>
      </c>
      <c r="I19" s="1">
        <v>160083</v>
      </c>
    </row>
    <row r="20" spans="2:9" ht="12.75">
      <c r="B20" s="4" t="s">
        <v>238</v>
      </c>
      <c r="I20" s="1">
        <v>3765</v>
      </c>
    </row>
    <row r="21" spans="2:9" ht="12.75">
      <c r="B21" s="4" t="s">
        <v>129</v>
      </c>
      <c r="I21" s="3">
        <v>-18284</v>
      </c>
    </row>
    <row r="22" spans="1:9" ht="12.75">
      <c r="A22" s="4" t="s">
        <v>187</v>
      </c>
      <c r="I22" s="1">
        <f>SUM(I12:I21)</f>
        <v>-590</v>
      </c>
    </row>
    <row r="24" ht="12.75">
      <c r="A24" s="4" t="s">
        <v>25</v>
      </c>
    </row>
    <row r="25" spans="2:9" ht="12.75">
      <c r="B25" s="4" t="s">
        <v>26</v>
      </c>
      <c r="I25" s="1">
        <v>3791</v>
      </c>
    </row>
    <row r="26" spans="2:9" ht="12.75">
      <c r="B26" s="4" t="s">
        <v>27</v>
      </c>
      <c r="I26" s="1">
        <v>2828</v>
      </c>
    </row>
    <row r="27" spans="2:9" ht="12.75">
      <c r="B27" s="4" t="s">
        <v>33</v>
      </c>
      <c r="I27" s="1">
        <v>-13959</v>
      </c>
    </row>
    <row r="28" spans="2:9" ht="12.75">
      <c r="B28" s="4" t="s">
        <v>186</v>
      </c>
      <c r="I28" s="1">
        <v>142</v>
      </c>
    </row>
    <row r="29" spans="2:9" ht="12.75">
      <c r="B29" s="4" t="s">
        <v>233</v>
      </c>
      <c r="I29" s="1">
        <v>-38</v>
      </c>
    </row>
    <row r="30" spans="1:9" ht="12.75">
      <c r="A30" s="4" t="s">
        <v>28</v>
      </c>
      <c r="I30" s="38">
        <f>SUM(I22:I29)</f>
        <v>-7826</v>
      </c>
    </row>
    <row r="32" ht="12.75">
      <c r="A32" s="4" t="s">
        <v>29</v>
      </c>
    </row>
    <row r="33" spans="2:9" ht="12.75">
      <c r="B33" s="4" t="s">
        <v>30</v>
      </c>
      <c r="I33" s="1">
        <v>0</v>
      </c>
    </row>
    <row r="34" spans="2:9" ht="12.75">
      <c r="B34" s="4" t="s">
        <v>31</v>
      </c>
      <c r="I34" s="1">
        <v>-609</v>
      </c>
    </row>
    <row r="35" spans="2:9" ht="12.75">
      <c r="B35" s="4" t="s">
        <v>175</v>
      </c>
      <c r="I35" s="1">
        <v>623</v>
      </c>
    </row>
    <row r="36" spans="2:9" ht="12.75">
      <c r="B36" s="4" t="s">
        <v>239</v>
      </c>
      <c r="I36" s="1">
        <v>2990</v>
      </c>
    </row>
    <row r="37" spans="2:9" ht="12.75">
      <c r="B37" s="4" t="s">
        <v>130</v>
      </c>
      <c r="I37" s="1">
        <v>4567</v>
      </c>
    </row>
    <row r="38" spans="2:9" ht="12.75">
      <c r="B38" s="4" t="s">
        <v>77</v>
      </c>
      <c r="I38" s="1">
        <v>-289</v>
      </c>
    </row>
    <row r="39" spans="1:9" ht="12.75">
      <c r="A39" s="4" t="s">
        <v>188</v>
      </c>
      <c r="I39" s="38">
        <f>SUM(I33:I38)</f>
        <v>7282</v>
      </c>
    </row>
    <row r="41" ht="12.75">
      <c r="A41" s="4" t="s">
        <v>32</v>
      </c>
    </row>
    <row r="42" spans="2:9" ht="12.75">
      <c r="B42" s="4" t="s">
        <v>153</v>
      </c>
      <c r="I42" s="1">
        <v>98</v>
      </c>
    </row>
    <row r="43" spans="2:9" ht="12.75">
      <c r="B43" s="4" t="s">
        <v>176</v>
      </c>
      <c r="I43" s="1">
        <v>11524</v>
      </c>
    </row>
    <row r="44" spans="2:9" ht="12.75">
      <c r="B44" s="4" t="s">
        <v>177</v>
      </c>
      <c r="I44" s="1">
        <v>-11725</v>
      </c>
    </row>
    <row r="45" spans="1:9" ht="12.75">
      <c r="A45" s="4" t="s">
        <v>189</v>
      </c>
      <c r="I45" s="38">
        <f>SUM(I42:I44)</f>
        <v>-103</v>
      </c>
    </row>
    <row r="47" spans="1:9" ht="12.75">
      <c r="A47" s="4" t="s">
        <v>34</v>
      </c>
      <c r="I47" s="1">
        <f>+I45+I39+I30</f>
        <v>-647</v>
      </c>
    </row>
    <row r="49" spans="1:9" ht="12.75">
      <c r="A49" s="4" t="s">
        <v>35</v>
      </c>
      <c r="I49" s="1">
        <f>2336</f>
        <v>2336</v>
      </c>
    </row>
    <row r="51" spans="1:9" ht="13.5" thickBot="1">
      <c r="A51" s="4" t="s">
        <v>152</v>
      </c>
      <c r="I51" s="39">
        <f>SUM(I47:I50)</f>
        <v>1689</v>
      </c>
    </row>
    <row r="52" ht="13.5" thickTop="1"/>
    <row r="53" ht="12.75">
      <c r="A53" s="4" t="s">
        <v>123</v>
      </c>
    </row>
    <row r="54" spans="1:9" ht="12.75">
      <c r="A54" s="4"/>
      <c r="B54" s="4" t="s">
        <v>125</v>
      </c>
      <c r="I54" s="1">
        <f>+'BS'!G24</f>
        <v>3350</v>
      </c>
    </row>
    <row r="55" spans="2:9" ht="12.75">
      <c r="B55" s="4" t="s">
        <v>124</v>
      </c>
      <c r="I55" s="1">
        <f>+'BS'!G25</f>
        <v>1451</v>
      </c>
    </row>
    <row r="56" spans="2:9" ht="12.75">
      <c r="B56" s="4" t="s">
        <v>126</v>
      </c>
      <c r="I56" s="1">
        <v>-3112</v>
      </c>
    </row>
    <row r="57" ht="13.5" thickBot="1">
      <c r="I57" s="39">
        <f>SUM(I54:I56)</f>
        <v>1689</v>
      </c>
    </row>
    <row r="58" ht="13.5" thickTop="1"/>
    <row r="59" ht="12.75">
      <c r="A59" s="5" t="s">
        <v>161</v>
      </c>
    </row>
    <row r="60" ht="12.75">
      <c r="A60" s="4" t="s">
        <v>57</v>
      </c>
    </row>
  </sheetData>
  <printOptions horizontalCentered="1"/>
  <pageMargins left="0.75" right="0.75" top="0.75" bottom="0.75" header="0.5" footer="0.5"/>
  <pageSetup fitToHeight="1" fitToWidth="1" horizontalDpi="600" verticalDpi="600" orientation="portrait" paperSize="9" scale="95"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K33"/>
  <sheetViews>
    <sheetView workbookViewId="0" topLeftCell="A16">
      <selection activeCell="I37" sqref="I37"/>
    </sheetView>
  </sheetViews>
  <sheetFormatPr defaultColWidth="9.140625" defaultRowHeight="12.75"/>
  <cols>
    <col min="1" max="1" width="4.8515625" style="1" customWidth="1"/>
    <col min="2" max="2" width="9.140625" style="1" customWidth="1"/>
    <col min="3" max="3" width="15.140625" style="1" customWidth="1"/>
    <col min="4" max="4" width="5.421875" style="1" customWidth="1"/>
    <col min="5" max="5" width="10.421875" style="1" bestFit="1" customWidth="1"/>
    <col min="6" max="6" width="9.28125" style="1" bestFit="1" customWidth="1"/>
    <col min="7" max="7" width="13.421875" style="1" bestFit="1" customWidth="1"/>
    <col min="8" max="8" width="10.421875" style="1" customWidth="1"/>
    <col min="9" max="10" width="9.28125" style="1" bestFit="1" customWidth="1"/>
    <col min="11" max="16384" width="9.140625" style="1" customWidth="1"/>
  </cols>
  <sheetData>
    <row r="1" spans="1:4" ht="15.75">
      <c r="A1" s="29" t="s">
        <v>51</v>
      </c>
      <c r="D1" s="47" t="s">
        <v>154</v>
      </c>
    </row>
    <row r="2" spans="1:2" ht="12.75">
      <c r="A2" s="30" t="s">
        <v>1</v>
      </c>
      <c r="B2" s="4" t="str">
        <f>+CFS!B2</f>
        <v>Quarterly Report on consolidated results for the third financial quarter ended 31st March 2003</v>
      </c>
    </row>
    <row r="3" spans="1:11" ht="13.5" thickBot="1">
      <c r="A3" s="31"/>
      <c r="B3" s="32"/>
      <c r="C3" s="11"/>
      <c r="D3" s="11"/>
      <c r="E3" s="11"/>
      <c r="F3" s="11"/>
      <c r="G3" s="11"/>
      <c r="H3" s="11"/>
      <c r="I3" s="11"/>
      <c r="J3" s="11"/>
      <c r="K3" s="40"/>
    </row>
    <row r="4" ht="12.75">
      <c r="K4" s="40"/>
    </row>
    <row r="5" ht="18.75">
      <c r="A5" s="17" t="s">
        <v>60</v>
      </c>
    </row>
    <row r="7" spans="5:10" ht="12.75">
      <c r="E7" s="2" t="s">
        <v>36</v>
      </c>
      <c r="F7" s="2" t="s">
        <v>36</v>
      </c>
      <c r="G7" s="10" t="s">
        <v>207</v>
      </c>
      <c r="H7" s="10" t="s">
        <v>61</v>
      </c>
      <c r="I7" s="2" t="s">
        <v>40</v>
      </c>
      <c r="J7" s="2"/>
    </row>
    <row r="8" spans="5:10" ht="12.75">
      <c r="E8" s="2" t="s">
        <v>37</v>
      </c>
      <c r="F8" s="2" t="s">
        <v>38</v>
      </c>
      <c r="G8" s="10" t="s">
        <v>208</v>
      </c>
      <c r="H8" s="2" t="s">
        <v>39</v>
      </c>
      <c r="I8" s="2" t="s">
        <v>41</v>
      </c>
      <c r="J8" s="2" t="s">
        <v>42</v>
      </c>
    </row>
    <row r="9" spans="5:10" ht="12.75">
      <c r="E9" s="10" t="s">
        <v>50</v>
      </c>
      <c r="F9" s="10" t="s">
        <v>50</v>
      </c>
      <c r="G9" s="10" t="s">
        <v>50</v>
      </c>
      <c r="H9" s="10" t="s">
        <v>50</v>
      </c>
      <c r="I9" s="10" t="s">
        <v>50</v>
      </c>
      <c r="J9" s="10" t="s">
        <v>50</v>
      </c>
    </row>
    <row r="10" spans="5:10" ht="12.75">
      <c r="E10" s="2"/>
      <c r="F10" s="2"/>
      <c r="G10" s="2"/>
      <c r="H10" s="2"/>
      <c r="I10" s="2"/>
      <c r="J10" s="2"/>
    </row>
    <row r="11" spans="1:10" ht="12.75">
      <c r="A11" s="4" t="s">
        <v>203</v>
      </c>
      <c r="E11" s="1">
        <v>57378</v>
      </c>
      <c r="F11" s="1">
        <v>1007</v>
      </c>
      <c r="G11" s="1">
        <v>56781</v>
      </c>
      <c r="H11" s="1">
        <v>11520</v>
      </c>
      <c r="I11" s="1">
        <v>128236</v>
      </c>
      <c r="J11" s="1">
        <f>SUM(E11:I11)</f>
        <v>254922</v>
      </c>
    </row>
    <row r="13" spans="1:10" ht="12.75">
      <c r="A13" s="4" t="s">
        <v>209</v>
      </c>
      <c r="E13" s="1">
        <v>0</v>
      </c>
      <c r="F13" s="1">
        <v>0</v>
      </c>
      <c r="G13" s="1">
        <v>-108</v>
      </c>
      <c r="H13" s="1">
        <v>0</v>
      </c>
      <c r="I13" s="1">
        <v>0</v>
      </c>
      <c r="J13" s="1">
        <f>SUM(E13:I13)</f>
        <v>-108</v>
      </c>
    </row>
    <row r="14" spans="1:10" ht="12.75">
      <c r="A14" s="4" t="s">
        <v>132</v>
      </c>
      <c r="E14" s="1">
        <v>0</v>
      </c>
      <c r="F14" s="1">
        <v>0</v>
      </c>
      <c r="G14" s="1">
        <v>0</v>
      </c>
      <c r="H14" s="1">
        <v>0</v>
      </c>
      <c r="I14" s="1">
        <f>+'IS'!I42</f>
        <v>-173657</v>
      </c>
      <c r="J14" s="1">
        <f>SUM(E14:I14)</f>
        <v>-173657</v>
      </c>
    </row>
    <row r="15" ht="12.75">
      <c r="A15" s="4" t="s">
        <v>204</v>
      </c>
    </row>
    <row r="16" spans="1:10" ht="12.75">
      <c r="A16" s="5" t="s">
        <v>1</v>
      </c>
      <c r="B16" s="4" t="s">
        <v>205</v>
      </c>
      <c r="E16" s="1">
        <v>0</v>
      </c>
      <c r="F16" s="1">
        <v>0</v>
      </c>
      <c r="G16" s="1">
        <v>0</v>
      </c>
      <c r="H16" s="1">
        <v>0</v>
      </c>
      <c r="I16" s="1">
        <v>-289</v>
      </c>
      <c r="J16" s="1">
        <f>SUM(E16:I16)</f>
        <v>-289</v>
      </c>
    </row>
    <row r="17" spans="5:10" ht="12.75">
      <c r="E17" s="3"/>
      <c r="F17" s="3"/>
      <c r="G17" s="3"/>
      <c r="H17" s="3"/>
      <c r="I17" s="3"/>
      <c r="J17" s="3"/>
    </row>
    <row r="19" spans="1:10" ht="13.5" thickBot="1">
      <c r="A19" s="4" t="s">
        <v>195</v>
      </c>
      <c r="E19" s="9">
        <f aca="true" t="shared" si="0" ref="E19:J19">SUM(E11:E17)</f>
        <v>57378</v>
      </c>
      <c r="F19" s="9">
        <f t="shared" si="0"/>
        <v>1007</v>
      </c>
      <c r="G19" s="9">
        <f t="shared" si="0"/>
        <v>56673</v>
      </c>
      <c r="H19" s="9">
        <f t="shared" si="0"/>
        <v>11520</v>
      </c>
      <c r="I19" s="9">
        <f t="shared" si="0"/>
        <v>-45710</v>
      </c>
      <c r="J19" s="9">
        <f t="shared" si="0"/>
        <v>80868</v>
      </c>
    </row>
    <row r="20" ht="13.5" thickTop="1"/>
    <row r="22" spans="1:10" ht="12.75">
      <c r="A22" s="4" t="s">
        <v>228</v>
      </c>
      <c r="E22" s="1">
        <v>57378</v>
      </c>
      <c r="F22" s="1">
        <v>1007</v>
      </c>
      <c r="G22" s="1">
        <v>56781</v>
      </c>
      <c r="H22" s="1">
        <v>11520</v>
      </c>
      <c r="I22" s="1">
        <v>145381</v>
      </c>
      <c r="J22" s="1">
        <f>SUM(E22:I22)</f>
        <v>272067</v>
      </c>
    </row>
    <row r="24" spans="1:10" ht="12.75">
      <c r="A24" s="4" t="s">
        <v>132</v>
      </c>
      <c r="E24" s="1">
        <v>0</v>
      </c>
      <c r="F24" s="1">
        <v>0</v>
      </c>
      <c r="G24" s="1">
        <v>0</v>
      </c>
      <c r="H24" s="1">
        <v>0</v>
      </c>
      <c r="I24" s="1">
        <f>+'IS'!K42</f>
        <v>-14247</v>
      </c>
      <c r="J24" s="1">
        <f>SUM(E24:I24)</f>
        <v>-14247</v>
      </c>
    </row>
    <row r="25" ht="12.75">
      <c r="A25" s="4" t="s">
        <v>204</v>
      </c>
    </row>
    <row r="26" spans="1:10" ht="12.75">
      <c r="A26" s="5" t="s">
        <v>1</v>
      </c>
      <c r="B26" s="4" t="s">
        <v>206</v>
      </c>
      <c r="E26" s="1">
        <v>0</v>
      </c>
      <c r="F26" s="1">
        <v>0</v>
      </c>
      <c r="G26" s="1">
        <v>0</v>
      </c>
      <c r="H26" s="1">
        <v>0</v>
      </c>
      <c r="I26" s="1">
        <v>-287</v>
      </c>
      <c r="J26" s="1">
        <f>SUM(E26:I26)</f>
        <v>-287</v>
      </c>
    </row>
    <row r="27" spans="1:10" ht="12.75">
      <c r="A27" s="4"/>
      <c r="E27" s="3"/>
      <c r="F27" s="3"/>
      <c r="G27" s="3"/>
      <c r="H27" s="3"/>
      <c r="I27" s="3"/>
      <c r="J27" s="3"/>
    </row>
    <row r="29" spans="1:10" ht="13.5" thickBot="1">
      <c r="A29" s="4" t="s">
        <v>196</v>
      </c>
      <c r="E29" s="9">
        <f aca="true" t="shared" si="1" ref="E29:J29">SUM(E22:E27)</f>
        <v>57378</v>
      </c>
      <c r="F29" s="9">
        <f t="shared" si="1"/>
        <v>1007</v>
      </c>
      <c r="G29" s="9">
        <f t="shared" si="1"/>
        <v>56781</v>
      </c>
      <c r="H29" s="9">
        <f t="shared" si="1"/>
        <v>11520</v>
      </c>
      <c r="I29" s="9">
        <f t="shared" si="1"/>
        <v>130847</v>
      </c>
      <c r="J29" s="9">
        <f t="shared" si="1"/>
        <v>257533</v>
      </c>
    </row>
    <row r="30" ht="13.5" thickTop="1"/>
    <row r="32" ht="12.75">
      <c r="A32" s="5" t="s">
        <v>162</v>
      </c>
    </row>
    <row r="33" ht="12.75">
      <c r="A33" s="4" t="s">
        <v>56</v>
      </c>
    </row>
  </sheetData>
  <printOptions horizontalCentered="1"/>
  <pageMargins left="0.75" right="0.75" top="0.75" bottom="0.75" header="0.5" footer="0.5"/>
  <pageSetup horizontalDpi="600" verticalDpi="600" orientation="portrait" paperSize="9" scale="90"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dimension ref="A2:K131"/>
  <sheetViews>
    <sheetView tabSelected="1" workbookViewId="0" topLeftCell="A6">
      <selection activeCell="H21" sqref="H21"/>
    </sheetView>
  </sheetViews>
  <sheetFormatPr defaultColWidth="9.140625" defaultRowHeight="12.75"/>
  <cols>
    <col min="1" max="1" width="4.140625" style="0" customWidth="1"/>
    <col min="2" max="2" width="3.57421875" style="0" customWidth="1"/>
    <col min="7" max="7" width="9.7109375" style="0" customWidth="1"/>
    <col min="10" max="10" width="10.140625" style="0" customWidth="1"/>
    <col min="11" max="11" width="9.8515625" style="0" customWidth="1"/>
  </cols>
  <sheetData>
    <row r="2" spans="1:11" ht="15.75">
      <c r="A2" s="16" t="s">
        <v>51</v>
      </c>
      <c r="B2" s="7"/>
      <c r="C2" s="7"/>
      <c r="D2" s="7"/>
      <c r="E2" s="7"/>
      <c r="F2" s="47" t="s">
        <v>154</v>
      </c>
      <c r="G2" s="7"/>
      <c r="H2" s="7"/>
      <c r="I2" s="7"/>
      <c r="J2" s="7"/>
      <c r="K2" s="7"/>
    </row>
    <row r="3" spans="1:11" ht="12.75">
      <c r="A3" s="12" t="s">
        <v>1</v>
      </c>
      <c r="B3" s="8" t="str">
        <f>+SE!B2</f>
        <v>Quarterly Report on consolidated results for the third financial quarter ended 31st March 2003</v>
      </c>
      <c r="C3" s="7"/>
      <c r="D3" s="7"/>
      <c r="E3" s="7"/>
      <c r="F3" s="7"/>
      <c r="G3" s="7"/>
      <c r="H3" s="7"/>
      <c r="I3" s="7"/>
      <c r="J3" s="7"/>
      <c r="K3" s="7"/>
    </row>
    <row r="4" spans="1:11" ht="13.5" thickBot="1">
      <c r="A4" s="13"/>
      <c r="B4" s="14"/>
      <c r="C4" s="15"/>
      <c r="D4" s="15"/>
      <c r="E4" s="15"/>
      <c r="F4" s="15"/>
      <c r="G4" s="15"/>
      <c r="H4" s="15"/>
      <c r="I4" s="15"/>
      <c r="J4" s="15"/>
      <c r="K4" s="15"/>
    </row>
    <row r="5" spans="1:11" ht="12.75">
      <c r="A5" s="7"/>
      <c r="B5" s="7"/>
      <c r="C5" s="7"/>
      <c r="D5" s="7"/>
      <c r="E5" s="7"/>
      <c r="F5" s="7"/>
      <c r="G5" s="7"/>
      <c r="H5" s="7"/>
      <c r="I5" s="7"/>
      <c r="J5" s="7"/>
      <c r="K5" s="7"/>
    </row>
    <row r="6" spans="1:11" ht="15">
      <c r="A6" s="25" t="s">
        <v>62</v>
      </c>
      <c r="B6" s="7"/>
      <c r="C6" s="7"/>
      <c r="D6" s="7"/>
      <c r="E6" s="7"/>
      <c r="F6" s="7"/>
      <c r="G6" s="7"/>
      <c r="H6" s="7"/>
      <c r="I6" s="7"/>
      <c r="J6" s="7"/>
      <c r="K6" s="7"/>
    </row>
    <row r="8" spans="1:2" ht="12.75">
      <c r="A8" s="18" t="s">
        <v>63</v>
      </c>
      <c r="B8" s="18" t="s">
        <v>75</v>
      </c>
    </row>
    <row r="9" spans="1:11" ht="12.75">
      <c r="A9" s="19"/>
      <c r="B9" s="20"/>
      <c r="C9" s="19"/>
      <c r="D9" s="19"/>
      <c r="E9" s="19"/>
      <c r="F9" s="19"/>
      <c r="G9" s="19"/>
      <c r="H9" s="19"/>
      <c r="I9" s="19"/>
      <c r="J9" s="19"/>
      <c r="K9" s="19"/>
    </row>
    <row r="10" spans="1:11" ht="12.75">
      <c r="A10" s="19"/>
      <c r="B10" s="21"/>
      <c r="C10" s="19"/>
      <c r="D10" s="19"/>
      <c r="E10" s="19"/>
      <c r="F10" s="19"/>
      <c r="G10" s="19"/>
      <c r="H10" s="19"/>
      <c r="I10" s="19"/>
      <c r="J10" s="19"/>
      <c r="K10" s="19"/>
    </row>
    <row r="11" spans="1:11" ht="12.75">
      <c r="A11" s="19"/>
      <c r="B11" s="21"/>
      <c r="C11" s="19"/>
      <c r="D11" s="19"/>
      <c r="E11" s="19"/>
      <c r="F11" s="19"/>
      <c r="G11" s="19"/>
      <c r="H11" s="19"/>
      <c r="I11" s="19"/>
      <c r="J11" s="19"/>
      <c r="K11" s="19"/>
    </row>
    <row r="12" spans="1:11" ht="12.75">
      <c r="A12" s="19"/>
      <c r="B12" s="22"/>
      <c r="C12" s="19"/>
      <c r="D12" s="19"/>
      <c r="E12" s="19"/>
      <c r="F12" s="19"/>
      <c r="G12" s="19"/>
      <c r="H12" s="19"/>
      <c r="I12" s="19"/>
      <c r="J12" s="19"/>
      <c r="K12" s="19"/>
    </row>
    <row r="13" spans="1:11" ht="12.75">
      <c r="A13" s="19"/>
      <c r="B13" s="19"/>
      <c r="C13" s="19"/>
      <c r="D13" s="19"/>
      <c r="E13" s="19"/>
      <c r="F13" s="19"/>
      <c r="G13" s="19"/>
      <c r="H13" s="19"/>
      <c r="I13" s="19"/>
      <c r="J13" s="19"/>
      <c r="K13" s="19"/>
    </row>
    <row r="14" spans="1:11" ht="12.75">
      <c r="A14" s="19"/>
      <c r="B14" s="19"/>
      <c r="C14" s="19"/>
      <c r="D14" s="19"/>
      <c r="E14" s="19"/>
      <c r="F14" s="19"/>
      <c r="G14" s="19"/>
      <c r="H14" s="19"/>
      <c r="I14" s="19"/>
      <c r="J14" s="19"/>
      <c r="K14" s="19"/>
    </row>
    <row r="15" spans="1:11" ht="12.75">
      <c r="A15" s="19"/>
      <c r="B15" s="19"/>
      <c r="C15" s="19"/>
      <c r="D15" s="19"/>
      <c r="E15" s="19"/>
      <c r="F15" s="19"/>
      <c r="G15" s="19"/>
      <c r="H15" s="19"/>
      <c r="I15" s="19"/>
      <c r="J15" s="19"/>
      <c r="K15" s="19"/>
    </row>
    <row r="16" spans="1:11" ht="12.75">
      <c r="A16" s="21" t="s">
        <v>64</v>
      </c>
      <c r="B16" s="21" t="s">
        <v>147</v>
      </c>
      <c r="C16" s="19"/>
      <c r="D16" s="19"/>
      <c r="E16" s="19"/>
      <c r="F16" s="19"/>
      <c r="G16" s="19"/>
      <c r="H16" s="19"/>
      <c r="I16" s="19"/>
      <c r="J16" s="19"/>
      <c r="K16" s="19"/>
    </row>
    <row r="17" spans="1:11" ht="12.75">
      <c r="A17" s="21"/>
      <c r="B17" s="21"/>
      <c r="C17" s="19"/>
      <c r="D17" s="19"/>
      <c r="E17" s="19"/>
      <c r="F17" s="19"/>
      <c r="G17" s="19"/>
      <c r="H17" s="19"/>
      <c r="I17" s="19"/>
      <c r="J17" s="19"/>
      <c r="K17" s="19"/>
    </row>
    <row r="18" spans="1:11" ht="12.75">
      <c r="A18" s="21"/>
      <c r="B18" s="21"/>
      <c r="C18" s="19"/>
      <c r="D18" s="19"/>
      <c r="E18" s="19"/>
      <c r="F18" s="19"/>
      <c r="G18" s="19"/>
      <c r="H18" s="19"/>
      <c r="I18" s="19"/>
      <c r="J18" s="19"/>
      <c r="K18" s="19"/>
    </row>
    <row r="19" spans="1:11" ht="12.75">
      <c r="A19" s="21"/>
      <c r="B19" s="21"/>
      <c r="C19" s="19"/>
      <c r="D19" s="19"/>
      <c r="E19" s="19"/>
      <c r="F19" s="19"/>
      <c r="G19" s="19"/>
      <c r="H19" s="19"/>
      <c r="I19" s="19"/>
      <c r="J19" s="19"/>
      <c r="K19" s="19"/>
    </row>
    <row r="20" spans="1:2" ht="12.75">
      <c r="A20" s="21" t="s">
        <v>65</v>
      </c>
      <c r="B20" s="18" t="s">
        <v>74</v>
      </c>
    </row>
    <row r="21" ht="12.75">
      <c r="B21" t="s">
        <v>148</v>
      </c>
    </row>
    <row r="23" spans="1:2" ht="12.75">
      <c r="A23" s="21" t="s">
        <v>66</v>
      </c>
      <c r="B23" s="18" t="s">
        <v>73</v>
      </c>
    </row>
    <row r="27" spans="1:2" ht="12.75">
      <c r="A27" s="21" t="s">
        <v>67</v>
      </c>
      <c r="B27" s="18" t="s">
        <v>72</v>
      </c>
    </row>
    <row r="31" spans="1:2" ht="12.75">
      <c r="A31" s="21" t="s">
        <v>68</v>
      </c>
      <c r="B31" s="18" t="s">
        <v>76</v>
      </c>
    </row>
    <row r="32" spans="1:2" ht="12.75">
      <c r="A32" s="21"/>
      <c r="B32" s="18"/>
    </row>
    <row r="33" spans="1:2" ht="12.75">
      <c r="A33" s="21"/>
      <c r="B33" s="18"/>
    </row>
    <row r="34" spans="1:2" ht="12.75">
      <c r="A34" s="21"/>
      <c r="B34" s="18"/>
    </row>
    <row r="35" spans="1:2" ht="12.75">
      <c r="A35" s="21"/>
      <c r="B35" s="28"/>
    </row>
    <row r="36" spans="1:2" ht="12.75">
      <c r="A36" s="21" t="s">
        <v>69</v>
      </c>
      <c r="B36" s="18" t="s">
        <v>77</v>
      </c>
    </row>
    <row r="37" spans="1:2" ht="12.75">
      <c r="A37" s="21"/>
      <c r="B37" s="18"/>
    </row>
    <row r="38" spans="1:2" ht="12.75">
      <c r="A38" s="21"/>
      <c r="B38" s="18"/>
    </row>
    <row r="39" spans="1:2" ht="12.75">
      <c r="A39" s="21"/>
      <c r="B39" s="18"/>
    </row>
    <row r="40" spans="1:2" ht="12.75">
      <c r="A40" s="21" t="s">
        <v>70</v>
      </c>
      <c r="B40" s="18" t="s">
        <v>71</v>
      </c>
    </row>
    <row r="41" ht="12.75">
      <c r="B41" t="s">
        <v>78</v>
      </c>
    </row>
    <row r="43" ht="12.75">
      <c r="B43" t="s">
        <v>133</v>
      </c>
    </row>
    <row r="45" spans="9:10" ht="12.75">
      <c r="I45" s="58" t="s">
        <v>198</v>
      </c>
      <c r="J45" s="58"/>
    </row>
    <row r="46" spans="8:11" ht="12.75">
      <c r="H46" s="59" t="s">
        <v>235</v>
      </c>
      <c r="I46" s="59"/>
      <c r="J46" s="59" t="s">
        <v>236</v>
      </c>
      <c r="K46" s="59"/>
    </row>
    <row r="47" spans="8:11" ht="12.75">
      <c r="H47" s="12" t="s">
        <v>197</v>
      </c>
      <c r="I47" s="12" t="s">
        <v>82</v>
      </c>
      <c r="J47" s="12" t="s">
        <v>197</v>
      </c>
      <c r="K47" s="12" t="s">
        <v>82</v>
      </c>
    </row>
    <row r="48" spans="8:11" ht="12.75">
      <c r="H48" s="24" t="s">
        <v>50</v>
      </c>
      <c r="I48" s="24" t="s">
        <v>50</v>
      </c>
      <c r="J48" s="24" t="s">
        <v>50</v>
      </c>
      <c r="K48" s="24" t="s">
        <v>50</v>
      </c>
    </row>
    <row r="49" spans="8:11" ht="12.75">
      <c r="H49" s="24"/>
      <c r="I49" s="24"/>
      <c r="J49" s="24"/>
      <c r="K49" s="24"/>
    </row>
    <row r="50" spans="2:11" ht="12.75">
      <c r="B50" t="s">
        <v>151</v>
      </c>
      <c r="H50" s="1">
        <v>18883</v>
      </c>
      <c r="I50" s="1">
        <v>20824</v>
      </c>
      <c r="J50" s="1">
        <v>54</v>
      </c>
      <c r="K50" s="1">
        <v>-752</v>
      </c>
    </row>
    <row r="51" spans="2:11" ht="12.75">
      <c r="B51" t="s">
        <v>80</v>
      </c>
      <c r="H51" s="1">
        <v>1392</v>
      </c>
      <c r="I51" s="1">
        <v>1101</v>
      </c>
      <c r="J51" s="1">
        <v>-376</v>
      </c>
      <c r="K51" s="1">
        <v>-300</v>
      </c>
    </row>
    <row r="52" spans="2:11" ht="12.75">
      <c r="B52" t="s">
        <v>81</v>
      </c>
      <c r="H52" s="1">
        <v>151</v>
      </c>
      <c r="I52" s="1">
        <v>169</v>
      </c>
      <c r="J52" s="1">
        <v>-215</v>
      </c>
      <c r="K52" s="1">
        <v>-358</v>
      </c>
    </row>
    <row r="53" spans="2:11" ht="12.75">
      <c r="B53" t="s">
        <v>234</v>
      </c>
      <c r="H53" s="1">
        <v>0</v>
      </c>
      <c r="I53" s="1">
        <v>0</v>
      </c>
      <c r="J53" s="1">
        <v>-18619</v>
      </c>
      <c r="K53" s="1">
        <v>-23962</v>
      </c>
    </row>
    <row r="54" spans="2:11" ht="12.75">
      <c r="B54" t="s">
        <v>84</v>
      </c>
      <c r="H54" s="3">
        <v>0</v>
      </c>
      <c r="I54" s="3">
        <v>0</v>
      </c>
      <c r="J54" s="3">
        <v>18284</v>
      </c>
      <c r="K54" s="3">
        <v>17808</v>
      </c>
    </row>
    <row r="55" spans="8:11" ht="12.75">
      <c r="H55" s="1">
        <f>SUM(H50:H54)</f>
        <v>20426</v>
      </c>
      <c r="I55" s="1">
        <f>SUM(I50:I54)</f>
        <v>22094</v>
      </c>
      <c r="J55" s="1">
        <f>SUM(J50:J54)</f>
        <v>-872</v>
      </c>
      <c r="K55" s="1">
        <f>SUM(K50:K54)</f>
        <v>-7564</v>
      </c>
    </row>
    <row r="56" spans="2:11" ht="12.75">
      <c r="B56" t="s">
        <v>83</v>
      </c>
      <c r="H56" s="3">
        <v>-1475</v>
      </c>
      <c r="I56" s="3">
        <f>-2974</f>
        <v>-2974</v>
      </c>
      <c r="J56" s="3">
        <v>0</v>
      </c>
      <c r="K56" s="3">
        <v>0</v>
      </c>
    </row>
    <row r="57" spans="8:11" ht="12.75">
      <c r="H57" s="1">
        <f>SUM(H55:H56)</f>
        <v>18951</v>
      </c>
      <c r="I57" s="1">
        <f>SUM(I55:I56)</f>
        <v>19120</v>
      </c>
      <c r="J57" s="1">
        <f>SUM(J55:J56)</f>
        <v>-872</v>
      </c>
      <c r="K57" s="1">
        <f>SUM(K55:K56)</f>
        <v>-7564</v>
      </c>
    </row>
    <row r="58" spans="2:11" ht="12.75">
      <c r="B58" t="s">
        <v>229</v>
      </c>
      <c r="H58" s="1"/>
      <c r="I58" s="1"/>
      <c r="J58" s="1"/>
      <c r="K58" s="1"/>
    </row>
    <row r="59" spans="2:11" ht="12.75">
      <c r="B59" s="23" t="s">
        <v>165</v>
      </c>
      <c r="C59" t="s">
        <v>174</v>
      </c>
      <c r="H59" s="1">
        <v>0</v>
      </c>
      <c r="I59" s="1">
        <v>0</v>
      </c>
      <c r="J59" s="1">
        <v>-1190</v>
      </c>
      <c r="K59" s="1">
        <v>0</v>
      </c>
    </row>
    <row r="60" spans="2:11" ht="12.75">
      <c r="B60" s="23" t="s">
        <v>166</v>
      </c>
      <c r="C60" t="s">
        <v>11</v>
      </c>
      <c r="H60" s="6">
        <v>0</v>
      </c>
      <c r="I60" s="6">
        <v>0</v>
      </c>
      <c r="J60" s="6">
        <v>-160083</v>
      </c>
      <c r="K60" s="6">
        <v>0</v>
      </c>
    </row>
    <row r="61" spans="2:11" ht="12.75">
      <c r="B61" t="s">
        <v>238</v>
      </c>
      <c r="H61" s="6">
        <v>0</v>
      </c>
      <c r="I61" s="6">
        <v>0</v>
      </c>
      <c r="J61" s="6">
        <v>-3765</v>
      </c>
      <c r="K61" s="6">
        <v>0</v>
      </c>
    </row>
    <row r="62" spans="2:11" ht="12.75">
      <c r="B62" t="s">
        <v>230</v>
      </c>
      <c r="H62" s="6">
        <v>0</v>
      </c>
      <c r="I62" s="6">
        <v>0</v>
      </c>
      <c r="J62" s="6">
        <v>-595</v>
      </c>
      <c r="K62" s="6">
        <v>0</v>
      </c>
    </row>
    <row r="63" spans="8:11" ht="13.5" thickBot="1">
      <c r="H63" s="39">
        <f>SUM(H57:H62)</f>
        <v>18951</v>
      </c>
      <c r="I63" s="39">
        <f>SUM(I57:I62)</f>
        <v>19120</v>
      </c>
      <c r="J63" s="39">
        <f>SUM(J57:J62)</f>
        <v>-166505</v>
      </c>
      <c r="K63" s="39">
        <f>SUM(K57:K62)</f>
        <v>-7564</v>
      </c>
    </row>
    <row r="64" spans="8:11" ht="13.5" thickTop="1">
      <c r="H64" s="6"/>
      <c r="I64" s="6"/>
      <c r="J64" s="6"/>
      <c r="K64" s="6"/>
    </row>
    <row r="65" spans="8:11" ht="12.75">
      <c r="H65" s="6"/>
      <c r="I65" s="6"/>
      <c r="J65" s="6"/>
      <c r="K65" s="6"/>
    </row>
    <row r="66" spans="8:11" ht="12.75">
      <c r="H66" s="6"/>
      <c r="I66" s="6"/>
      <c r="J66" s="6"/>
      <c r="K66" s="6"/>
    </row>
    <row r="67" spans="1:11" ht="12.75">
      <c r="A67" s="21" t="s">
        <v>79</v>
      </c>
      <c r="B67" s="18" t="s">
        <v>212</v>
      </c>
      <c r="H67" s="1"/>
      <c r="I67" s="1"/>
      <c r="J67" s="1"/>
      <c r="K67" s="1"/>
    </row>
    <row r="68" spans="8:11" ht="12.75">
      <c r="H68" s="1"/>
      <c r="I68" s="1"/>
      <c r="J68" s="1"/>
      <c r="K68" s="1"/>
    </row>
    <row r="69" spans="8:11" ht="12.75">
      <c r="H69" s="1"/>
      <c r="I69" s="1"/>
      <c r="J69" s="1"/>
      <c r="K69" s="1"/>
    </row>
    <row r="70" spans="2:11" ht="12.75">
      <c r="B70" s="23" t="s">
        <v>224</v>
      </c>
      <c r="H70" s="1"/>
      <c r="I70" s="1"/>
      <c r="J70" s="1"/>
      <c r="K70" s="1"/>
    </row>
    <row r="71" spans="8:11" ht="12.75">
      <c r="H71" s="1"/>
      <c r="I71" s="1"/>
      <c r="J71" s="1"/>
      <c r="K71" s="1"/>
    </row>
    <row r="72" spans="8:11" ht="12.75">
      <c r="H72" s="1"/>
      <c r="I72" s="1"/>
      <c r="J72" s="1"/>
      <c r="K72" s="1"/>
    </row>
    <row r="73" spans="2:11" ht="12.75">
      <c r="B73" s="23" t="s">
        <v>225</v>
      </c>
      <c r="H73" s="1"/>
      <c r="I73" s="1"/>
      <c r="J73" s="1"/>
      <c r="K73" s="1"/>
    </row>
    <row r="74" spans="8:11" ht="12.75">
      <c r="H74" s="1"/>
      <c r="I74" s="1"/>
      <c r="J74" s="1"/>
      <c r="K74" s="1"/>
    </row>
    <row r="75" spans="8:11" ht="12.75">
      <c r="H75" s="1"/>
      <c r="I75" s="1"/>
      <c r="J75" s="1"/>
      <c r="K75" s="1"/>
    </row>
    <row r="76" spans="8:11" ht="12.75">
      <c r="H76" s="1"/>
      <c r="I76" s="1"/>
      <c r="J76" s="1"/>
      <c r="K76" s="1"/>
    </row>
    <row r="77" spans="8:11" ht="12.75">
      <c r="H77" s="1"/>
      <c r="I77" s="1"/>
      <c r="J77" s="1"/>
      <c r="K77" s="1"/>
    </row>
    <row r="78" spans="1:11" ht="12.75">
      <c r="A78" s="21" t="s">
        <v>85</v>
      </c>
      <c r="B78" s="18" t="s">
        <v>149</v>
      </c>
      <c r="H78" s="1"/>
      <c r="I78" s="1"/>
      <c r="J78" s="1"/>
      <c r="K78" s="1"/>
    </row>
    <row r="79" spans="1:11" ht="12.75">
      <c r="A79" s="21"/>
      <c r="B79" s="18"/>
      <c r="H79" s="1"/>
      <c r="I79" s="1"/>
      <c r="J79" s="1"/>
      <c r="K79" s="1"/>
    </row>
    <row r="80" spans="1:11" ht="12.75">
      <c r="A80" s="21"/>
      <c r="B80" s="18"/>
      <c r="H80" s="1"/>
      <c r="I80" s="1"/>
      <c r="J80" s="1"/>
      <c r="K80" s="1"/>
    </row>
    <row r="85" spans="1:2" ht="12.75">
      <c r="A85" s="21" t="s">
        <v>86</v>
      </c>
      <c r="B85" s="18" t="s">
        <v>87</v>
      </c>
    </row>
    <row r="93" ht="12.75">
      <c r="B93" s="52" t="s">
        <v>210</v>
      </c>
    </row>
    <row r="94" ht="12.75">
      <c r="B94" t="s">
        <v>211</v>
      </c>
    </row>
    <row r="95" ht="12.75">
      <c r="J95" s="24" t="s">
        <v>135</v>
      </c>
    </row>
    <row r="96" ht="12.75">
      <c r="J96" s="12" t="s">
        <v>190</v>
      </c>
    </row>
    <row r="97" ht="12.75">
      <c r="J97" s="24" t="s">
        <v>50</v>
      </c>
    </row>
    <row r="98" ht="12.75">
      <c r="J98" s="24"/>
    </row>
    <row r="99" spans="2:10" ht="12.75">
      <c r="B99" t="s">
        <v>212</v>
      </c>
      <c r="J99" s="53">
        <f>130</f>
        <v>130</v>
      </c>
    </row>
    <row r="100" spans="2:10" ht="12.75">
      <c r="B100" t="s">
        <v>213</v>
      </c>
      <c r="J100" s="53">
        <v>8421</v>
      </c>
    </row>
    <row r="101" spans="2:10" ht="12.75">
      <c r="B101" t="s">
        <v>214</v>
      </c>
      <c r="J101" s="2">
        <v>-274</v>
      </c>
    </row>
    <row r="102" spans="2:10" ht="12.75">
      <c r="B102" t="s">
        <v>218</v>
      </c>
      <c r="J102" s="2">
        <v>10</v>
      </c>
    </row>
    <row r="103" spans="2:10" ht="12.75">
      <c r="B103" t="s">
        <v>215</v>
      </c>
      <c r="J103" s="2">
        <v>-108</v>
      </c>
    </row>
    <row r="104" spans="2:10" ht="12.75">
      <c r="B104" t="s">
        <v>216</v>
      </c>
      <c r="J104" s="54">
        <v>-1717</v>
      </c>
    </row>
    <row r="105" ht="12.75">
      <c r="J105" s="40">
        <f>SUM(J99:J104)</f>
        <v>6462</v>
      </c>
    </row>
    <row r="106" spans="2:10" ht="12.75">
      <c r="B106" t="s">
        <v>217</v>
      </c>
      <c r="J106" s="55">
        <v>303</v>
      </c>
    </row>
    <row r="107" spans="2:10" ht="12.75">
      <c r="B107" t="s">
        <v>219</v>
      </c>
      <c r="J107" s="40">
        <f>SUM(J105:J106)</f>
        <v>6765</v>
      </c>
    </row>
    <row r="108" spans="2:10" ht="12.75">
      <c r="B108" t="s">
        <v>238</v>
      </c>
      <c r="J108" s="56">
        <v>-3765</v>
      </c>
    </row>
    <row r="109" spans="2:10" ht="12.75">
      <c r="B109" t="s">
        <v>220</v>
      </c>
      <c r="J109" s="40">
        <f>SUM(J107:J108)</f>
        <v>3000</v>
      </c>
    </row>
    <row r="110" spans="2:10" ht="12.75">
      <c r="B110" t="s">
        <v>221</v>
      </c>
      <c r="J110" s="56">
        <v>-10</v>
      </c>
    </row>
    <row r="111" spans="2:10" ht="13.5" thickBot="1">
      <c r="B111" t="s">
        <v>222</v>
      </c>
      <c r="J111" s="43">
        <f>SUM(J109:J110)</f>
        <v>2990</v>
      </c>
    </row>
    <row r="112" ht="13.5" thickTop="1"/>
    <row r="113" spans="1:2" ht="12.75">
      <c r="A113" s="21" t="s">
        <v>88</v>
      </c>
      <c r="B113" s="18" t="s">
        <v>89</v>
      </c>
    </row>
    <row r="114" spans="1:2" ht="12.75">
      <c r="A114" s="21"/>
      <c r="B114" s="28" t="s">
        <v>142</v>
      </c>
    </row>
    <row r="115" spans="1:10" ht="12.75">
      <c r="A115" s="21"/>
      <c r="B115" s="28"/>
      <c r="J115" s="24" t="s">
        <v>135</v>
      </c>
    </row>
    <row r="116" spans="1:10" ht="12.75">
      <c r="A116" s="21"/>
      <c r="B116" s="28"/>
      <c r="J116" s="12" t="s">
        <v>190</v>
      </c>
    </row>
    <row r="117" spans="1:10" ht="12.75">
      <c r="A117" s="21"/>
      <c r="B117" s="28"/>
      <c r="J117" s="24" t="s">
        <v>50</v>
      </c>
    </row>
    <row r="118" spans="1:2" ht="12.75">
      <c r="A118" s="21"/>
      <c r="B118" s="28" t="s">
        <v>143</v>
      </c>
    </row>
    <row r="119" spans="1:2" ht="12.75">
      <c r="A119" s="21"/>
      <c r="B119" s="45" t="s">
        <v>144</v>
      </c>
    </row>
    <row r="120" spans="1:10" ht="12.75">
      <c r="A120" s="21"/>
      <c r="B120" s="46" t="s">
        <v>145</v>
      </c>
      <c r="J120" s="1">
        <v>215732</v>
      </c>
    </row>
    <row r="121" spans="1:10" ht="12.75">
      <c r="A121" s="21"/>
      <c r="B121" s="46" t="s">
        <v>146</v>
      </c>
      <c r="J121" s="3">
        <v>15118</v>
      </c>
    </row>
    <row r="122" spans="1:10" ht="13.5" thickBot="1">
      <c r="A122" s="21"/>
      <c r="B122" s="18"/>
      <c r="J122" s="9">
        <f>SUM(J120:J121)</f>
        <v>230850</v>
      </c>
    </row>
    <row r="123" spans="1:10" ht="13.5" thickTop="1">
      <c r="A123" s="21"/>
      <c r="B123" s="18"/>
      <c r="J123" s="1"/>
    </row>
    <row r="124" spans="1:2" ht="12.75">
      <c r="A124" s="21" t="s">
        <v>90</v>
      </c>
      <c r="B124" s="18" t="s">
        <v>92</v>
      </c>
    </row>
    <row r="125" spans="1:10" ht="12.75">
      <c r="A125" s="21"/>
      <c r="B125" s="18"/>
      <c r="J125" s="24" t="s">
        <v>135</v>
      </c>
    </row>
    <row r="126" ht="12.75">
      <c r="J126" s="12" t="s">
        <v>190</v>
      </c>
    </row>
    <row r="127" ht="12.75">
      <c r="J127" s="24" t="s">
        <v>50</v>
      </c>
    </row>
    <row r="128" ht="12.75">
      <c r="J128" s="24"/>
    </row>
    <row r="129" spans="2:10" ht="13.5" thickBot="1">
      <c r="B129" t="s">
        <v>134</v>
      </c>
      <c r="J129" s="51">
        <v>0</v>
      </c>
    </row>
    <row r="130" ht="13.5" thickTop="1"/>
    <row r="131" spans="2:10" ht="13.5" thickBot="1">
      <c r="B131" t="s">
        <v>136</v>
      </c>
      <c r="J131" s="9">
        <v>1592</v>
      </c>
    </row>
    <row r="132" ht="13.5" thickTop="1"/>
  </sheetData>
  <mergeCells count="3">
    <mergeCell ref="I45:J45"/>
    <mergeCell ref="H46:I46"/>
    <mergeCell ref="J46:K46"/>
  </mergeCells>
  <printOptions horizontalCentered="1"/>
  <pageMargins left="0.75" right="0.75" top="0.5" bottom="0.5" header="0.5" footer="0.25"/>
  <pageSetup blackAndWhite="1" firstPageNumber="5" useFirstPageNumber="1" horizontalDpi="600" verticalDpi="600" orientation="portrait" paperSize="9" scale="85" r:id="rId2"/>
  <headerFooter alignWithMargins="0">
    <oddFooter>&amp;C&amp;P</oddFooter>
  </headerFooter>
  <rowBreaks count="1" manualBreakCount="1">
    <brk id="66" max="9" man="1"/>
  </rowBreaks>
  <drawing r:id="rId1"/>
</worksheet>
</file>

<file path=xl/worksheets/sheet6.xml><?xml version="1.0" encoding="utf-8"?>
<worksheet xmlns="http://schemas.openxmlformats.org/spreadsheetml/2006/main" xmlns:r="http://schemas.openxmlformats.org/officeDocument/2006/relationships">
  <dimension ref="A2:L195"/>
  <sheetViews>
    <sheetView workbookViewId="0" topLeftCell="A7">
      <selection activeCell="H3" sqref="H3"/>
    </sheetView>
  </sheetViews>
  <sheetFormatPr defaultColWidth="9.140625" defaultRowHeight="12.75"/>
  <cols>
    <col min="1" max="1" width="5.140625" style="0" customWidth="1"/>
    <col min="2" max="3" width="4.421875" style="0" customWidth="1"/>
    <col min="8" max="8" width="11.28125" style="0" bestFit="1" customWidth="1"/>
    <col min="9" max="9" width="10.8515625" style="0" customWidth="1"/>
  </cols>
  <sheetData>
    <row r="2" spans="1:11" ht="15.75">
      <c r="A2" s="16" t="s">
        <v>51</v>
      </c>
      <c r="B2" s="7"/>
      <c r="C2" s="7"/>
      <c r="D2" s="7"/>
      <c r="E2" s="7"/>
      <c r="F2" s="47" t="s">
        <v>154</v>
      </c>
      <c r="G2" s="7"/>
      <c r="H2" s="7"/>
      <c r="I2" s="7"/>
      <c r="J2" s="7"/>
      <c r="K2" s="7"/>
    </row>
    <row r="3" spans="1:11" ht="12.75">
      <c r="A3" s="12" t="s">
        <v>1</v>
      </c>
      <c r="B3" s="8" t="str">
        <f>+'NTA-A'!B3</f>
        <v>Quarterly Report on consolidated results for the third financial quarter ended 31st March 2003</v>
      </c>
      <c r="C3" s="8"/>
      <c r="D3" s="7"/>
      <c r="E3" s="7"/>
      <c r="F3" s="7"/>
      <c r="G3" s="7"/>
      <c r="H3" s="7"/>
      <c r="I3" s="7"/>
      <c r="J3" s="7"/>
      <c r="K3" s="7"/>
    </row>
    <row r="4" spans="1:11" ht="13.5" thickBot="1">
      <c r="A4" s="13"/>
      <c r="B4" s="14"/>
      <c r="C4" s="14"/>
      <c r="D4" s="15"/>
      <c r="E4" s="15"/>
      <c r="F4" s="15"/>
      <c r="G4" s="15"/>
      <c r="H4" s="15"/>
      <c r="I4" s="15"/>
      <c r="J4" s="15"/>
      <c r="K4" s="15"/>
    </row>
    <row r="5" spans="1:11" ht="12.75">
      <c r="A5" s="7"/>
      <c r="B5" s="7"/>
      <c r="C5" s="7"/>
      <c r="D5" s="7"/>
      <c r="E5" s="7"/>
      <c r="F5" s="7"/>
      <c r="G5" s="7"/>
      <c r="H5" s="7"/>
      <c r="I5" s="7"/>
      <c r="J5" s="7"/>
      <c r="K5" s="7"/>
    </row>
    <row r="6" ht="14.25">
      <c r="A6" s="26" t="s">
        <v>93</v>
      </c>
    </row>
    <row r="8" spans="1:3" ht="12.75">
      <c r="A8" s="21" t="s">
        <v>94</v>
      </c>
      <c r="B8" s="18" t="s">
        <v>91</v>
      </c>
      <c r="C8" s="18"/>
    </row>
    <row r="9" spans="1:3" ht="12.75">
      <c r="A9" s="21"/>
      <c r="B9" s="18"/>
      <c r="C9" s="18"/>
    </row>
    <row r="10" spans="1:12" ht="12.75">
      <c r="A10" s="21"/>
      <c r="B10" s="18"/>
      <c r="C10" s="18"/>
      <c r="L10" t="s">
        <v>227</v>
      </c>
    </row>
    <row r="11" spans="1:3" ht="12.75">
      <c r="A11" s="21"/>
      <c r="B11" s="18"/>
      <c r="C11" s="18"/>
    </row>
    <row r="12" spans="1:3" ht="12.75">
      <c r="A12" s="21"/>
      <c r="B12" s="18"/>
      <c r="C12" s="18"/>
    </row>
    <row r="17" spans="1:3" ht="12.75">
      <c r="A17" s="21" t="s">
        <v>95</v>
      </c>
      <c r="B17" s="18" t="s">
        <v>96</v>
      </c>
      <c r="C17" s="18"/>
    </row>
    <row r="18" spans="1:3" ht="12.75">
      <c r="A18" s="21"/>
      <c r="B18" s="28"/>
      <c r="C18" s="28"/>
    </row>
    <row r="19" spans="1:3" ht="12.75">
      <c r="A19" s="21"/>
      <c r="B19" s="18"/>
      <c r="C19" s="18"/>
    </row>
    <row r="20" spans="1:3" ht="12.75">
      <c r="A20" s="21"/>
      <c r="B20" s="18"/>
      <c r="C20" s="18"/>
    </row>
    <row r="21" spans="1:3" ht="12.75">
      <c r="A21" s="21"/>
      <c r="B21" s="18"/>
      <c r="C21" s="18"/>
    </row>
    <row r="22" spans="1:3" ht="12.75">
      <c r="A22" s="21"/>
      <c r="B22" s="18"/>
      <c r="C22" s="18"/>
    </row>
    <row r="23" spans="1:3" ht="12.75">
      <c r="A23" s="21" t="s">
        <v>97</v>
      </c>
      <c r="B23" s="18" t="s">
        <v>98</v>
      </c>
      <c r="C23" s="18"/>
    </row>
    <row r="30" spans="1:3" ht="12.75">
      <c r="A30" s="21" t="s">
        <v>99</v>
      </c>
      <c r="B30" s="18" t="s">
        <v>100</v>
      </c>
      <c r="C30" s="18"/>
    </row>
    <row r="31" ht="12.75">
      <c r="B31" t="s">
        <v>137</v>
      </c>
    </row>
    <row r="33" spans="1:3" ht="12.75">
      <c r="A33" s="21" t="s">
        <v>101</v>
      </c>
      <c r="B33" s="18" t="s">
        <v>102</v>
      </c>
      <c r="C33" s="18"/>
    </row>
    <row r="34" spans="1:11" ht="12.75">
      <c r="A34" s="21"/>
      <c r="B34" s="18"/>
      <c r="C34" s="18"/>
      <c r="H34" s="59" t="s">
        <v>169</v>
      </c>
      <c r="I34" s="59"/>
      <c r="J34" s="59" t="s">
        <v>170</v>
      </c>
      <c r="K34" s="59"/>
    </row>
    <row r="35" spans="1:11" ht="12.75">
      <c r="A35" s="21"/>
      <c r="B35" s="18"/>
      <c r="C35" s="18"/>
      <c r="H35" s="12" t="s">
        <v>199</v>
      </c>
      <c r="I35" s="12" t="s">
        <v>200</v>
      </c>
      <c r="J35" s="12" t="s">
        <v>199</v>
      </c>
      <c r="K35" s="12" t="s">
        <v>200</v>
      </c>
    </row>
    <row r="36" spans="1:11" ht="12.75">
      <c r="A36" s="21"/>
      <c r="B36" s="18"/>
      <c r="C36" s="18"/>
      <c r="H36" s="24" t="s">
        <v>50</v>
      </c>
      <c r="I36" s="24" t="s">
        <v>50</v>
      </c>
      <c r="J36" s="24" t="s">
        <v>50</v>
      </c>
      <c r="K36" s="24" t="s">
        <v>50</v>
      </c>
    </row>
    <row r="37" spans="1:10" ht="12.75">
      <c r="A37" s="21"/>
      <c r="B37" s="28" t="s">
        <v>138</v>
      </c>
      <c r="C37" s="28"/>
      <c r="J37" s="24"/>
    </row>
    <row r="38" spans="1:11" ht="12.75">
      <c r="A38" s="21"/>
      <c r="B38" s="42" t="s">
        <v>139</v>
      </c>
      <c r="C38" s="42"/>
      <c r="H38" s="1">
        <v>-95</v>
      </c>
      <c r="I38" s="1">
        <v>-122</v>
      </c>
      <c r="J38" s="2">
        <v>-273</v>
      </c>
      <c r="K38" s="1">
        <v>-259</v>
      </c>
    </row>
    <row r="39" spans="2:11" ht="12.75">
      <c r="B39" s="23" t="s">
        <v>140</v>
      </c>
      <c r="C39" s="23"/>
      <c r="H39" s="3">
        <v>0</v>
      </c>
      <c r="I39" s="3">
        <v>0</v>
      </c>
      <c r="J39" s="3">
        <v>0</v>
      </c>
      <c r="K39" s="3">
        <v>0</v>
      </c>
    </row>
    <row r="40" spans="2:11" ht="12.75">
      <c r="B40" s="23"/>
      <c r="C40" s="23"/>
      <c r="H40" s="6">
        <f>SUM(H38:H39)</f>
        <v>-95</v>
      </c>
      <c r="I40" s="6">
        <f>SUM(I38:I39)</f>
        <v>-122</v>
      </c>
      <c r="J40" s="6">
        <f>SUM(J38:J39)</f>
        <v>-273</v>
      </c>
      <c r="K40" s="6">
        <f>SUM(K38:K39)</f>
        <v>-259</v>
      </c>
    </row>
    <row r="41" spans="2:11" ht="12.75">
      <c r="B41" t="s">
        <v>141</v>
      </c>
      <c r="H41" s="3">
        <v>-1700</v>
      </c>
      <c r="I41" s="3">
        <v>-2144</v>
      </c>
      <c r="J41" s="3">
        <v>-7089</v>
      </c>
      <c r="K41" s="3">
        <v>-6565</v>
      </c>
    </row>
    <row r="42" spans="8:11" ht="13.5" thickBot="1">
      <c r="H42" s="43">
        <f>SUM(H40:H41)</f>
        <v>-1795</v>
      </c>
      <c r="I42" s="43">
        <f>SUM(I40:I41)</f>
        <v>-2266</v>
      </c>
      <c r="J42" s="43">
        <f>SUM(J40:J41)</f>
        <v>-7362</v>
      </c>
      <c r="K42" s="43">
        <f>SUM(K40:K41)</f>
        <v>-6824</v>
      </c>
    </row>
    <row r="43" spans="8:11" ht="13.5" thickTop="1">
      <c r="H43" s="44"/>
      <c r="I43" s="44"/>
      <c r="J43" s="44"/>
      <c r="K43" s="44"/>
    </row>
    <row r="44" ht="12.75">
      <c r="J44" s="44"/>
    </row>
    <row r="45" ht="12.75">
      <c r="J45" s="44"/>
    </row>
    <row r="46" ht="12.75">
      <c r="J46" s="44"/>
    </row>
    <row r="47" ht="12.75">
      <c r="J47" s="44"/>
    </row>
    <row r="48" spans="1:3" ht="12.75">
      <c r="A48" s="21" t="s">
        <v>103</v>
      </c>
      <c r="B48" s="18" t="s">
        <v>104</v>
      </c>
      <c r="C48" s="18"/>
    </row>
    <row r="49" ht="12.75">
      <c r="B49" s="23" t="s">
        <v>224</v>
      </c>
    </row>
    <row r="54" ht="12.75">
      <c r="B54" s="23" t="s">
        <v>225</v>
      </c>
    </row>
    <row r="59" spans="1:3" ht="12.75">
      <c r="A59" s="21" t="s">
        <v>105</v>
      </c>
      <c r="B59" s="18" t="s">
        <v>106</v>
      </c>
      <c r="C59" s="18"/>
    </row>
    <row r="61" spans="2:3" ht="12.75">
      <c r="B61" s="23" t="s">
        <v>202</v>
      </c>
      <c r="C61" s="23"/>
    </row>
    <row r="62" ht="12.75">
      <c r="I62" s="24" t="s">
        <v>50</v>
      </c>
    </row>
    <row r="64" spans="3:9" ht="12.75">
      <c r="C64" s="50" t="s">
        <v>178</v>
      </c>
      <c r="I64" s="1">
        <v>451083</v>
      </c>
    </row>
    <row r="65" spans="3:9" ht="12.75">
      <c r="C65" s="50" t="s">
        <v>179</v>
      </c>
      <c r="I65" s="3">
        <v>27665</v>
      </c>
    </row>
    <row r="66" spans="3:9" ht="12.75">
      <c r="C66" s="27"/>
      <c r="I66" s="40">
        <f>SUM(I64:I65)</f>
        <v>478748</v>
      </c>
    </row>
    <row r="67" spans="3:9" ht="12.75">
      <c r="C67" s="50" t="s">
        <v>181</v>
      </c>
      <c r="I67" s="40">
        <v>-160083</v>
      </c>
    </row>
    <row r="68" spans="3:9" ht="13.5" thickBot="1">
      <c r="C68" s="50" t="s">
        <v>180</v>
      </c>
      <c r="I68" s="49">
        <f>SUM(I66:I67)</f>
        <v>318665</v>
      </c>
    </row>
    <row r="69" ht="13.5" thickTop="1">
      <c r="I69" s="44"/>
    </row>
    <row r="70" spans="3:9" ht="13.5" thickBot="1">
      <c r="C70" s="50" t="s">
        <v>201</v>
      </c>
      <c r="I70" s="43">
        <f>57080*3.5</f>
        <v>199780</v>
      </c>
    </row>
    <row r="71" ht="13.5" thickTop="1">
      <c r="C71" s="27"/>
    </row>
    <row r="72" ht="12.75">
      <c r="C72" s="27"/>
    </row>
    <row r="73" ht="12.75">
      <c r="C73" s="27"/>
    </row>
    <row r="74" ht="12.75">
      <c r="C74" s="27"/>
    </row>
    <row r="75" ht="12.75">
      <c r="C75" s="27"/>
    </row>
    <row r="76" ht="12.75">
      <c r="C76" s="27"/>
    </row>
    <row r="77" ht="12.75">
      <c r="C77" s="27"/>
    </row>
    <row r="78" ht="12.75">
      <c r="C78" s="27"/>
    </row>
    <row r="79" ht="12.75">
      <c r="C79" s="27"/>
    </row>
    <row r="80" ht="12.75">
      <c r="C80" s="27"/>
    </row>
    <row r="81" ht="12.75">
      <c r="C81" s="27"/>
    </row>
    <row r="82" spans="1:3" ht="12.75">
      <c r="A82" s="21" t="s">
        <v>107</v>
      </c>
      <c r="B82" s="18" t="s">
        <v>108</v>
      </c>
      <c r="C82" s="18"/>
    </row>
    <row r="83" spans="1:3" ht="12.75">
      <c r="A83" s="21"/>
      <c r="B83" s="42"/>
      <c r="C83" s="42"/>
    </row>
    <row r="84" spans="1:3" ht="12.75">
      <c r="A84" s="21"/>
      <c r="B84" s="18"/>
      <c r="C84" s="18"/>
    </row>
    <row r="85" spans="1:3" ht="12.75">
      <c r="A85" s="21"/>
      <c r="B85" s="18"/>
      <c r="C85" s="18"/>
    </row>
    <row r="86" spans="1:3" ht="12.75">
      <c r="A86" s="21"/>
      <c r="B86" s="18"/>
      <c r="C86" s="18"/>
    </row>
    <row r="87" spans="1:3" ht="12.75">
      <c r="A87" s="21"/>
      <c r="B87" s="18"/>
      <c r="C87" s="18"/>
    </row>
    <row r="88" spans="1:3" ht="12.75">
      <c r="A88" s="21"/>
      <c r="B88" s="18"/>
      <c r="C88" s="18"/>
    </row>
    <row r="89" spans="1:3" ht="12.75">
      <c r="A89" s="21"/>
      <c r="B89" s="18"/>
      <c r="C89" s="18"/>
    </row>
    <row r="90" ht="12.75">
      <c r="C90" s="23" t="s">
        <v>165</v>
      </c>
    </row>
    <row r="96" ht="12.75">
      <c r="C96" s="23" t="s">
        <v>166</v>
      </c>
    </row>
    <row r="101" ht="12.75">
      <c r="C101" s="23" t="s">
        <v>167</v>
      </c>
    </row>
    <row r="106" ht="12.75">
      <c r="C106" s="23" t="s">
        <v>168</v>
      </c>
    </row>
    <row r="113" ht="12.75">
      <c r="C113" s="23"/>
    </row>
    <row r="114" ht="12.75">
      <c r="C114" s="23"/>
    </row>
    <row r="115" ht="12.75">
      <c r="C115" s="23"/>
    </row>
    <row r="116" ht="12.75">
      <c r="C116" s="23"/>
    </row>
    <row r="117" ht="12.75">
      <c r="C117" s="23"/>
    </row>
    <row r="118" ht="12.75">
      <c r="C118" s="23"/>
    </row>
    <row r="119" ht="12.75">
      <c r="C119" s="23"/>
    </row>
    <row r="120" ht="12.75">
      <c r="C120" s="23"/>
    </row>
    <row r="121" ht="12.75">
      <c r="C121" s="23"/>
    </row>
    <row r="122" ht="12.75">
      <c r="C122" s="23"/>
    </row>
    <row r="123" ht="12.75">
      <c r="C123" s="23"/>
    </row>
    <row r="124" ht="12.75">
      <c r="C124" s="23"/>
    </row>
    <row r="125" ht="12.75">
      <c r="C125" s="23"/>
    </row>
    <row r="126" ht="12.75">
      <c r="C126" s="23"/>
    </row>
    <row r="127" spans="1:3" ht="12.75">
      <c r="A127" s="21" t="s">
        <v>109</v>
      </c>
      <c r="B127" s="18" t="s">
        <v>118</v>
      </c>
      <c r="C127" s="18"/>
    </row>
    <row r="128" spans="1:3" ht="12.75">
      <c r="A128" s="21"/>
      <c r="B128" s="28" t="s">
        <v>223</v>
      </c>
      <c r="C128" s="28"/>
    </row>
    <row r="129" spans="1:3" ht="12.75">
      <c r="A129" s="21"/>
      <c r="B129" s="28"/>
      <c r="C129" s="28"/>
    </row>
    <row r="130" spans="8:10" ht="12.75">
      <c r="H130" s="24" t="s">
        <v>119</v>
      </c>
      <c r="I130" s="24" t="s">
        <v>171</v>
      </c>
      <c r="J130" s="24" t="s">
        <v>42</v>
      </c>
    </row>
    <row r="131" spans="8:10" ht="12.75">
      <c r="H131" s="24" t="s">
        <v>50</v>
      </c>
      <c r="I131" s="24" t="s">
        <v>50</v>
      </c>
      <c r="J131" s="24" t="s">
        <v>50</v>
      </c>
    </row>
    <row r="133" spans="2:10" ht="12.75">
      <c r="B133" t="s">
        <v>120</v>
      </c>
      <c r="H133" s="1">
        <v>214371</v>
      </c>
      <c r="I133" s="1">
        <v>15118</v>
      </c>
      <c r="J133" s="1">
        <f>SUM(H133:I133)</f>
        <v>229489</v>
      </c>
    </row>
    <row r="134" spans="2:10" ht="12.75">
      <c r="B134" t="s">
        <v>121</v>
      </c>
      <c r="H134" s="3">
        <v>1361</v>
      </c>
      <c r="I134" s="3">
        <v>0</v>
      </c>
      <c r="J134" s="3">
        <f>SUM(H134:I134)</f>
        <v>1361</v>
      </c>
    </row>
    <row r="135" spans="8:10" ht="13.5" thickBot="1">
      <c r="H135" s="9">
        <f>SUM(H133:H134)</f>
        <v>215732</v>
      </c>
      <c r="I135" s="9">
        <f>SUM(I133:I134)</f>
        <v>15118</v>
      </c>
      <c r="J135" s="9">
        <f>SUM(J133:J134)</f>
        <v>230850</v>
      </c>
    </row>
    <row r="136" spans="8:10" ht="13.5" thickTop="1">
      <c r="H136" s="6"/>
      <c r="I136" s="6"/>
      <c r="J136" s="6"/>
    </row>
    <row r="137" spans="2:10" ht="12.75">
      <c r="B137" s="23" t="s">
        <v>172</v>
      </c>
      <c r="C137" t="s">
        <v>226</v>
      </c>
      <c r="H137" s="6"/>
      <c r="I137" s="6"/>
      <c r="J137" s="6"/>
    </row>
    <row r="139" spans="1:3" ht="12.75">
      <c r="A139" s="21" t="s">
        <v>110</v>
      </c>
      <c r="B139" s="18" t="s">
        <v>111</v>
      </c>
      <c r="C139" s="18"/>
    </row>
    <row r="140" spans="1:3" ht="12.75">
      <c r="A140" s="21"/>
      <c r="B140" s="18"/>
      <c r="C140" s="18"/>
    </row>
    <row r="141" spans="1:3" ht="12.75">
      <c r="A141" s="21"/>
      <c r="B141" s="18"/>
      <c r="C141" s="18"/>
    </row>
    <row r="142" spans="1:3" ht="12.75">
      <c r="A142" s="21"/>
      <c r="B142" s="18"/>
      <c r="C142" s="18"/>
    </row>
    <row r="143" spans="1:3" ht="12.75">
      <c r="A143" s="21" t="s">
        <v>112</v>
      </c>
      <c r="B143" s="18" t="s">
        <v>113</v>
      </c>
      <c r="C143" s="18"/>
    </row>
    <row r="147" ht="12.75">
      <c r="B147" s="23" t="s">
        <v>224</v>
      </c>
    </row>
    <row r="173" ht="12.75">
      <c r="B173" s="23" t="s">
        <v>225</v>
      </c>
    </row>
    <row r="191" spans="1:3" ht="12.75">
      <c r="A191" s="21" t="s">
        <v>114</v>
      </c>
      <c r="B191" s="18" t="s">
        <v>117</v>
      </c>
      <c r="C191" s="18"/>
    </row>
    <row r="195" spans="1:3" ht="12.75">
      <c r="A195" s="21" t="s">
        <v>115</v>
      </c>
      <c r="B195" s="18" t="s">
        <v>116</v>
      </c>
      <c r="C195" s="18"/>
    </row>
  </sheetData>
  <mergeCells count="2">
    <mergeCell ref="H34:I34"/>
    <mergeCell ref="J34:K34"/>
  </mergeCells>
  <printOptions horizontalCentered="1"/>
  <pageMargins left="0.75" right="0.75" top="0.25" bottom="0.5" header="0.5" footer="0.25"/>
  <pageSetup firstPageNumber="7" useFirstPageNumber="1" horizontalDpi="600" verticalDpi="600" orientation="portrait" paperSize="9" scale="90" r:id="rId2"/>
  <headerFooter alignWithMargins="0">
    <oddFooter>&amp;C&amp;P</oddFooter>
  </headerFooter>
  <rowBreaks count="3" manualBreakCount="3">
    <brk id="58" max="10" man="1"/>
    <brk id="119" max="10" man="1"/>
    <brk id="172" max="10" man="1"/>
  </rowBreaks>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H15" sqref="H15"/>
    </sheetView>
  </sheetViews>
  <sheetFormatPr defaultColWidth="9.140625" defaultRowHeight="12.75"/>
  <cols>
    <col min="1" max="1" width="4.421875" style="0" customWidth="1"/>
  </cols>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VIRTUAL</dc:creator>
  <cp:keywords/>
  <dc:description/>
  <cp:lastModifiedBy>Ernst &amp; Young</cp:lastModifiedBy>
  <cp:lastPrinted>2003-05-28T01:37:30Z</cp:lastPrinted>
  <dcterms:created xsi:type="dcterms:W3CDTF">2002-10-22T09:07:41Z</dcterms:created>
  <dcterms:modified xsi:type="dcterms:W3CDTF">2003-05-28T09:37:33Z</dcterms:modified>
  <cp:category/>
  <cp:version/>
  <cp:contentType/>
  <cp:contentStatus/>
</cp:coreProperties>
</file>