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<sst xmlns="http://schemas.openxmlformats.org/spreadsheetml/2006/main" count="171" uniqueCount="108">
  <si>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</si>
  <si>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</si>
  <si>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</si>
  <si>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</si>
  <si>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</si>
  <si>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</si>
  <si>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</si>
  <si>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</si>
  <si>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</si>
  <si>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</si>
  <si>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</si>
  <si>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</si>
  <si>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</si>
  <si>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</si>
  <si>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</si>
  <si>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</si>
  <si>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</si>
  <si>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</si>
  <si>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</si>
  <si>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</si>
  <si>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</si>
  <si>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</si>
  <si>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</si>
  <si>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</si>
  <si>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</si>
  <si>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</si>
  <si>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</si>
  <si>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</si>
  <si>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</si>
  <si>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</si>
  <si>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</si>
  <si>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</si>
  <si>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</si>
  <si>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</si>
  <si>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</si>
  <si>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</si>
  <si>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</si>
  <si>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</si>
  <si>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</si>
  <si>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</si>
  <si>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</si>
  <si>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</si>
  <si>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</si>
  <si>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</si>
  <si>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</si>
  <si>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</si>
  <si>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</si>
  <si>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</si>
  <si>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</si>
  <si>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</si>
  <si>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</si>
  <si>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</si>
  <si>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</si>
  <si>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</si>
  <si>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</si>
  <si>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</si>
  <si>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</si>
  <si>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</si>
  <si>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</si>
  <si>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</si>
  <si>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</si>
  <si>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</si>
  <si>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</si>
  <si>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</si>
  <si>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</si>
  <si>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</si>
  <si>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</si>
  <si>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</si>
  <si>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</si>
  <si>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</si>
  <si>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</si>
  <si>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</si>
  <si>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</si>
  <si>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</si>
  <si>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</si>
  <si>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74.7 sen</t>
  </si>
  <si>
    <t>QUARTERLY REPORT ON CONSOLIDATED RESULTS FOR THE FINANCIAL QUARTER ENDED</t>
  </si>
  <si>
    <t>30/6/99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</si>
  <si>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</si>
  <si>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</si>
  <si>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</si>
  <si>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</si>
  <si>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</si>
  <si>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</si>
  <si>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</si>
  <si>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</si>
  <si>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</si>
  <si>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</si>
  <si>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</si>
  <si>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</si>
  <si>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</si>
  <si>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</si>
  <si>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</si>
  <si>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</si>
  <si>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</si>
  <si>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</si>
  <si>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</si>
  <si>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</si>
  <si>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(I)   Extraordinary items</t>
  </si>
  <si>
    <t>(ii)  Less minority interest</t>
  </si>
  <si>
    <t>QUARTERLY REPORT ON CONSOLIDATED RESULTS FOR THE FINANCIAL QUARTER ENDED 31 DECEMBER 1999</t>
  </si>
  <si>
    <t>31/12/99</t>
  </si>
  <si>
    <t>31/12/98</t>
  </si>
  <si>
    <t>(0.9) sen</t>
  </si>
  <si>
    <t>31 DECEMBER 1999</t>
  </si>
  <si>
    <t>(10.3) sen</t>
  </si>
  <si>
    <t>(12.1) sen</t>
  </si>
  <si>
    <t>63.5 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</si>
</sst>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workbookViewId="0" topLeftCell="B30">
      <selection activeCell="I56" sqref="I56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5.28125" style="0" bestFit="1" customWidth="1"/>
    <col min="8" max="8" width="0.85546875" style="0" customWidth="1"/>
    <col min="9" max="9" width="12.7109375" style="0" customWidth="1"/>
    <col min="10" max="10" width="0.85546875" style="0" customWidth="1"/>
    <col min="11" max="11" width="15.28125" style="0" bestFit="1" customWidth="1"/>
  </cols>
  <sheetData>
    <row r="1" ht="15.75">
      <c r="A1" s="1" t="s">
        <v>0</v>
      </c>
    </row>
    <row r="3" ht="12.75">
      <c r="A3" s="2" t="s">
        <v>100</v>
      </c>
    </row>
    <row r="4" ht="12.75">
      <c r="A4" s="3" t="s">
        <v>1</v>
      </c>
    </row>
    <row r="7" ht="12.75">
      <c r="A7" s="2" t="s">
        <v>2</v>
      </c>
    </row>
    <row r="8" spans="5:11" ht="12.75">
      <c r="E8" s="17" t="s">
        <v>3</v>
      </c>
      <c r="F8" s="17"/>
      <c r="G8" s="17"/>
      <c r="H8" s="4"/>
      <c r="I8" s="17" t="s">
        <v>5</v>
      </c>
      <c r="J8" s="17"/>
      <c r="K8" s="17"/>
    </row>
    <row r="9" spans="5:11" ht="12.75">
      <c r="E9" s="5" t="s">
        <v>4</v>
      </c>
      <c r="F9" s="5"/>
      <c r="G9" s="5" t="s">
        <v>6</v>
      </c>
      <c r="H9" s="5"/>
      <c r="I9" s="5" t="s">
        <v>4</v>
      </c>
      <c r="J9" s="5"/>
      <c r="K9" s="5" t="s">
        <v>6</v>
      </c>
    </row>
    <row r="10" spans="5:11" ht="12.75">
      <c r="E10" s="5" t="s">
        <v>9</v>
      </c>
      <c r="F10" s="5"/>
      <c r="G10" s="5" t="s">
        <v>7</v>
      </c>
      <c r="H10" s="5"/>
      <c r="I10" s="5" t="s">
        <v>9</v>
      </c>
      <c r="J10" s="5"/>
      <c r="K10" s="5" t="s">
        <v>7</v>
      </c>
    </row>
    <row r="11" spans="5:11" ht="12.75">
      <c r="E11" s="5" t="s">
        <v>8</v>
      </c>
      <c r="F11" s="5"/>
      <c r="G11" s="5" t="s">
        <v>8</v>
      </c>
      <c r="H11" s="5"/>
      <c r="I11" s="5" t="s">
        <v>10</v>
      </c>
      <c r="J11" s="5"/>
      <c r="K11" s="5" t="s">
        <v>11</v>
      </c>
    </row>
    <row r="12" spans="5:11" ht="12.75">
      <c r="E12" s="5" t="s">
        <v>101</v>
      </c>
      <c r="F12" s="5"/>
      <c r="G12" s="14" t="s">
        <v>102</v>
      </c>
      <c r="H12" s="5"/>
      <c r="I12" s="5" t="str">
        <f>E12</f>
        <v>31/12/99</v>
      </c>
      <c r="J12" s="5"/>
      <c r="K12" s="5" t="str">
        <f>G12</f>
        <v>31/12/98</v>
      </c>
    </row>
    <row r="13" spans="5:11" ht="12.75">
      <c r="E13" s="5" t="s">
        <v>45</v>
      </c>
      <c r="F13" s="5"/>
      <c r="G13" s="5" t="s">
        <v>45</v>
      </c>
      <c r="H13" s="5"/>
      <c r="I13" s="5" t="s">
        <v>45</v>
      </c>
      <c r="J13" s="5"/>
      <c r="K13" s="5" t="s">
        <v>45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12</v>
      </c>
      <c r="C16" t="s">
        <v>13</v>
      </c>
      <c r="E16" s="19">
        <f>90996-42010</f>
        <v>48986</v>
      </c>
      <c r="F16" s="10"/>
      <c r="G16" s="10" t="s">
        <v>72</v>
      </c>
      <c r="H16" s="10"/>
      <c r="I16" s="19">
        <v>90996</v>
      </c>
      <c r="J16" s="10"/>
      <c r="K16" s="10">
        <v>143576</v>
      </c>
    </row>
    <row r="17" spans="1:11" ht="12.75">
      <c r="A17" s="6"/>
      <c r="B17" s="6"/>
      <c r="E17" s="19"/>
      <c r="F17" s="10"/>
      <c r="G17" s="10"/>
      <c r="H17" s="10"/>
      <c r="I17" s="19"/>
      <c r="J17" s="10"/>
      <c r="K17" s="10"/>
    </row>
    <row r="18" spans="1:11" ht="12.75">
      <c r="A18" s="6"/>
      <c r="B18" s="6" t="s">
        <v>14</v>
      </c>
      <c r="C18" t="s">
        <v>15</v>
      </c>
      <c r="E18" s="19" t="s">
        <v>72</v>
      </c>
      <c r="F18" s="10"/>
      <c r="G18" s="10" t="s">
        <v>72</v>
      </c>
      <c r="H18" s="10"/>
      <c r="I18" s="19" t="s">
        <v>72</v>
      </c>
      <c r="J18" s="10"/>
      <c r="K18" s="10" t="s">
        <v>72</v>
      </c>
    </row>
    <row r="19" spans="1:11" ht="12.75">
      <c r="A19" s="6"/>
      <c r="B19" s="6"/>
      <c r="E19" s="19"/>
      <c r="F19" s="10"/>
      <c r="G19" s="10"/>
      <c r="H19" s="10"/>
      <c r="I19" s="19"/>
      <c r="J19" s="10"/>
      <c r="K19" s="10"/>
    </row>
    <row r="20" spans="1:11" ht="12.75">
      <c r="A20" s="6"/>
      <c r="B20" s="11" t="s">
        <v>16</v>
      </c>
      <c r="C20" t="s">
        <v>17</v>
      </c>
      <c r="E20" s="19">
        <f>698-358</f>
        <v>340</v>
      </c>
      <c r="F20" s="10"/>
      <c r="G20" s="10" t="s">
        <v>72</v>
      </c>
      <c r="H20" s="10"/>
      <c r="I20" s="19">
        <v>698</v>
      </c>
      <c r="J20" s="10"/>
      <c r="K20" s="10" t="s">
        <v>72</v>
      </c>
    </row>
    <row r="21" spans="1:11" ht="12.75">
      <c r="A21" s="6"/>
      <c r="B21" s="6"/>
      <c r="E21" s="19"/>
      <c r="F21" s="10"/>
      <c r="G21" s="10"/>
      <c r="H21" s="10"/>
      <c r="I21" s="19"/>
      <c r="J21" s="10"/>
      <c r="K21" s="10"/>
    </row>
    <row r="22" spans="1:11" ht="12.75">
      <c r="A22" s="6">
        <v>2</v>
      </c>
      <c r="B22" s="6" t="s">
        <v>12</v>
      </c>
      <c r="C22" t="s">
        <v>18</v>
      </c>
      <c r="E22" s="19"/>
      <c r="F22" s="10"/>
      <c r="G22" s="10"/>
      <c r="H22" s="10"/>
      <c r="I22" s="19"/>
      <c r="J22" s="10"/>
      <c r="K22" s="10"/>
    </row>
    <row r="23" spans="1:11" ht="12.75">
      <c r="A23" s="6"/>
      <c r="B23" s="6"/>
      <c r="C23" t="s">
        <v>19</v>
      </c>
      <c r="E23" s="19"/>
      <c r="F23" s="10"/>
      <c r="G23" s="10"/>
      <c r="H23" s="10"/>
      <c r="I23" s="19"/>
      <c r="J23" s="10"/>
      <c r="K23" s="10"/>
    </row>
    <row r="24" spans="1:11" ht="12.75">
      <c r="A24" s="6"/>
      <c r="B24" s="6"/>
      <c r="C24" t="s">
        <v>20</v>
      </c>
      <c r="E24" s="19"/>
      <c r="F24" s="10"/>
      <c r="G24" s="10"/>
      <c r="H24" s="10"/>
      <c r="I24" s="19"/>
      <c r="J24" s="10"/>
      <c r="K24" s="10"/>
    </row>
    <row r="25" spans="1:11" ht="12.75">
      <c r="A25" s="6"/>
      <c r="B25" s="6"/>
      <c r="C25" t="s">
        <v>21</v>
      </c>
      <c r="E25" s="19">
        <f>E36+SUM(E27:E31)</f>
        <v>-14104</v>
      </c>
      <c r="F25" s="10"/>
      <c r="G25" s="10" t="s">
        <v>72</v>
      </c>
      <c r="H25" s="10"/>
      <c r="I25" s="19">
        <f>I36+SUM(I27:I31)</f>
        <v>-15010</v>
      </c>
      <c r="J25" s="10"/>
      <c r="K25" s="10">
        <f>K36+SUM(K27:K31)</f>
        <v>9765</v>
      </c>
    </row>
    <row r="26" spans="1:11" ht="12.75">
      <c r="A26" s="6"/>
      <c r="B26" s="6"/>
      <c r="E26" s="19"/>
      <c r="F26" s="10"/>
      <c r="G26" s="10"/>
      <c r="H26" s="10"/>
      <c r="I26" s="19"/>
      <c r="J26" s="10"/>
      <c r="K26" s="10"/>
    </row>
    <row r="27" spans="1:11" ht="12.75">
      <c r="A27" s="6"/>
      <c r="B27" s="6" t="s">
        <v>14</v>
      </c>
      <c r="C27" t="s">
        <v>22</v>
      </c>
      <c r="E27" s="19">
        <f>958-438</f>
        <v>520</v>
      </c>
      <c r="F27" s="10"/>
      <c r="G27" s="10" t="s">
        <v>72</v>
      </c>
      <c r="H27" s="10"/>
      <c r="I27" s="19">
        <v>958</v>
      </c>
      <c r="J27" s="10"/>
      <c r="K27" s="10">
        <v>1983</v>
      </c>
    </row>
    <row r="28" spans="1:11" ht="12.75">
      <c r="A28" s="6"/>
      <c r="B28" s="6"/>
      <c r="E28" s="19"/>
      <c r="F28" s="10"/>
      <c r="G28" s="10"/>
      <c r="H28" s="10"/>
      <c r="I28" s="19"/>
      <c r="J28" s="10"/>
      <c r="K28" s="10"/>
    </row>
    <row r="29" spans="1:11" ht="12.75">
      <c r="A29" s="6"/>
      <c r="B29" s="6" t="s">
        <v>16</v>
      </c>
      <c r="C29" t="s">
        <v>23</v>
      </c>
      <c r="E29" s="19">
        <f>2210-1105</f>
        <v>1105</v>
      </c>
      <c r="F29" s="10"/>
      <c r="G29" s="10" t="s">
        <v>72</v>
      </c>
      <c r="H29" s="10"/>
      <c r="I29" s="19">
        <v>2210</v>
      </c>
      <c r="J29" s="10"/>
      <c r="K29" s="10">
        <v>2270</v>
      </c>
    </row>
    <row r="30" spans="1:11" ht="12.75">
      <c r="A30" s="6"/>
      <c r="B30" s="6"/>
      <c r="E30" s="19"/>
      <c r="F30" s="10"/>
      <c r="G30" s="10"/>
      <c r="H30" s="10"/>
      <c r="I30" s="19"/>
      <c r="J30" s="10"/>
      <c r="K30" s="10"/>
    </row>
    <row r="31" spans="1:11" ht="12.75">
      <c r="A31" s="6"/>
      <c r="B31" s="6" t="s">
        <v>24</v>
      </c>
      <c r="C31" t="s">
        <v>25</v>
      </c>
      <c r="E31" s="19" t="s">
        <v>72</v>
      </c>
      <c r="F31" s="10"/>
      <c r="G31" s="10" t="s">
        <v>72</v>
      </c>
      <c r="H31" s="10"/>
      <c r="I31" s="19" t="str">
        <f>E31</f>
        <v>-</v>
      </c>
      <c r="J31" s="10"/>
      <c r="K31" s="10" t="s">
        <v>72</v>
      </c>
    </row>
    <row r="32" spans="1:11" ht="12.75">
      <c r="A32" s="6"/>
      <c r="B32" s="6"/>
      <c r="E32" s="19"/>
      <c r="F32" s="10"/>
      <c r="G32" s="10"/>
      <c r="H32" s="10"/>
      <c r="I32" s="19"/>
      <c r="J32" s="10"/>
      <c r="K32" s="10"/>
    </row>
    <row r="33" spans="1:11" ht="12.75">
      <c r="A33" s="6"/>
      <c r="B33" s="6" t="s">
        <v>26</v>
      </c>
      <c r="C33" t="s">
        <v>27</v>
      </c>
      <c r="E33" s="19"/>
      <c r="F33" s="10"/>
      <c r="G33" s="10"/>
      <c r="H33" s="10"/>
      <c r="I33" s="19"/>
      <c r="J33" s="10"/>
      <c r="K33" s="10"/>
    </row>
    <row r="34" spans="1:11" ht="12.75">
      <c r="A34" s="6"/>
      <c r="B34" s="6"/>
      <c r="C34" t="s">
        <v>28</v>
      </c>
      <c r="E34" s="19"/>
      <c r="F34" s="10"/>
      <c r="G34" s="10"/>
      <c r="H34" s="10"/>
      <c r="I34" s="19"/>
      <c r="J34" s="10"/>
      <c r="K34" s="10"/>
    </row>
    <row r="35" spans="1:11" ht="12.75">
      <c r="A35" s="6"/>
      <c r="B35" s="6"/>
      <c r="C35" t="s">
        <v>29</v>
      </c>
      <c r="E35" s="19"/>
      <c r="F35" s="10"/>
      <c r="G35" s="10"/>
      <c r="H35" s="10"/>
      <c r="I35" s="19"/>
      <c r="J35" s="10"/>
      <c r="K35" s="10"/>
    </row>
    <row r="36" spans="1:11" ht="12.75">
      <c r="A36" s="6"/>
      <c r="B36" s="6"/>
      <c r="C36" t="s">
        <v>30</v>
      </c>
      <c r="E36" s="19">
        <f>-4254+2449-13924</f>
        <v>-15729</v>
      </c>
      <c r="F36" s="10"/>
      <c r="G36" s="10" t="s">
        <v>72</v>
      </c>
      <c r="H36" s="10"/>
      <c r="I36" s="19">
        <f>-4254-13924</f>
        <v>-18178</v>
      </c>
      <c r="J36" s="10"/>
      <c r="K36" s="10">
        <v>5512</v>
      </c>
    </row>
    <row r="37" spans="1:11" ht="12.75">
      <c r="A37" s="6"/>
      <c r="B37" s="6"/>
      <c r="E37" s="19"/>
      <c r="F37" s="10"/>
      <c r="G37" s="10"/>
      <c r="H37" s="10"/>
      <c r="I37" s="19"/>
      <c r="J37" s="10"/>
      <c r="K37" s="10"/>
    </row>
    <row r="38" spans="1:11" ht="12.75">
      <c r="A38" s="6"/>
      <c r="B38" s="6" t="s">
        <v>31</v>
      </c>
      <c r="C38" t="s">
        <v>32</v>
      </c>
      <c r="E38" s="19">
        <f>-2870+989</f>
        <v>-1881</v>
      </c>
      <c r="F38" s="10"/>
      <c r="G38" s="10" t="s">
        <v>72</v>
      </c>
      <c r="H38" s="10"/>
      <c r="I38" s="19">
        <v>-2870</v>
      </c>
      <c r="J38" s="10"/>
      <c r="K38" s="10">
        <v>-7060</v>
      </c>
    </row>
    <row r="39" spans="1:11" ht="12.75">
      <c r="A39" s="6"/>
      <c r="B39" s="6"/>
      <c r="E39" s="19"/>
      <c r="F39" s="10"/>
      <c r="G39" s="10"/>
      <c r="H39" s="10"/>
      <c r="I39" s="19"/>
      <c r="J39" s="10"/>
      <c r="K39" s="10"/>
    </row>
    <row r="40" spans="1:11" ht="12.75">
      <c r="A40" s="6"/>
      <c r="B40" s="6" t="s">
        <v>33</v>
      </c>
      <c r="C40" t="s">
        <v>34</v>
      </c>
      <c r="E40" s="19"/>
      <c r="F40" s="10"/>
      <c r="G40" s="10"/>
      <c r="H40" s="10"/>
      <c r="I40" s="19"/>
      <c r="J40" s="10"/>
      <c r="K40" s="10"/>
    </row>
    <row r="41" spans="1:11" ht="12.75">
      <c r="A41" s="6"/>
      <c r="B41" s="6"/>
      <c r="C41" t="s">
        <v>21</v>
      </c>
      <c r="E41" s="19">
        <f>E36+E38</f>
        <v>-17610</v>
      </c>
      <c r="F41" s="10"/>
      <c r="G41" s="10" t="s">
        <v>72</v>
      </c>
      <c r="H41" s="10"/>
      <c r="I41" s="19">
        <f>I36+I38</f>
        <v>-21048</v>
      </c>
      <c r="J41" s="10"/>
      <c r="K41" s="10">
        <f>K36+K38</f>
        <v>-1548</v>
      </c>
    </row>
    <row r="42" spans="1:11" ht="12.75">
      <c r="A42" s="6"/>
      <c r="B42" s="6"/>
      <c r="E42" s="19"/>
      <c r="F42" s="10"/>
      <c r="G42" s="10"/>
      <c r="H42" s="10"/>
      <c r="I42" s="19"/>
      <c r="J42" s="10"/>
      <c r="K42" s="10"/>
    </row>
    <row r="43" spans="1:11" ht="12.75">
      <c r="A43" s="6"/>
      <c r="B43" s="6" t="s">
        <v>35</v>
      </c>
      <c r="C43" t="s">
        <v>36</v>
      </c>
      <c r="E43" s="19">
        <f>1388-41</f>
        <v>1347</v>
      </c>
      <c r="F43" s="10"/>
      <c r="G43" s="10" t="s">
        <v>72</v>
      </c>
      <c r="H43" s="10"/>
      <c r="I43" s="19">
        <v>1388</v>
      </c>
      <c r="J43" s="10"/>
      <c r="K43" s="10" t="s">
        <v>72</v>
      </c>
    </row>
    <row r="44" spans="1:11" ht="12.75">
      <c r="A44" s="6"/>
      <c r="B44" s="6"/>
      <c r="E44" s="19"/>
      <c r="F44" s="10"/>
      <c r="G44" s="10"/>
      <c r="H44" s="10"/>
      <c r="I44" s="19"/>
      <c r="J44" s="10"/>
      <c r="K44" s="10"/>
    </row>
    <row r="45" spans="1:11" ht="12.75">
      <c r="A45" s="6"/>
      <c r="B45" s="6" t="s">
        <v>37</v>
      </c>
      <c r="C45" t="s">
        <v>38</v>
      </c>
      <c r="E45" s="19"/>
      <c r="F45" s="10"/>
      <c r="G45" s="10"/>
      <c r="H45" s="10"/>
      <c r="I45" s="19"/>
      <c r="J45" s="10"/>
      <c r="K45" s="10"/>
    </row>
    <row r="46" spans="1:11" ht="12.75">
      <c r="A46" s="6"/>
      <c r="B46" s="6"/>
      <c r="C46" t="s">
        <v>39</v>
      </c>
      <c r="E46" s="19">
        <f>E41-E43</f>
        <v>-18957</v>
      </c>
      <c r="F46" s="10"/>
      <c r="G46" s="10" t="s">
        <v>72</v>
      </c>
      <c r="H46" s="10"/>
      <c r="I46" s="19">
        <f>I41-I43</f>
        <v>-22436</v>
      </c>
      <c r="J46" s="10"/>
      <c r="K46" s="10">
        <v>-1548</v>
      </c>
    </row>
    <row r="47" spans="1:11" ht="12.75">
      <c r="A47" s="6"/>
      <c r="B47" s="6"/>
      <c r="E47" s="19"/>
      <c r="F47" s="10"/>
      <c r="G47" s="10"/>
      <c r="H47" s="10"/>
      <c r="I47" s="19"/>
      <c r="J47" s="10"/>
      <c r="K47" s="10"/>
    </row>
    <row r="48" spans="1:11" ht="12.75">
      <c r="A48" s="6"/>
      <c r="B48" s="6"/>
      <c r="C48" t="s">
        <v>40</v>
      </c>
      <c r="E48" s="19">
        <f>108+93</f>
        <v>201</v>
      </c>
      <c r="F48" s="10"/>
      <c r="G48" s="10" t="s">
        <v>72</v>
      </c>
      <c r="H48" s="10"/>
      <c r="I48" s="19">
        <v>108</v>
      </c>
      <c r="J48" s="10"/>
      <c r="K48" s="10">
        <v>100</v>
      </c>
    </row>
    <row r="49" spans="1:11" ht="12.75">
      <c r="A49" s="6"/>
      <c r="B49" s="6"/>
      <c r="E49" s="19"/>
      <c r="F49" s="10"/>
      <c r="G49" s="10"/>
      <c r="H49" s="10"/>
      <c r="I49" s="19"/>
      <c r="J49" s="10"/>
      <c r="K49" s="10"/>
    </row>
    <row r="50" spans="1:11" ht="12.75">
      <c r="A50" s="6"/>
      <c r="B50" s="6" t="s">
        <v>41</v>
      </c>
      <c r="C50" t="s">
        <v>42</v>
      </c>
      <c r="E50" s="19"/>
      <c r="F50" s="10"/>
      <c r="G50" s="10"/>
      <c r="H50" s="10"/>
      <c r="I50" s="19"/>
      <c r="J50" s="10"/>
      <c r="K50" s="10"/>
    </row>
    <row r="51" spans="1:11" ht="12.75">
      <c r="A51" s="6"/>
      <c r="B51" s="6"/>
      <c r="C51" t="s">
        <v>43</v>
      </c>
      <c r="E51" s="19">
        <f>E46-E48</f>
        <v>-19158</v>
      </c>
      <c r="F51" s="10"/>
      <c r="G51" s="10" t="s">
        <v>72</v>
      </c>
      <c r="H51" s="10"/>
      <c r="I51" s="19">
        <f>I46-I48</f>
        <v>-22544</v>
      </c>
      <c r="J51" s="10"/>
      <c r="K51" s="10">
        <f>K46-K48</f>
        <v>-1648</v>
      </c>
    </row>
    <row r="52" spans="1:9" ht="12.75">
      <c r="A52" s="6"/>
      <c r="B52" s="6"/>
      <c r="E52" s="20"/>
      <c r="I52" s="20"/>
    </row>
    <row r="53" spans="1:11" ht="12.75">
      <c r="A53" s="6"/>
      <c r="B53" s="6" t="s">
        <v>82</v>
      </c>
      <c r="C53" t="s">
        <v>98</v>
      </c>
      <c r="E53" s="21" t="s">
        <v>72</v>
      </c>
      <c r="G53" s="6" t="s">
        <v>72</v>
      </c>
      <c r="I53" s="21" t="s">
        <v>72</v>
      </c>
      <c r="K53" s="6" t="s">
        <v>72</v>
      </c>
    </row>
    <row r="54" spans="1:11" ht="12.75">
      <c r="A54" s="6"/>
      <c r="B54" s="6"/>
      <c r="C54" t="s">
        <v>99</v>
      </c>
      <c r="E54" s="21" t="s">
        <v>72</v>
      </c>
      <c r="G54" s="6" t="s">
        <v>72</v>
      </c>
      <c r="I54" s="21" t="s">
        <v>72</v>
      </c>
      <c r="K54" s="6" t="s">
        <v>72</v>
      </c>
    </row>
    <row r="55" spans="1:11" ht="12.75">
      <c r="A55" s="6"/>
      <c r="B55" s="6"/>
      <c r="C55" t="s">
        <v>83</v>
      </c>
      <c r="E55" s="21"/>
      <c r="G55" s="6"/>
      <c r="I55" s="21"/>
      <c r="K55" s="6"/>
    </row>
    <row r="56" spans="1:11" ht="12.75">
      <c r="A56" s="6"/>
      <c r="B56" s="6"/>
      <c r="C56" t="s">
        <v>84</v>
      </c>
      <c r="E56" s="21" t="s">
        <v>72</v>
      </c>
      <c r="G56" s="6" t="s">
        <v>72</v>
      </c>
      <c r="I56" s="21" t="s">
        <v>72</v>
      </c>
      <c r="K56" s="6" t="s">
        <v>72</v>
      </c>
    </row>
    <row r="57" spans="1:9" ht="12.75">
      <c r="A57" s="6"/>
      <c r="B57" s="6"/>
      <c r="E57" s="20"/>
      <c r="I57" s="20"/>
    </row>
    <row r="58" spans="1:9" ht="12.75">
      <c r="A58" s="6"/>
      <c r="B58" s="6" t="s">
        <v>85</v>
      </c>
      <c r="C58" t="s">
        <v>86</v>
      </c>
      <c r="E58" s="20"/>
      <c r="I58" s="20"/>
    </row>
    <row r="59" spans="1:11" ht="12.75">
      <c r="A59" s="6"/>
      <c r="B59" s="6"/>
      <c r="C59" t="s">
        <v>87</v>
      </c>
      <c r="E59" s="16">
        <f>E51</f>
        <v>-19158</v>
      </c>
      <c r="G59" s="6" t="s">
        <v>72</v>
      </c>
      <c r="I59" s="16">
        <f>I51</f>
        <v>-22544</v>
      </c>
      <c r="K59" s="12">
        <v>-1648</v>
      </c>
    </row>
    <row r="60" spans="1:9" ht="12.75">
      <c r="A60" s="6"/>
      <c r="B60" s="6"/>
      <c r="E60" s="20"/>
      <c r="I60" s="20"/>
    </row>
    <row r="61" spans="1:9" ht="12.75">
      <c r="A61" s="6">
        <v>3</v>
      </c>
      <c r="B61" s="6" t="s">
        <v>12</v>
      </c>
      <c r="C61" t="s">
        <v>91</v>
      </c>
      <c r="E61" s="20"/>
      <c r="I61" s="20"/>
    </row>
    <row r="62" spans="1:9" ht="12.75">
      <c r="A62" s="6"/>
      <c r="B62" s="6"/>
      <c r="C62" t="s">
        <v>88</v>
      </c>
      <c r="E62" s="20"/>
      <c r="I62" s="20"/>
    </row>
    <row r="63" spans="1:9" ht="12.75">
      <c r="A63" s="6"/>
      <c r="B63" s="6"/>
      <c r="C63" t="s">
        <v>89</v>
      </c>
      <c r="E63" s="20"/>
      <c r="I63" s="20"/>
    </row>
    <row r="64" spans="1:9" ht="12.75">
      <c r="A64" s="6"/>
      <c r="B64" s="6"/>
      <c r="E64" s="20"/>
      <c r="I64" s="20"/>
    </row>
    <row r="65" spans="1:11" ht="12.75">
      <c r="A65" s="6"/>
      <c r="B65" s="6"/>
      <c r="C65" t="s">
        <v>90</v>
      </c>
      <c r="E65" s="22" t="s">
        <v>105</v>
      </c>
      <c r="G65" s="6" t="s">
        <v>72</v>
      </c>
      <c r="I65" s="22" t="s">
        <v>106</v>
      </c>
      <c r="K65" s="6" t="s">
        <v>103</v>
      </c>
    </row>
    <row r="66" spans="1:9" ht="12.75">
      <c r="A66" s="6"/>
      <c r="B66" s="6"/>
      <c r="E66" s="20"/>
      <c r="I66" s="20"/>
    </row>
    <row r="67" spans="1:9" ht="12.75">
      <c r="A67" s="6"/>
      <c r="B67" s="6"/>
      <c r="C67" t="s">
        <v>92</v>
      </c>
      <c r="E67" s="20"/>
      <c r="I67" s="20"/>
    </row>
    <row r="68" spans="1:11" ht="12.75">
      <c r="A68" s="6"/>
      <c r="B68" s="6"/>
      <c r="C68" t="s">
        <v>93</v>
      </c>
      <c r="E68" s="22" t="s">
        <v>105</v>
      </c>
      <c r="G68" s="6" t="s">
        <v>72</v>
      </c>
      <c r="I68" s="22" t="s">
        <v>106</v>
      </c>
      <c r="K68" s="6" t="s">
        <v>103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76</v>
      </c>
    </row>
    <row r="4" ht="12.75">
      <c r="A4" s="13" t="s">
        <v>104</v>
      </c>
    </row>
    <row r="5" ht="12.75">
      <c r="A5" s="3"/>
    </row>
    <row r="7" ht="12.75">
      <c r="A7" s="2" t="s">
        <v>44</v>
      </c>
    </row>
    <row r="8" spans="6:8" ht="12.75">
      <c r="F8" s="7"/>
      <c r="H8" s="7"/>
    </row>
    <row r="9" spans="6:8" ht="12.75">
      <c r="F9" s="18" t="s">
        <v>46</v>
      </c>
      <c r="G9" s="7"/>
      <c r="H9" s="5" t="s">
        <v>47</v>
      </c>
    </row>
    <row r="10" spans="6:8" ht="12.75">
      <c r="F10" s="18" t="s">
        <v>4</v>
      </c>
      <c r="G10" s="7"/>
      <c r="H10" s="5" t="s">
        <v>48</v>
      </c>
    </row>
    <row r="11" spans="6:8" ht="12.75">
      <c r="F11" s="18" t="s">
        <v>8</v>
      </c>
      <c r="G11" s="7"/>
      <c r="H11" s="5" t="s">
        <v>49</v>
      </c>
    </row>
    <row r="12" spans="6:8" ht="12.75">
      <c r="F12" s="18" t="s">
        <v>96</v>
      </c>
      <c r="G12" s="7"/>
      <c r="H12" s="5" t="s">
        <v>97</v>
      </c>
    </row>
    <row r="13" spans="6:8" ht="12.75">
      <c r="F13" s="18" t="s">
        <v>101</v>
      </c>
      <c r="G13" s="7"/>
      <c r="H13" s="5" t="s">
        <v>77</v>
      </c>
    </row>
    <row r="14" spans="6:8" ht="12.75">
      <c r="F14" s="18" t="s">
        <v>45</v>
      </c>
      <c r="G14" s="7"/>
      <c r="H14" s="5" t="s">
        <v>45</v>
      </c>
    </row>
    <row r="15" ht="12.75">
      <c r="F15" s="20"/>
    </row>
    <row r="16" ht="12.75">
      <c r="F16" s="20"/>
    </row>
    <row r="17" spans="1:8" ht="12.75">
      <c r="A17" s="6">
        <v>1</v>
      </c>
      <c r="B17" s="6"/>
      <c r="C17" t="s">
        <v>50</v>
      </c>
      <c r="F17" s="16">
        <v>13490</v>
      </c>
      <c r="G17" s="12"/>
      <c r="H17" s="12">
        <v>13650</v>
      </c>
    </row>
    <row r="18" spans="1:8" ht="12.75">
      <c r="A18" s="6"/>
      <c r="B18" s="6"/>
      <c r="F18" s="16"/>
      <c r="G18" s="12"/>
      <c r="H18" s="12"/>
    </row>
    <row r="19" spans="1:8" ht="12.75">
      <c r="A19" s="6">
        <v>2</v>
      </c>
      <c r="B19" s="6"/>
      <c r="C19" t="s">
        <v>51</v>
      </c>
      <c r="F19" s="16">
        <v>95077</v>
      </c>
      <c r="G19" s="12"/>
      <c r="H19" s="12">
        <v>99181</v>
      </c>
    </row>
    <row r="20" spans="1:8" ht="12.75">
      <c r="A20" s="6"/>
      <c r="B20" s="6"/>
      <c r="F20" s="16"/>
      <c r="G20" s="12"/>
      <c r="H20" s="12"/>
    </row>
    <row r="21" spans="1:8" ht="12.75">
      <c r="A21" s="6">
        <v>3</v>
      </c>
      <c r="B21" s="6"/>
      <c r="C21" t="s">
        <v>78</v>
      </c>
      <c r="F21" s="16">
        <v>258</v>
      </c>
      <c r="G21" s="12"/>
      <c r="H21" s="12">
        <v>243</v>
      </c>
    </row>
    <row r="22" spans="1:8" ht="12.75">
      <c r="A22" s="6"/>
      <c r="B22" s="6"/>
      <c r="F22" s="16"/>
      <c r="G22" s="12"/>
      <c r="H22" s="12"/>
    </row>
    <row r="23" spans="1:8" ht="12.75">
      <c r="A23" s="6">
        <v>4</v>
      </c>
      <c r="B23" s="6"/>
      <c r="C23" t="s">
        <v>52</v>
      </c>
      <c r="F23" s="16">
        <v>70848</v>
      </c>
      <c r="G23" s="12"/>
      <c r="H23" s="12">
        <v>72666</v>
      </c>
    </row>
    <row r="24" spans="1:8" ht="12.75">
      <c r="A24" s="6"/>
      <c r="B24" s="6"/>
      <c r="F24" s="16"/>
      <c r="G24" s="12"/>
      <c r="H24" s="12"/>
    </row>
    <row r="25" spans="1:8" ht="12.75">
      <c r="A25" s="6"/>
      <c r="B25" s="6"/>
      <c r="F25" s="16"/>
      <c r="G25" s="12"/>
      <c r="H25" s="12"/>
    </row>
    <row r="26" spans="1:8" ht="12.75">
      <c r="A26" s="6">
        <v>5</v>
      </c>
      <c r="B26" s="6"/>
      <c r="C26" t="s">
        <v>53</v>
      </c>
      <c r="F26" s="16"/>
      <c r="G26" s="12"/>
      <c r="H26" s="12"/>
    </row>
    <row r="27" spans="1:8" ht="12.75">
      <c r="A27" s="6"/>
      <c r="B27" s="6"/>
      <c r="C27" s="6"/>
      <c r="D27" s="9" t="s">
        <v>54</v>
      </c>
      <c r="F27" s="16">
        <f>49743-5854</f>
        <v>43889</v>
      </c>
      <c r="G27" s="12"/>
      <c r="H27" s="12">
        <v>42076</v>
      </c>
    </row>
    <row r="28" spans="1:8" ht="12.75">
      <c r="A28" s="6"/>
      <c r="B28" s="6"/>
      <c r="C28" s="6"/>
      <c r="D28" s="9" t="s">
        <v>55</v>
      </c>
      <c r="F28" s="16">
        <f>40171-8070</f>
        <v>32101</v>
      </c>
      <c r="G28" s="12"/>
      <c r="H28" s="12">
        <v>33939</v>
      </c>
    </row>
    <row r="29" spans="1:8" ht="12.75">
      <c r="A29" s="6"/>
      <c r="B29" s="6"/>
      <c r="C29" s="6"/>
      <c r="D29" s="9" t="s">
        <v>56</v>
      </c>
      <c r="F29" s="16" t="s">
        <v>72</v>
      </c>
      <c r="G29" s="12"/>
      <c r="H29" s="12" t="s">
        <v>72</v>
      </c>
    </row>
    <row r="30" spans="1:8" ht="12.75">
      <c r="A30" s="6"/>
      <c r="B30" s="6"/>
      <c r="C30" s="6"/>
      <c r="D30" s="9" t="s">
        <v>57</v>
      </c>
      <c r="F30" s="16">
        <v>14939</v>
      </c>
      <c r="G30" s="12"/>
      <c r="H30" s="12">
        <v>6453</v>
      </c>
    </row>
    <row r="31" spans="1:8" ht="12.75">
      <c r="A31" s="6"/>
      <c r="B31" s="6"/>
      <c r="C31" s="6"/>
      <c r="D31" s="9" t="s">
        <v>73</v>
      </c>
      <c r="F31" s="16">
        <v>17564</v>
      </c>
      <c r="G31" s="12"/>
      <c r="H31" s="12">
        <v>40396</v>
      </c>
    </row>
    <row r="32" spans="1:8" ht="12.75">
      <c r="A32" s="6"/>
      <c r="B32" s="6"/>
      <c r="C32" s="6"/>
      <c r="D32" s="9" t="s">
        <v>80</v>
      </c>
      <c r="F32" s="16">
        <v>2590</v>
      </c>
      <c r="G32" s="12"/>
      <c r="H32" s="12">
        <v>856</v>
      </c>
    </row>
    <row r="33" spans="1:8" ht="12.75">
      <c r="A33" s="6"/>
      <c r="B33" s="6"/>
      <c r="C33" s="6"/>
      <c r="D33" s="9" t="s">
        <v>79</v>
      </c>
      <c r="F33" s="16">
        <v>2561</v>
      </c>
      <c r="G33" s="12"/>
      <c r="H33" s="12">
        <v>832</v>
      </c>
    </row>
    <row r="34" spans="1:8" ht="12.75">
      <c r="A34" s="6"/>
      <c r="B34" s="6"/>
      <c r="C34" s="6"/>
      <c r="D34" s="9"/>
      <c r="F34" s="15">
        <f>SUM(F27:F33)</f>
        <v>113644</v>
      </c>
      <c r="G34" s="12"/>
      <c r="H34" s="15">
        <f>SUM(H27:H33)</f>
        <v>124552</v>
      </c>
    </row>
    <row r="35" spans="1:8" ht="12.75">
      <c r="A35" s="6"/>
      <c r="B35" s="6"/>
      <c r="C35" s="6"/>
      <c r="F35" s="16"/>
      <c r="G35" s="12"/>
      <c r="H35" s="12"/>
    </row>
    <row r="36" spans="1:8" ht="12.75">
      <c r="A36" s="6">
        <v>6</v>
      </c>
      <c r="B36" s="6"/>
      <c r="C36" s="8" t="s">
        <v>58</v>
      </c>
      <c r="F36" s="16"/>
      <c r="G36" s="12"/>
      <c r="H36" s="12"/>
    </row>
    <row r="37" spans="1:8" ht="12.75">
      <c r="A37" s="6"/>
      <c r="B37" s="6"/>
      <c r="C37" s="6"/>
      <c r="D37" s="9" t="s">
        <v>59</v>
      </c>
      <c r="F37" s="16">
        <v>11100</v>
      </c>
      <c r="G37" s="12"/>
      <c r="H37" s="12">
        <v>8833</v>
      </c>
    </row>
    <row r="38" spans="1:8" ht="12.75">
      <c r="A38" s="6"/>
      <c r="B38" s="6"/>
      <c r="C38" s="6"/>
      <c r="D38" s="9" t="s">
        <v>81</v>
      </c>
      <c r="F38" s="16">
        <v>78187</v>
      </c>
      <c r="G38" s="12"/>
      <c r="H38" s="12">
        <v>74637</v>
      </c>
    </row>
    <row r="39" spans="1:8" ht="12.75">
      <c r="A39" s="6"/>
      <c r="B39" s="6"/>
      <c r="C39" s="6"/>
      <c r="D39" s="9" t="s">
        <v>60</v>
      </c>
      <c r="F39" s="16">
        <v>12842</v>
      </c>
      <c r="G39" s="12"/>
      <c r="H39" s="12">
        <v>12950</v>
      </c>
    </row>
    <row r="40" spans="1:8" ht="12.75">
      <c r="A40" s="6"/>
      <c r="B40" s="6"/>
      <c r="C40" s="6"/>
      <c r="D40" s="9" t="s">
        <v>61</v>
      </c>
      <c r="F40" s="16">
        <v>1021</v>
      </c>
      <c r="G40" s="12"/>
      <c r="H40" s="12">
        <v>1135</v>
      </c>
    </row>
    <row r="41" spans="1:8" ht="12.75">
      <c r="A41" s="6"/>
      <c r="B41" s="6"/>
      <c r="C41" s="6"/>
      <c r="D41" s="9" t="s">
        <v>74</v>
      </c>
      <c r="F41" s="16">
        <v>0</v>
      </c>
      <c r="G41" s="12"/>
      <c r="H41" s="12">
        <v>134</v>
      </c>
    </row>
    <row r="42" spans="1:8" ht="12.75">
      <c r="A42" s="6"/>
      <c r="B42" s="6"/>
      <c r="C42" s="6"/>
      <c r="D42" s="9"/>
      <c r="F42" s="15">
        <f>SUM(F37:F41)</f>
        <v>103150</v>
      </c>
      <c r="G42" s="12"/>
      <c r="H42" s="15">
        <f>SUM(H37:H41)</f>
        <v>97689</v>
      </c>
    </row>
    <row r="43" spans="1:8" ht="12.75">
      <c r="A43" s="6"/>
      <c r="B43" s="6"/>
      <c r="C43" s="6"/>
      <c r="F43" s="16"/>
      <c r="G43" s="12"/>
      <c r="H43" s="12"/>
    </row>
    <row r="44" spans="1:8" ht="12.75">
      <c r="A44" s="6">
        <v>7</v>
      </c>
      <c r="B44" s="6"/>
      <c r="C44" s="8" t="s">
        <v>95</v>
      </c>
      <c r="F44" s="16">
        <f>F34-F42</f>
        <v>10494</v>
      </c>
      <c r="G44" s="12"/>
      <c r="H44" s="12">
        <f>H34-H42</f>
        <v>26863</v>
      </c>
    </row>
    <row r="45" spans="1:8" ht="12.75">
      <c r="A45" s="6"/>
      <c r="B45" s="6"/>
      <c r="C45" s="6"/>
      <c r="F45" s="16"/>
      <c r="G45" s="12"/>
      <c r="H45" s="12"/>
    </row>
    <row r="46" spans="1:8" ht="12.75">
      <c r="A46" s="6">
        <v>8</v>
      </c>
      <c r="B46" s="6"/>
      <c r="C46" s="8" t="s">
        <v>62</v>
      </c>
      <c r="F46" s="16"/>
      <c r="G46" s="12"/>
      <c r="H46" s="12"/>
    </row>
    <row r="47" spans="1:8" ht="12.75">
      <c r="A47" s="6"/>
      <c r="B47" s="6"/>
      <c r="C47" s="8" t="s">
        <v>63</v>
      </c>
      <c r="F47" s="16">
        <v>92886</v>
      </c>
      <c r="G47" s="12"/>
      <c r="H47" s="12">
        <v>92886</v>
      </c>
    </row>
    <row r="48" spans="1:8" ht="12.75">
      <c r="A48" s="6"/>
      <c r="B48" s="6"/>
      <c r="C48" s="8" t="s">
        <v>64</v>
      </c>
      <c r="F48" s="16"/>
      <c r="G48" s="12"/>
      <c r="H48" s="12"/>
    </row>
    <row r="49" spans="1:8" ht="12.75">
      <c r="A49" s="6"/>
      <c r="B49" s="6"/>
      <c r="C49" s="8"/>
      <c r="D49" s="9" t="s">
        <v>65</v>
      </c>
      <c r="F49" s="16">
        <v>28720</v>
      </c>
      <c r="G49" s="12"/>
      <c r="H49" s="12">
        <v>28720</v>
      </c>
    </row>
    <row r="50" spans="1:8" ht="12.75">
      <c r="A50" s="6"/>
      <c r="B50" s="6"/>
      <c r="C50" s="8"/>
      <c r="D50" s="9" t="s">
        <v>66</v>
      </c>
      <c r="F50" s="16">
        <v>2900</v>
      </c>
      <c r="G50" s="12"/>
      <c r="H50" s="12">
        <v>2900</v>
      </c>
    </row>
    <row r="51" spans="1:8" ht="12.75">
      <c r="A51" s="6"/>
      <c r="B51" s="6"/>
      <c r="C51" s="8"/>
      <c r="D51" s="9" t="s">
        <v>67</v>
      </c>
      <c r="F51" s="16">
        <f>78296-13924</f>
        <v>64372</v>
      </c>
      <c r="G51" s="12"/>
      <c r="H51" s="12">
        <v>86917</v>
      </c>
    </row>
    <row r="52" spans="1:8" ht="12.75">
      <c r="A52" s="6"/>
      <c r="B52" s="6"/>
      <c r="C52" s="8"/>
      <c r="D52" s="9"/>
      <c r="F52" s="15">
        <f>SUM(F47:F51)</f>
        <v>188878</v>
      </c>
      <c r="G52" s="12"/>
      <c r="H52" s="15">
        <f>SUM(H47:H51)</f>
        <v>211423</v>
      </c>
    </row>
    <row r="53" spans="1:8" ht="12.75">
      <c r="A53" s="6"/>
      <c r="B53" s="6"/>
      <c r="C53" s="6"/>
      <c r="F53" s="16"/>
      <c r="G53" s="12"/>
      <c r="H53" s="12"/>
    </row>
    <row r="54" spans="1:8" ht="12.75">
      <c r="A54" s="6">
        <v>9</v>
      </c>
      <c r="B54" s="6"/>
      <c r="C54" s="8" t="s">
        <v>68</v>
      </c>
      <c r="F54" s="16">
        <v>-1111</v>
      </c>
      <c r="G54" s="12"/>
      <c r="H54" s="12">
        <v>-1002</v>
      </c>
    </row>
    <row r="55" spans="1:8" ht="12.75">
      <c r="A55" s="6"/>
      <c r="B55" s="6"/>
      <c r="C55" s="8"/>
      <c r="F55" s="16"/>
      <c r="G55" s="12"/>
      <c r="H55" s="12"/>
    </row>
    <row r="56" spans="1:8" ht="12.75">
      <c r="A56" s="6">
        <v>10</v>
      </c>
      <c r="B56" s="6"/>
      <c r="C56" s="8" t="s">
        <v>69</v>
      </c>
      <c r="F56" s="16" t="s">
        <v>72</v>
      </c>
      <c r="G56" s="12"/>
      <c r="H56" s="12" t="s">
        <v>72</v>
      </c>
    </row>
    <row r="57" spans="1:8" ht="12.75">
      <c r="A57" s="6"/>
      <c r="B57" s="6"/>
      <c r="C57" s="8"/>
      <c r="F57" s="16"/>
      <c r="G57" s="12"/>
      <c r="H57" s="12"/>
    </row>
    <row r="58" spans="1:8" ht="12.75">
      <c r="A58" s="6">
        <v>11</v>
      </c>
      <c r="B58" s="6"/>
      <c r="C58" s="8" t="s">
        <v>94</v>
      </c>
      <c r="F58" s="16">
        <v>-178</v>
      </c>
      <c r="G58" s="12"/>
      <c r="H58" s="12">
        <v>-178</v>
      </c>
    </row>
    <row r="59" spans="1:8" ht="12.75">
      <c r="A59" s="6"/>
      <c r="B59" s="6"/>
      <c r="C59" s="8"/>
      <c r="F59" s="16"/>
      <c r="G59" s="12"/>
      <c r="H59" s="12"/>
    </row>
    <row r="60" spans="1:8" ht="12.75">
      <c r="A60" s="6">
        <v>12</v>
      </c>
      <c r="B60" s="6"/>
      <c r="C60" s="8" t="s">
        <v>70</v>
      </c>
      <c r="F60" s="16" t="s">
        <v>72</v>
      </c>
      <c r="G60" s="12"/>
      <c r="H60" s="12" t="s">
        <v>72</v>
      </c>
    </row>
    <row r="61" spans="1:8" ht="12.75">
      <c r="A61" s="6"/>
      <c r="B61" s="6"/>
      <c r="C61" s="8"/>
      <c r="F61" s="16"/>
      <c r="G61" s="12"/>
      <c r="H61" s="12"/>
    </row>
    <row r="62" spans="1:8" ht="12.75">
      <c r="A62" s="6"/>
      <c r="B62" s="6"/>
      <c r="C62" s="8"/>
      <c r="F62" s="16"/>
      <c r="G62" s="12"/>
      <c r="H62" s="12"/>
    </row>
    <row r="63" spans="1:8" ht="12.75">
      <c r="A63" s="6">
        <v>12</v>
      </c>
      <c r="B63" s="6"/>
      <c r="C63" s="8" t="s">
        <v>71</v>
      </c>
      <c r="F63" s="16" t="s">
        <v>107</v>
      </c>
      <c r="G63" s="12"/>
      <c r="H63" s="12" t="s">
        <v>75</v>
      </c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spans="1:3" ht="12.75">
      <c r="A118" s="6"/>
      <c r="B118" s="6"/>
      <c r="C118" s="8"/>
    </row>
    <row r="119" spans="1:3" ht="12.75">
      <c r="A119" s="6"/>
      <c r="B119" s="6"/>
      <c r="C119" s="8"/>
    </row>
    <row r="120" spans="1:3" ht="12.75">
      <c r="A120" s="6"/>
      <c r="B120" s="6"/>
      <c r="C120" s="8"/>
    </row>
    <row r="121" ht="12.75">
      <c r="C121" s="8"/>
    </row>
    <row r="122" ht="12.75">
      <c r="C122" s="8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2000-02-29T04:42:33Z</cp:lastPrinted>
  <dcterms:created xsi:type="dcterms:W3CDTF">1999-11-18T15:29:36Z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