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IS" sheetId="1" r:id="rId1"/>
    <sheet name="BS" sheetId="2" r:id="rId2"/>
  </sheets>
  <definedNames>
    <definedName name="_xlnm.Print_Area" localSheetId="1">'BS'!$A$1:$K$59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<sst xmlns="http://schemas.openxmlformats.org/spreadsheetml/2006/main" count="148" uniqueCount="103">
  <si>
    <t xml:space="preserve"> RM'000</t>
  </si>
  <si>
    <t>(a)</t>
  </si>
  <si>
    <t>QUARTERLY REPORT ON CONSOLIDATED RESULTS</t>
  </si>
  <si>
    <t>CONSOLIDATED INCOME STATEMENT</t>
  </si>
  <si>
    <t>CURRENT</t>
  </si>
  <si>
    <t>YEAR</t>
  </si>
  <si>
    <t>QUARTER</t>
  </si>
  <si>
    <t>CUMULATIVE</t>
  </si>
  <si>
    <t>TO DATE</t>
  </si>
  <si>
    <t>RM'000</t>
  </si>
  <si>
    <t>Investment income</t>
  </si>
  <si>
    <t>(b)</t>
  </si>
  <si>
    <t>Depreciation and amortisation</t>
  </si>
  <si>
    <t>(d)</t>
  </si>
  <si>
    <t>Exceptional items</t>
  </si>
  <si>
    <t>(e)</t>
  </si>
  <si>
    <t>(f)</t>
  </si>
  <si>
    <t>(g)</t>
  </si>
  <si>
    <t xml:space="preserve">(h) </t>
  </si>
  <si>
    <t>(i)</t>
  </si>
  <si>
    <t xml:space="preserve">(i) </t>
  </si>
  <si>
    <t>Less minority interests</t>
  </si>
  <si>
    <t>(ii)</t>
  </si>
  <si>
    <t>(j)</t>
  </si>
  <si>
    <t>(k)</t>
  </si>
  <si>
    <t>Extraordinary items</t>
  </si>
  <si>
    <t>Less Minority interests</t>
  </si>
  <si>
    <t>Extraordinary items attributable to members of the company</t>
  </si>
  <si>
    <t>(l)</t>
  </si>
  <si>
    <t>(iii)</t>
  </si>
  <si>
    <t>Basic (based on 261,534,406 ordinary shares)(sen)</t>
  </si>
  <si>
    <t>Fully diluted (based on 261,534,406 ordinary shares ) (sen)</t>
  </si>
  <si>
    <t>CONSOLIDATED BALANCE SHEET</t>
  </si>
  <si>
    <t>AS AT</t>
  </si>
  <si>
    <t>END OF</t>
  </si>
  <si>
    <t>YEAR END</t>
  </si>
  <si>
    <t>PRECEDING</t>
  </si>
  <si>
    <t xml:space="preserve"> FINANCIAL</t>
  </si>
  <si>
    <t>Cash</t>
  </si>
  <si>
    <t>Current Liabilities</t>
  </si>
  <si>
    <t>AUDITED</t>
  </si>
  <si>
    <t xml:space="preserve">CORRESPONDING </t>
  </si>
  <si>
    <t>PERIOD</t>
  </si>
  <si>
    <t>CUMULATIVE PERIOD</t>
  </si>
  <si>
    <t>JT INTERNATIONAL BERHAD</t>
  </si>
  <si>
    <t>(c)</t>
  </si>
  <si>
    <t>INDIVIDUAL QUARTER</t>
  </si>
  <si>
    <t>Revenue</t>
  </si>
  <si>
    <t>Other income</t>
  </si>
  <si>
    <t>Profit/(loss) before finance cost, depreciation and amortisation, exceptional items, income tax, minority interest and extraordinary items</t>
  </si>
  <si>
    <t>Finance cost</t>
  </si>
  <si>
    <t>Profit/(loss) before income tax, minority interests and extraordinary items</t>
  </si>
  <si>
    <t>Shares of profits and losses of associated companies</t>
  </si>
  <si>
    <t>Income tax</t>
  </si>
  <si>
    <t>Profit/(loss) after income  tax before deducting minority interests</t>
  </si>
  <si>
    <t>Pre-acquisition profit/(loss), if applicable</t>
  </si>
  <si>
    <t>Net profit/(loss) from ordinary activities attributable to members of the company</t>
  </si>
  <si>
    <t>(m)</t>
  </si>
  <si>
    <t>Net profit/(loss) attributable to members of the company</t>
  </si>
  <si>
    <t>Earnings per share based on 2(m) above after deducting any provision for preference dividends, if any:-</t>
  </si>
  <si>
    <t>31/12/00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</si>
  <si>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</si>
  <si>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</si>
  <si>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</si>
  <si>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</si>
  <si>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</si>
  <si>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</si>
  <si>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</si>
  <si>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</si>
  <si>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>-</t>
  </si>
  <si>
    <t>Inventories</t>
  </si>
  <si>
    <t>Trade receivables</t>
  </si>
  <si>
    <t>Other receivables</t>
  </si>
  <si>
    <t>Amount due  from related companies</t>
  </si>
  <si>
    <t>Short term investments</t>
  </si>
  <si>
    <t>Trade payables</t>
  </si>
  <si>
    <t>Other payables</t>
  </si>
  <si>
    <t>Amount due to related companies</t>
  </si>
  <si>
    <t>Short term borrowings</t>
  </si>
  <si>
    <t>Provision for taxation</t>
  </si>
  <si>
    <t>Dividend payable</t>
  </si>
  <si>
    <t>Proposed dividend</t>
  </si>
  <si>
    <t xml:space="preserve"> </t>
  </si>
  <si>
    <t xml:space="preserve">Net current assets 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</si>
  <si>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</si>
  <si>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</si>
  <si>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</si>
  <si>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</si>
  <si>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</si>
  <si>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</si>
  <si>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</si>
  <si>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</si>
  <si>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Minority interests</t>
  </si>
  <si>
    <t>Long term borrowings</t>
  </si>
  <si>
    <t>Other long term liabilities</t>
  </si>
  <si>
    <t>Deferred taxation</t>
  </si>
  <si>
    <t>Net tangible assets per share (RM)</t>
  </si>
  <si>
    <t>The figures have not been audited</t>
  </si>
  <si>
    <t>FOR THE SECOND QUARTER ENDED 30 JUNE 2001</t>
  </si>
  <si>
    <t>30/6/01</t>
  </si>
  <si>
    <t>30/6/00</t>
  </si>
  <si>
    <t>FOR THE SECOND QUARTER ENDED  30 JUNE 2001</t>
  </si>
  <si>
    <t>Dividend per share (sen)</t>
  </si>
</sst>
</file>

<file path=xl/styles.xml><?xml version="1.0" encoding="utf-8"?>
<styleSheet xmlns="http://schemas.openxmlformats.org/spreadsheetml/2006/main">
  <numFmts count="31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General_)"/>
    <numFmt numFmtId="179" formatCode="0_)"/>
    <numFmt numFmtId="180" formatCode="#,##0.0_);\(#,##0.0\)"/>
    <numFmt numFmtId="181" formatCode="#,##0.000_);\(#,##0.000\)"/>
    <numFmt numFmtId="182" formatCode="0.0"/>
    <numFmt numFmtId="183" formatCode="0.000"/>
    <numFmt numFmtId="184" formatCode="0.0000"/>
    <numFmt numFmtId="185" formatCode="0%;\(0%\)"/>
    <numFmt numFmtId="186" formatCode="00000"/>
  </numFmts>
  <fonts count="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4">
    <xf numFmtId="178" fontId="0" fillId="0" borderId="0" xfId="0" applyAlignment="1">
      <alignment/>
    </xf>
    <xf numFmtId="37" fontId="5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Alignment="1">
      <alignment horizontal="center"/>
    </xf>
    <xf numFmtId="37" fontId="5" fillId="0" borderId="0" xfId="0" applyNumberFormat="1" applyFont="1" applyAlignment="1">
      <alignment horizontal="center"/>
    </xf>
    <xf numFmtId="178" fontId="5" fillId="0" borderId="0" xfId="0" applyFont="1" applyAlignment="1">
      <alignment horizontal="center"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5" fillId="0" borderId="0" xfId="0" applyNumberFormat="1" applyFont="1" applyAlignment="1" applyProtection="1" quotePrefix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>
      <alignment/>
    </xf>
    <xf numFmtId="37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horizontal="center"/>
    </xf>
    <xf numFmtId="37" fontId="5" fillId="0" borderId="0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 quotePrefix="1">
      <alignment horizontal="center"/>
    </xf>
    <xf numFmtId="37" fontId="5" fillId="0" borderId="0" xfId="0" applyNumberFormat="1" applyFont="1" applyAlignment="1" quotePrefix="1">
      <alignment horizontal="center"/>
    </xf>
    <xf numFmtId="178" fontId="5" fillId="0" borderId="0" xfId="0" applyFont="1" applyAlignment="1" quotePrefix="1">
      <alignment horizontal="center"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Font="1" applyAlignment="1" applyProtection="1">
      <alignment/>
      <protection/>
    </xf>
    <xf numFmtId="37" fontId="0" fillId="0" borderId="1" xfId="0" applyNumberFormat="1" applyFont="1" applyBorder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0" fillId="0" borderId="1" xfId="0" applyNumberFormat="1" applyBorder="1" applyAlignment="1" applyProtection="1">
      <alignment/>
      <protection/>
    </xf>
    <xf numFmtId="37" fontId="0" fillId="0" borderId="1" xfId="0" applyNumberFormat="1" applyBorder="1" applyAlignment="1">
      <alignment/>
    </xf>
    <xf numFmtId="37" fontId="0" fillId="0" borderId="0" xfId="0" applyNumberFormat="1" applyAlignment="1" quotePrefix="1">
      <alignment/>
    </xf>
    <xf numFmtId="37" fontId="0" fillId="0" borderId="0" xfId="0" applyNumberFormat="1" applyFont="1" applyAlignment="1">
      <alignment vertical="top" wrapText="1"/>
    </xf>
    <xf numFmtId="37" fontId="0" fillId="0" borderId="0" xfId="0" applyNumberFormat="1" applyAlignment="1">
      <alignment vertical="top" wrapText="1"/>
    </xf>
    <xf numFmtId="37" fontId="0" fillId="0" borderId="0" xfId="0" applyNumberFormat="1" applyAlignment="1" applyProtection="1">
      <alignment horizontal="left" vertical="top" wrapText="1"/>
      <protection/>
    </xf>
    <xf numFmtId="37" fontId="0" fillId="0" borderId="2" xfId="0" applyNumberFormat="1" applyFont="1" applyBorder="1" applyAlignment="1" applyProtection="1">
      <alignment/>
      <protection/>
    </xf>
    <xf numFmtId="37" fontId="0" fillId="0" borderId="3" xfId="0" applyNumberFormat="1" applyFont="1" applyBorder="1" applyAlignment="1" applyProtection="1">
      <alignment/>
      <protection/>
    </xf>
    <xf numFmtId="37" fontId="0" fillId="0" borderId="3" xfId="0" applyNumberFormat="1" applyFont="1" applyBorder="1" applyAlignment="1">
      <alignment/>
    </xf>
    <xf numFmtId="37" fontId="0" fillId="0" borderId="0" xfId="0" applyNumberFormat="1" applyFont="1" applyAlignment="1" applyProtection="1">
      <alignment horizontal="left"/>
      <protection/>
    </xf>
    <xf numFmtId="37" fontId="0" fillId="0" borderId="4" xfId="0" applyNumberFormat="1" applyFont="1" applyBorder="1" applyAlignment="1" applyProtection="1">
      <alignment/>
      <protection/>
    </xf>
    <xf numFmtId="37" fontId="0" fillId="0" borderId="0" xfId="0" applyNumberFormat="1" applyAlignment="1" applyProtection="1" quotePrefix="1">
      <alignment horizontal="left"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Alignment="1" applyProtection="1">
      <alignment vertical="top"/>
      <protection/>
    </xf>
    <xf numFmtId="37" fontId="0" fillId="0" borderId="5" xfId="0" applyNumberFormat="1" applyFont="1" applyBorder="1" applyAlignment="1" applyProtection="1">
      <alignment/>
      <protection/>
    </xf>
    <xf numFmtId="37" fontId="0" fillId="0" borderId="5" xfId="0" applyNumberFormat="1" applyFont="1" applyBorder="1" applyAlignment="1">
      <alignment/>
    </xf>
    <xf numFmtId="37" fontId="0" fillId="0" borderId="0" xfId="0" applyNumberFormat="1" applyAlignment="1" applyProtection="1">
      <alignment vertical="top" wrapText="1"/>
      <protection/>
    </xf>
    <xf numFmtId="37" fontId="0" fillId="0" borderId="0" xfId="0" applyNumberFormat="1" applyAlignment="1" quotePrefix="1">
      <alignment vertical="top" wrapText="1"/>
    </xf>
    <xf numFmtId="37" fontId="0" fillId="0" borderId="0" xfId="0" applyNumberFormat="1" applyFont="1" applyBorder="1" applyAlignment="1">
      <alignment/>
    </xf>
    <xf numFmtId="37" fontId="0" fillId="0" borderId="0" xfId="0" applyNumberFormat="1" applyBorder="1" applyAlignment="1" applyProtection="1" quotePrefix="1">
      <alignment/>
      <protection/>
    </xf>
    <xf numFmtId="180" fontId="0" fillId="0" borderId="1" xfId="0" applyNumberFormat="1" applyFont="1" applyBorder="1" applyAlignment="1" applyProtection="1">
      <alignment/>
      <protection/>
    </xf>
    <xf numFmtId="180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37" fontId="0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ill="1" applyBorder="1" applyAlignment="1" quotePrefix="1">
      <alignment horizontal="left"/>
    </xf>
    <xf numFmtId="37" fontId="6" fillId="0" borderId="0" xfId="0" applyNumberFormat="1" applyFont="1" applyFill="1" applyBorder="1" applyAlignment="1" quotePrefix="1">
      <alignment horizontal="center"/>
    </xf>
    <xf numFmtId="37" fontId="0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37" fontId="5" fillId="0" borderId="0" xfId="0" applyNumberFormat="1" applyFont="1" applyFill="1" applyBorder="1" applyAlignment="1" applyProtection="1">
      <alignment horizontal="center"/>
      <protection/>
    </xf>
    <xf numFmtId="37" fontId="5" fillId="0" borderId="0" xfId="0" applyNumberFormat="1" applyFont="1" applyFill="1" applyBorder="1" applyAlignment="1">
      <alignment horizontal="center"/>
    </xf>
    <xf numFmtId="37" fontId="7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7" fontId="7" fillId="0" borderId="0" xfId="0" applyNumberFormat="1" applyFont="1" applyFill="1" applyBorder="1" applyAlignment="1">
      <alignment horizontal="center"/>
    </xf>
    <xf numFmtId="37" fontId="0" fillId="0" borderId="0" xfId="0" applyNumberForma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ill="1" applyBorder="1" applyAlignment="1" applyProtection="1" quotePrefix="1">
      <alignment horizontal="center"/>
      <protection/>
    </xf>
    <xf numFmtId="37" fontId="0" fillId="0" borderId="6" xfId="0" applyNumberFormat="1" applyFont="1" applyFill="1" applyBorder="1" applyAlignment="1">
      <alignment/>
    </xf>
    <xf numFmtId="37" fontId="0" fillId="0" borderId="5" xfId="0" applyNumberFormat="1" applyFont="1" applyFill="1" applyBorder="1" applyAlignment="1" applyProtection="1">
      <alignment/>
      <protection/>
    </xf>
    <xf numFmtId="37" fontId="0" fillId="0" borderId="6" xfId="0" applyNumberFormat="1" applyFont="1" applyFill="1" applyBorder="1" applyAlignment="1" applyProtection="1">
      <alignment/>
      <protection/>
    </xf>
    <xf numFmtId="37" fontId="0" fillId="0" borderId="7" xfId="0" applyNumberFormat="1" applyFont="1" applyFill="1" applyBorder="1" applyAlignment="1" applyProtection="1">
      <alignment/>
      <protection/>
    </xf>
    <xf numFmtId="39" fontId="0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Alignment="1">
      <alignment/>
    </xf>
    <xf numFmtId="37" fontId="0" fillId="0" borderId="3" xfId="0" applyNumberFormat="1" applyBorder="1" applyAlignment="1" applyProtection="1">
      <alignment/>
      <protection/>
    </xf>
    <xf numFmtId="37" fontId="0" fillId="0" borderId="3" xfId="0" applyNumberFormat="1" applyBorder="1" applyAlignment="1">
      <alignment/>
    </xf>
    <xf numFmtId="37" fontId="0" fillId="0" borderId="4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37" fontId="0" fillId="0" borderId="5" xfId="0" applyNumberFormat="1" applyBorder="1" applyAlignment="1" applyProtection="1">
      <alignment/>
      <protection/>
    </xf>
    <xf numFmtId="37" fontId="0" fillId="0" borderId="5" xfId="0" applyNumberFormat="1" applyBorder="1" applyAlignment="1">
      <alignment/>
    </xf>
    <xf numFmtId="37" fontId="0" fillId="0" borderId="2" xfId="0" applyNumberFormat="1" applyBorder="1" applyAlignment="1" applyProtection="1">
      <alignment/>
      <protection/>
    </xf>
    <xf numFmtId="37" fontId="0" fillId="0" borderId="0" xfId="0" applyNumberFormat="1" applyAlignment="1">
      <alignment vertical="top"/>
    </xf>
    <xf numFmtId="180" fontId="0" fillId="0" borderId="1" xfId="0" applyNumberFormat="1" applyBorder="1" applyAlignment="1" applyProtection="1">
      <alignment/>
      <protection/>
    </xf>
    <xf numFmtId="37" fontId="5" fillId="0" borderId="0" xfId="0" applyNumberFormat="1" applyFont="1" applyAlignment="1" applyProtection="1" quotePrefix="1">
      <alignment/>
      <protection/>
    </xf>
    <xf numFmtId="37" fontId="5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ill="1" applyBorder="1" applyAlignment="1" applyProtection="1" quotePrefix="1">
      <alignment/>
      <protection/>
    </xf>
    <xf numFmtId="37" fontId="0" fillId="0" borderId="0" xfId="0" applyNumberFormat="1" applyFill="1" applyBorder="1" applyAlignment="1" quotePrefix="1">
      <alignment/>
    </xf>
    <xf numFmtId="39" fontId="0" fillId="0" borderId="8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Border="1" applyAlignment="1" applyProtection="1" quotePrefix="1">
      <alignment horizontal="center"/>
      <protection/>
    </xf>
    <xf numFmtId="180" fontId="0" fillId="0" borderId="0" xfId="0" applyNumberFormat="1" applyFont="1" applyAlignment="1">
      <alignment/>
    </xf>
    <xf numFmtId="180" fontId="0" fillId="0" borderId="1" xfId="0" applyNumberFormat="1" applyBorder="1" applyAlignment="1" applyProtection="1">
      <alignment horizontal="center"/>
      <protection/>
    </xf>
    <xf numFmtId="180" fontId="0" fillId="0" borderId="0" xfId="0" applyNumberFormat="1" applyFont="1" applyAlignment="1" applyProtection="1">
      <alignment horizontal="center"/>
      <protection/>
    </xf>
    <xf numFmtId="180" fontId="0" fillId="0" borderId="0" xfId="0" applyNumberFormat="1" applyFont="1" applyAlignment="1">
      <alignment horizontal="center"/>
    </xf>
    <xf numFmtId="37" fontId="0" fillId="0" borderId="0" xfId="0" applyNumberFormat="1" applyFont="1" applyAlignment="1">
      <alignment horizontal="center"/>
    </xf>
    <xf numFmtId="37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tabSelected="1" workbookViewId="0" topLeftCell="A47">
      <selection activeCell="I59" sqref="I59:J59"/>
    </sheetView>
  </sheetViews>
  <sheetFormatPr defaultColWidth="9.66015625" defaultRowHeight="12.75"/>
  <cols>
    <col min="1" max="1" width="2.83203125" style="6" customWidth="1"/>
    <col min="2" max="2" width="3.33203125" style="6" customWidth="1"/>
    <col min="3" max="3" width="3.83203125" style="6" customWidth="1"/>
    <col min="4" max="4" width="40.33203125" style="6" customWidth="1"/>
    <col min="5" max="5" width="4.5" style="6" customWidth="1"/>
    <col min="6" max="6" width="13.83203125" style="7" customWidth="1"/>
    <col min="7" max="7" width="5.5" style="7" customWidth="1"/>
    <col min="8" max="8" width="13.83203125" style="3" customWidth="1"/>
    <col min="9" max="9" width="5.83203125" style="6" customWidth="1"/>
    <col min="10" max="10" width="14.66015625" style="7" customWidth="1"/>
    <col min="11" max="11" width="5.5" style="6" customWidth="1"/>
    <col min="12" max="12" width="13.83203125" style="6" customWidth="1"/>
    <col min="13" max="13" width="4.16015625" style="6" customWidth="1"/>
    <col min="14" max="16384" width="9.66015625" style="6" customWidth="1"/>
  </cols>
  <sheetData>
    <row r="1" ht="12.75">
      <c r="A1" s="1" t="s">
        <v>44</v>
      </c>
    </row>
    <row r="2" spans="1:4" ht="12.75">
      <c r="A2" s="1" t="s">
        <v>2</v>
      </c>
      <c r="D2" s="8"/>
    </row>
    <row r="3" spans="1:10" s="1" customFormat="1" ht="12.75">
      <c r="A3" s="1" t="s">
        <v>98</v>
      </c>
      <c r="D3" s="9"/>
      <c r="F3" s="10"/>
      <c r="G3" s="10"/>
      <c r="H3" s="4"/>
      <c r="J3" s="10"/>
    </row>
    <row r="4" ht="12.75">
      <c r="A4" s="2" t="s">
        <v>97</v>
      </c>
    </row>
    <row r="5" spans="1:12" ht="12.75">
      <c r="A5" s="1" t="s">
        <v>3</v>
      </c>
      <c r="F5" s="93" t="s">
        <v>46</v>
      </c>
      <c r="G5" s="93"/>
      <c r="H5" s="93"/>
      <c r="J5" s="93" t="s">
        <v>43</v>
      </c>
      <c r="K5" s="93"/>
      <c r="L5" s="93"/>
    </row>
    <row r="6" spans="1:12" ht="12.75">
      <c r="A6" s="2"/>
      <c r="F6" s="11"/>
      <c r="G6" s="11"/>
      <c r="H6" s="4" t="s">
        <v>36</v>
      </c>
      <c r="J6" s="11" t="s">
        <v>7</v>
      </c>
      <c r="L6" s="5" t="s">
        <v>36</v>
      </c>
    </row>
    <row r="7" spans="1:12" ht="12.75">
      <c r="A7" s="2"/>
      <c r="F7" s="12" t="s">
        <v>4</v>
      </c>
      <c r="G7" s="12"/>
      <c r="H7" s="4" t="s">
        <v>5</v>
      </c>
      <c r="J7" s="12" t="s">
        <v>4</v>
      </c>
      <c r="L7" s="5" t="s">
        <v>5</v>
      </c>
    </row>
    <row r="8" spans="6:12" ht="12.75">
      <c r="F8" s="13" t="s">
        <v>5</v>
      </c>
      <c r="G8" s="14"/>
      <c r="H8" s="4" t="s">
        <v>41</v>
      </c>
      <c r="J8" s="12" t="s">
        <v>5</v>
      </c>
      <c r="L8" s="5" t="s">
        <v>41</v>
      </c>
    </row>
    <row r="9" spans="6:12" ht="12.75">
      <c r="F9" s="13" t="s">
        <v>6</v>
      </c>
      <c r="G9" s="14"/>
      <c r="H9" s="4" t="s">
        <v>6</v>
      </c>
      <c r="J9" s="12" t="s">
        <v>8</v>
      </c>
      <c r="L9" s="4" t="s">
        <v>42</v>
      </c>
    </row>
    <row r="10" spans="6:12" ht="12.75">
      <c r="F10" s="13" t="s">
        <v>99</v>
      </c>
      <c r="G10" s="12"/>
      <c r="H10" s="15" t="s">
        <v>100</v>
      </c>
      <c r="J10" s="12" t="str">
        <f>F10</f>
        <v>30/6/01</v>
      </c>
      <c r="L10" s="16" t="str">
        <f>H10</f>
        <v>30/6/00</v>
      </c>
    </row>
    <row r="11" spans="6:12" ht="12.75">
      <c r="F11" s="13" t="s">
        <v>0</v>
      </c>
      <c r="G11" s="12"/>
      <c r="H11" s="13" t="s">
        <v>0</v>
      </c>
      <c r="J11" s="12" t="s">
        <v>9</v>
      </c>
      <c r="L11" s="13" t="s">
        <v>0</v>
      </c>
    </row>
    <row r="13" spans="1:12" ht="13.5" thickBot="1">
      <c r="A13" s="6">
        <v>1</v>
      </c>
      <c r="B13" s="2" t="s">
        <v>1</v>
      </c>
      <c r="C13" s="2"/>
      <c r="D13" s="17" t="s">
        <v>47</v>
      </c>
      <c r="E13" s="18"/>
      <c r="F13" s="19">
        <v>159204</v>
      </c>
      <c r="G13" s="20"/>
      <c r="H13" s="19">
        <v>148651</v>
      </c>
      <c r="J13" s="19">
        <v>316509</v>
      </c>
      <c r="L13" s="23">
        <v>291943</v>
      </c>
    </row>
    <row r="14" spans="4:12" ht="12.75">
      <c r="D14" s="18"/>
      <c r="E14" s="18"/>
      <c r="F14" s="20"/>
      <c r="G14" s="20"/>
      <c r="H14" s="20"/>
      <c r="J14" s="20"/>
      <c r="L14" s="72"/>
    </row>
    <row r="15" spans="2:12" ht="13.5" thickBot="1">
      <c r="B15" s="2" t="s">
        <v>11</v>
      </c>
      <c r="C15" s="2"/>
      <c r="D15" s="21" t="s">
        <v>10</v>
      </c>
      <c r="E15" s="18"/>
      <c r="F15" s="19">
        <v>1352</v>
      </c>
      <c r="G15" s="20"/>
      <c r="H15" s="19">
        <v>1489</v>
      </c>
      <c r="J15" s="22">
        <v>2567</v>
      </c>
      <c r="L15" s="23">
        <v>3046</v>
      </c>
    </row>
    <row r="16" spans="4:12" ht="12.75">
      <c r="D16" s="18"/>
      <c r="E16" s="18"/>
      <c r="F16" s="20"/>
      <c r="G16" s="20"/>
      <c r="H16" s="20"/>
      <c r="J16" s="20"/>
      <c r="L16" s="72"/>
    </row>
    <row r="17" spans="2:12" ht="13.5" thickBot="1">
      <c r="B17" s="2" t="s">
        <v>45</v>
      </c>
      <c r="C17" s="24"/>
      <c r="D17" s="21" t="s">
        <v>48</v>
      </c>
      <c r="E17" s="18"/>
      <c r="F17" s="19">
        <v>0</v>
      </c>
      <c r="G17" s="20"/>
      <c r="H17" s="19">
        <v>0</v>
      </c>
      <c r="J17" s="19">
        <v>0</v>
      </c>
      <c r="L17" s="23">
        <v>0</v>
      </c>
    </row>
    <row r="18" spans="4:12" ht="12.75">
      <c r="D18" s="18"/>
      <c r="E18" s="18"/>
      <c r="F18" s="20"/>
      <c r="G18" s="20"/>
      <c r="H18" s="20"/>
      <c r="J18" s="20"/>
      <c r="L18" s="72"/>
    </row>
    <row r="19" spans="1:12" ht="42" customHeight="1">
      <c r="A19" s="25">
        <v>2</v>
      </c>
      <c r="B19" s="26" t="s">
        <v>1</v>
      </c>
      <c r="C19" s="26"/>
      <c r="D19" s="27" t="s">
        <v>49</v>
      </c>
      <c r="E19" s="18"/>
      <c r="F19" s="28">
        <f>+F27+F23</f>
        <v>25108</v>
      </c>
      <c r="G19" s="20"/>
      <c r="H19" s="28">
        <f>+H27+H23</f>
        <v>32204</v>
      </c>
      <c r="J19" s="28">
        <f>+J27+J23</f>
        <v>57532</v>
      </c>
      <c r="L19" s="28">
        <f>+L27+L23</f>
        <v>68949</v>
      </c>
    </row>
    <row r="20" spans="4:12" ht="12.75">
      <c r="D20" s="18"/>
      <c r="E20" s="18"/>
      <c r="F20" s="29"/>
      <c r="G20" s="20"/>
      <c r="H20" s="29"/>
      <c r="J20" s="29"/>
      <c r="L20" s="29"/>
    </row>
    <row r="21" spans="2:12" ht="12.75">
      <c r="B21" s="2" t="s">
        <v>11</v>
      </c>
      <c r="C21" s="2"/>
      <c r="D21" s="17" t="s">
        <v>50</v>
      </c>
      <c r="E21" s="18"/>
      <c r="F21" s="29">
        <v>0</v>
      </c>
      <c r="G21" s="20"/>
      <c r="H21" s="29">
        <v>0</v>
      </c>
      <c r="J21" s="29">
        <v>0</v>
      </c>
      <c r="L21" s="73">
        <v>0</v>
      </c>
    </row>
    <row r="22" spans="6:12" ht="12.75">
      <c r="F22" s="30"/>
      <c r="H22" s="30"/>
      <c r="J22" s="30"/>
      <c r="L22" s="30"/>
    </row>
    <row r="23" spans="2:12" ht="12.75">
      <c r="B23" s="2" t="s">
        <v>45</v>
      </c>
      <c r="C23" s="2"/>
      <c r="D23" s="2" t="s">
        <v>12</v>
      </c>
      <c r="F23" s="30">
        <v>5342</v>
      </c>
      <c r="H23" s="30">
        <v>5603</v>
      </c>
      <c r="J23" s="30">
        <v>10645</v>
      </c>
      <c r="L23" s="74">
        <v>11304</v>
      </c>
    </row>
    <row r="24" spans="4:12" ht="12.75">
      <c r="D24" s="31"/>
      <c r="E24" s="18"/>
      <c r="F24" s="29"/>
      <c r="G24" s="20"/>
      <c r="H24" s="29"/>
      <c r="J24" s="29"/>
      <c r="L24" s="29"/>
    </row>
    <row r="25" spans="2:12" ht="12.75">
      <c r="B25" s="2" t="s">
        <v>13</v>
      </c>
      <c r="C25" s="2"/>
      <c r="D25" s="17" t="s">
        <v>14</v>
      </c>
      <c r="E25" s="18"/>
      <c r="F25" s="32">
        <v>0</v>
      </c>
      <c r="G25" s="20"/>
      <c r="H25" s="32">
        <v>0</v>
      </c>
      <c r="J25" s="32">
        <v>0</v>
      </c>
      <c r="L25" s="75">
        <v>0</v>
      </c>
    </row>
    <row r="26" spans="4:12" ht="12.75">
      <c r="D26" s="33"/>
      <c r="E26" s="18"/>
      <c r="F26" s="20"/>
      <c r="G26" s="20"/>
      <c r="H26" s="20"/>
      <c r="J26" s="20"/>
      <c r="L26" s="72"/>
    </row>
    <row r="27" spans="2:12" ht="27.75" customHeight="1">
      <c r="B27" s="26" t="s">
        <v>15</v>
      </c>
      <c r="C27" s="26"/>
      <c r="D27" s="27" t="s">
        <v>51</v>
      </c>
      <c r="E27" s="18"/>
      <c r="F27" s="34">
        <v>19766</v>
      </c>
      <c r="H27" s="34">
        <v>26601</v>
      </c>
      <c r="J27" s="34">
        <v>46887</v>
      </c>
      <c r="L27" s="76">
        <v>57645</v>
      </c>
    </row>
    <row r="28" spans="4:12" ht="12.75">
      <c r="D28" s="33"/>
      <c r="E28" s="18"/>
      <c r="F28" s="34"/>
      <c r="H28" s="34"/>
      <c r="J28" s="34"/>
      <c r="L28" s="72"/>
    </row>
    <row r="29" spans="2:12" ht="12.75">
      <c r="B29" s="2" t="s">
        <v>16</v>
      </c>
      <c r="C29" s="2"/>
      <c r="D29" s="35" t="s">
        <v>52</v>
      </c>
      <c r="E29" s="18"/>
      <c r="F29" s="36">
        <v>0</v>
      </c>
      <c r="G29" s="20"/>
      <c r="H29" s="36">
        <v>0</v>
      </c>
      <c r="J29" s="36">
        <v>0</v>
      </c>
      <c r="L29" s="77">
        <v>0</v>
      </c>
    </row>
    <row r="30" spans="4:12" ht="12.75">
      <c r="D30" s="31"/>
      <c r="E30" s="18"/>
      <c r="F30" s="34"/>
      <c r="G30" s="20"/>
      <c r="H30" s="34"/>
      <c r="J30" s="34"/>
      <c r="L30" s="72"/>
    </row>
    <row r="31" spans="2:12" ht="26.25" customHeight="1">
      <c r="B31" s="26" t="s">
        <v>17</v>
      </c>
      <c r="C31" s="2"/>
      <c r="D31" s="38" t="s">
        <v>51</v>
      </c>
      <c r="E31" s="18"/>
      <c r="F31" s="34">
        <f>F27-F29</f>
        <v>19766</v>
      </c>
      <c r="G31" s="20"/>
      <c r="H31" s="34">
        <f>H27-H29</f>
        <v>26601</v>
      </c>
      <c r="J31" s="34">
        <f>J27-J29</f>
        <v>46887</v>
      </c>
      <c r="L31" s="34">
        <f>L27-L29</f>
        <v>57645</v>
      </c>
    </row>
    <row r="32" spans="4:12" ht="12.75">
      <c r="D32" s="33"/>
      <c r="E32" s="18"/>
      <c r="F32" s="34"/>
      <c r="G32" s="20"/>
      <c r="H32" s="34"/>
      <c r="J32" s="34"/>
      <c r="L32" s="72"/>
    </row>
    <row r="33" spans="2:12" ht="12.75">
      <c r="B33" s="2" t="s">
        <v>18</v>
      </c>
      <c r="C33" s="2"/>
      <c r="D33" s="17" t="s">
        <v>53</v>
      </c>
      <c r="E33" s="18"/>
      <c r="F33" s="36">
        <v>8139</v>
      </c>
      <c r="G33" s="20"/>
      <c r="H33" s="36">
        <v>7629</v>
      </c>
      <c r="J33" s="36">
        <v>16021</v>
      </c>
      <c r="L33" s="77">
        <v>16322</v>
      </c>
    </row>
    <row r="34" spans="4:12" ht="12.75">
      <c r="D34" s="18"/>
      <c r="E34" s="18"/>
      <c r="F34" s="34"/>
      <c r="G34" s="20"/>
      <c r="H34" s="34"/>
      <c r="J34" s="34"/>
      <c r="L34" s="72"/>
    </row>
    <row r="35" spans="2:12" ht="25.5" customHeight="1">
      <c r="B35" s="39" t="s">
        <v>19</v>
      </c>
      <c r="C35" s="26" t="s">
        <v>20</v>
      </c>
      <c r="D35" s="26" t="s">
        <v>54</v>
      </c>
      <c r="E35" s="18"/>
      <c r="F35" s="40">
        <v>11627</v>
      </c>
      <c r="H35" s="40">
        <f>H31-H33</f>
        <v>18972</v>
      </c>
      <c r="J35" s="40">
        <f>J31-J33</f>
        <v>30866</v>
      </c>
      <c r="L35" s="40">
        <f>L31-L33</f>
        <v>41323</v>
      </c>
    </row>
    <row r="36" spans="4:12" ht="12.75">
      <c r="D36" s="18"/>
      <c r="E36" s="18"/>
      <c r="F36" s="34"/>
      <c r="G36" s="20"/>
      <c r="H36" s="34"/>
      <c r="J36" s="34"/>
      <c r="L36" s="72"/>
    </row>
    <row r="37" spans="3:12" ht="12.75">
      <c r="C37" s="2" t="s">
        <v>22</v>
      </c>
      <c r="D37" s="2" t="s">
        <v>21</v>
      </c>
      <c r="F37" s="37">
        <v>0</v>
      </c>
      <c r="H37" s="37">
        <v>0</v>
      </c>
      <c r="J37" s="37">
        <v>0</v>
      </c>
      <c r="L37" s="78">
        <v>0</v>
      </c>
    </row>
    <row r="38" spans="4:12" ht="12.75">
      <c r="D38" s="33"/>
      <c r="E38" s="18"/>
      <c r="F38" s="41"/>
      <c r="G38" s="20"/>
      <c r="H38" s="41"/>
      <c r="J38" s="41"/>
      <c r="L38" s="72"/>
    </row>
    <row r="39" spans="2:12" ht="12.75">
      <c r="B39" s="26" t="s">
        <v>23</v>
      </c>
      <c r="D39" s="17" t="s">
        <v>55</v>
      </c>
      <c r="E39" s="18"/>
      <c r="F39" s="41"/>
      <c r="G39" s="20"/>
      <c r="H39" s="41"/>
      <c r="J39" s="41"/>
      <c r="L39" s="72"/>
    </row>
    <row r="40" spans="2:12" ht="12.75">
      <c r="B40" s="26"/>
      <c r="D40" s="33"/>
      <c r="E40" s="18"/>
      <c r="F40" s="41"/>
      <c r="G40" s="20"/>
      <c r="H40" s="41"/>
      <c r="J40" s="41"/>
      <c r="L40" s="72"/>
    </row>
    <row r="41" spans="2:12" ht="27.75" customHeight="1">
      <c r="B41" s="26" t="s">
        <v>24</v>
      </c>
      <c r="D41" s="26" t="s">
        <v>56</v>
      </c>
      <c r="F41" s="34">
        <f>F35-F37</f>
        <v>11627</v>
      </c>
      <c r="G41" s="20"/>
      <c r="H41" s="34">
        <f>H35-H37</f>
        <v>18972</v>
      </c>
      <c r="J41" s="34">
        <f>J35-J37</f>
        <v>30866</v>
      </c>
      <c r="L41" s="34">
        <f>L35-L37</f>
        <v>41323</v>
      </c>
    </row>
    <row r="42" spans="6:12" ht="12.75">
      <c r="F42" s="34"/>
      <c r="G42" s="20"/>
      <c r="H42" s="34"/>
      <c r="J42" s="34"/>
      <c r="L42" s="72"/>
    </row>
    <row r="43" spans="2:12" ht="12.75">
      <c r="B43" s="26" t="s">
        <v>28</v>
      </c>
      <c r="C43" s="2" t="s">
        <v>19</v>
      </c>
      <c r="D43" s="2" t="s">
        <v>25</v>
      </c>
      <c r="F43" s="28">
        <v>0</v>
      </c>
      <c r="G43" s="20"/>
      <c r="H43" s="28">
        <v>0</v>
      </c>
      <c r="J43" s="28">
        <v>0</v>
      </c>
      <c r="L43" s="79">
        <v>0</v>
      </c>
    </row>
    <row r="44" spans="3:12" ht="12.75">
      <c r="C44" s="2" t="s">
        <v>22</v>
      </c>
      <c r="D44" s="2" t="s">
        <v>26</v>
      </c>
      <c r="F44" s="29">
        <v>0</v>
      </c>
      <c r="G44" s="20"/>
      <c r="H44" s="29">
        <v>0</v>
      </c>
      <c r="J44" s="29">
        <v>0</v>
      </c>
      <c r="L44" s="73">
        <v>0</v>
      </c>
    </row>
    <row r="45" spans="3:12" ht="25.5">
      <c r="C45" s="26" t="s">
        <v>29</v>
      </c>
      <c r="D45" s="26" t="s">
        <v>27</v>
      </c>
      <c r="F45" s="32">
        <v>0</v>
      </c>
      <c r="G45" s="20"/>
      <c r="H45" s="32">
        <v>0</v>
      </c>
      <c r="J45" s="32">
        <v>0</v>
      </c>
      <c r="L45" s="75">
        <v>0</v>
      </c>
    </row>
    <row r="46" spans="6:12" ht="12.75">
      <c r="F46" s="20"/>
      <c r="G46" s="20"/>
      <c r="H46" s="20"/>
      <c r="J46" s="20"/>
      <c r="L46" s="72"/>
    </row>
    <row r="47" spans="2:12" ht="27.75" customHeight="1" thickBot="1">
      <c r="B47" s="80" t="s">
        <v>57</v>
      </c>
      <c r="D47" s="26" t="s">
        <v>58</v>
      </c>
      <c r="F47" s="19">
        <f>F41-SUM(F43:F45)</f>
        <v>11627</v>
      </c>
      <c r="G47" s="20"/>
      <c r="H47" s="19">
        <f>H41-SUM(H43:H45)</f>
        <v>18972</v>
      </c>
      <c r="J47" s="19">
        <f>J41-SUM(J43:J45)</f>
        <v>30866</v>
      </c>
      <c r="L47" s="19">
        <f>L41-SUM(L43:L45)</f>
        <v>41323</v>
      </c>
    </row>
    <row r="48" spans="6:12" ht="12.75">
      <c r="F48" s="20"/>
      <c r="G48" s="20"/>
      <c r="H48" s="20"/>
      <c r="J48" s="20"/>
      <c r="L48" s="72"/>
    </row>
    <row r="49" spans="1:12" ht="39" customHeight="1">
      <c r="A49" s="25">
        <v>3</v>
      </c>
      <c r="B49" s="26"/>
      <c r="D49" s="26" t="s">
        <v>59</v>
      </c>
      <c r="F49" s="20"/>
      <c r="G49" s="20"/>
      <c r="H49" s="20"/>
      <c r="J49" s="20"/>
      <c r="L49" s="72"/>
    </row>
    <row r="50" spans="6:12" ht="12.75">
      <c r="F50" s="20"/>
      <c r="G50" s="20"/>
      <c r="H50" s="20"/>
      <c r="J50" s="20"/>
      <c r="L50" s="72"/>
    </row>
    <row r="51" spans="3:12" ht="24" customHeight="1" thickBot="1">
      <c r="C51" s="26" t="s">
        <v>1</v>
      </c>
      <c r="D51" s="26" t="s">
        <v>30</v>
      </c>
      <c r="F51" s="42">
        <f>+F47/261534.406*100</f>
        <v>4.445686583967082</v>
      </c>
      <c r="G51" s="20"/>
      <c r="H51" s="42">
        <f>+H47/261534.406*100</f>
        <v>7.254112485681903</v>
      </c>
      <c r="J51" s="42">
        <f>+J47/261534.406*100</f>
        <v>11.801888887995869</v>
      </c>
      <c r="L51" s="42">
        <f>+L47/261534.406*100</f>
        <v>15.800215593813688</v>
      </c>
    </row>
    <row r="52" spans="6:12" ht="12.75">
      <c r="F52" s="20"/>
      <c r="G52" s="20"/>
      <c r="H52" s="20"/>
      <c r="J52" s="20"/>
      <c r="L52" s="3"/>
    </row>
    <row r="53" spans="3:12" ht="26.25" thickBot="1">
      <c r="C53" s="26" t="s">
        <v>11</v>
      </c>
      <c r="D53" s="26" t="s">
        <v>31</v>
      </c>
      <c r="F53" s="89" t="s">
        <v>69</v>
      </c>
      <c r="G53" s="90"/>
      <c r="H53" s="89" t="s">
        <v>69</v>
      </c>
      <c r="I53" s="91"/>
      <c r="J53" s="89" t="s">
        <v>69</v>
      </c>
      <c r="K53" s="92"/>
      <c r="L53" s="89" t="s">
        <v>69</v>
      </c>
    </row>
    <row r="54" spans="6:12" ht="12.75">
      <c r="F54" s="20"/>
      <c r="G54" s="20"/>
      <c r="H54" s="20"/>
      <c r="J54" s="20"/>
      <c r="L54" s="3"/>
    </row>
    <row r="55" spans="1:12" ht="13.5" thickBot="1">
      <c r="A55" s="6">
        <v>4</v>
      </c>
      <c r="B55" s="2" t="s">
        <v>1</v>
      </c>
      <c r="D55" s="2" t="s">
        <v>102</v>
      </c>
      <c r="F55" s="81">
        <v>0</v>
      </c>
      <c r="G55" s="43"/>
      <c r="H55" s="81">
        <v>13</v>
      </c>
      <c r="I55" s="88"/>
      <c r="J55" s="81">
        <v>26</v>
      </c>
      <c r="K55" s="43"/>
      <c r="L55" s="81">
        <v>13</v>
      </c>
    </row>
    <row r="56" spans="6:12" ht="12.75">
      <c r="F56" s="20"/>
      <c r="G56" s="20"/>
      <c r="H56" s="20"/>
      <c r="J56" s="20"/>
      <c r="L56" s="3"/>
    </row>
    <row r="61" spans="6:7" ht="12.75">
      <c r="F61" s="20"/>
      <c r="G61" s="20"/>
    </row>
    <row r="62" spans="6:7" ht="12.75">
      <c r="F62" s="20"/>
      <c r="G62" s="20"/>
    </row>
    <row r="63" spans="6:7" ht="12.75">
      <c r="F63" s="20"/>
      <c r="G63" s="20"/>
    </row>
    <row r="64" spans="6:7" ht="12.75">
      <c r="F64" s="20"/>
      <c r="G64" s="20"/>
    </row>
    <row r="65" spans="6:7" ht="12.75">
      <c r="F65" s="20"/>
      <c r="G65" s="20"/>
    </row>
    <row r="66" spans="6:7" ht="12.75">
      <c r="F66" s="20"/>
      <c r="G66" s="20"/>
    </row>
    <row r="67" spans="6:7" ht="12.75">
      <c r="F67" s="20"/>
      <c r="G67" s="20"/>
    </row>
    <row r="68" spans="6:7" ht="12.75">
      <c r="F68" s="20"/>
      <c r="G68" s="20"/>
    </row>
    <row r="69" spans="6:7" ht="12.75">
      <c r="F69" s="20"/>
      <c r="G69" s="20"/>
    </row>
    <row r="70" spans="6:7" ht="12.75">
      <c r="F70" s="20"/>
      <c r="G70" s="20"/>
    </row>
    <row r="71" spans="6:7" ht="12.75">
      <c r="F71" s="20"/>
      <c r="G71" s="20"/>
    </row>
    <row r="72" spans="6:7" ht="12.75">
      <c r="F72" s="20"/>
      <c r="G72" s="20"/>
    </row>
    <row r="73" spans="6:7" ht="12.75">
      <c r="F73" s="20"/>
      <c r="G73" s="20"/>
    </row>
  </sheetData>
  <mergeCells count="2">
    <mergeCell ref="F5:H5"/>
    <mergeCell ref="J5:L5"/>
  </mergeCells>
  <printOptions/>
  <pageMargins left="0.5" right="0.25" top="0.5" bottom="0.25" header="0.25" footer="0.25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workbookViewId="0" topLeftCell="A49">
      <selection activeCell="E43" sqref="E43"/>
    </sheetView>
  </sheetViews>
  <sheetFormatPr defaultColWidth="9.66015625" defaultRowHeight="12.75"/>
  <cols>
    <col min="1" max="1" width="4" style="46" customWidth="1"/>
    <col min="2" max="4" width="3.16015625" style="47" customWidth="1"/>
    <col min="5" max="5" width="37.5" style="59" customWidth="1"/>
    <col min="6" max="6" width="4.83203125" style="47" customWidth="1"/>
    <col min="7" max="7" width="2.5" style="47" customWidth="1"/>
    <col min="8" max="8" width="14.33203125" style="59" customWidth="1"/>
    <col min="9" max="9" width="4.33203125" style="47" customWidth="1"/>
    <col min="10" max="10" width="13.33203125" style="61" customWidth="1"/>
    <col min="11" max="11" width="4.83203125" style="47" customWidth="1"/>
    <col min="12" max="12" width="10.5" style="47" customWidth="1"/>
    <col min="13" max="13" width="8.16015625" style="47" customWidth="1"/>
    <col min="14" max="16384" width="9.66015625" style="47" customWidth="1"/>
  </cols>
  <sheetData>
    <row r="1" spans="1:10" s="6" customFormat="1" ht="12.75">
      <c r="A1" s="10" t="s">
        <v>44</v>
      </c>
      <c r="E1" s="44"/>
      <c r="H1" s="44"/>
      <c r="J1" s="7"/>
    </row>
    <row r="2" spans="1:10" s="6" customFormat="1" ht="12.75">
      <c r="A2" s="10" t="s">
        <v>2</v>
      </c>
      <c r="E2" s="82"/>
      <c r="H2" s="44"/>
      <c r="J2" s="7"/>
    </row>
    <row r="3" spans="1:10" s="1" customFormat="1" ht="12.75">
      <c r="A3" s="10" t="s">
        <v>101</v>
      </c>
      <c r="E3" s="45"/>
      <c r="H3" s="10"/>
      <c r="J3" s="10"/>
    </row>
    <row r="4" spans="1:10" s="6" customFormat="1" ht="12.75">
      <c r="A4" s="10" t="s">
        <v>32</v>
      </c>
      <c r="E4" s="44"/>
      <c r="H4" s="44"/>
      <c r="J4" s="7"/>
    </row>
    <row r="5" spans="5:13" ht="13.5">
      <c r="E5" s="83"/>
      <c r="F5" s="48"/>
      <c r="G5" s="49"/>
      <c r="H5" s="49"/>
      <c r="I5" s="50"/>
      <c r="J5" s="49" t="s">
        <v>40</v>
      </c>
      <c r="K5" s="48"/>
      <c r="L5" s="49"/>
      <c r="M5" s="51"/>
    </row>
    <row r="6" spans="1:10" s="6" customFormat="1" ht="12.75">
      <c r="A6" s="3"/>
      <c r="E6" s="44"/>
      <c r="H6" s="12" t="s">
        <v>33</v>
      </c>
      <c r="I6" s="12"/>
      <c r="J6" s="12" t="s">
        <v>33</v>
      </c>
    </row>
    <row r="7" spans="1:13" ht="12.75">
      <c r="A7" s="52"/>
      <c r="B7" s="53"/>
      <c r="C7" s="53"/>
      <c r="D7" s="53"/>
      <c r="E7" s="65"/>
      <c r="F7" s="52"/>
      <c r="G7" s="55"/>
      <c r="H7" s="56" t="s">
        <v>34</v>
      </c>
      <c r="I7" s="57"/>
      <c r="J7" s="56" t="s">
        <v>36</v>
      </c>
      <c r="K7" s="55"/>
      <c r="L7" s="55"/>
      <c r="M7" s="58"/>
    </row>
    <row r="8" spans="1:13" ht="12.75">
      <c r="A8" s="52"/>
      <c r="B8" s="53"/>
      <c r="C8" s="53"/>
      <c r="D8" s="53"/>
      <c r="E8" s="65"/>
      <c r="F8" s="52"/>
      <c r="G8" s="55"/>
      <c r="H8" s="56" t="s">
        <v>4</v>
      </c>
      <c r="I8" s="56"/>
      <c r="J8" s="56" t="s">
        <v>37</v>
      </c>
      <c r="K8" s="55"/>
      <c r="L8" s="55"/>
      <c r="M8" s="58"/>
    </row>
    <row r="9" spans="1:13" ht="12.75">
      <c r="A9" s="52"/>
      <c r="B9" s="53"/>
      <c r="C9" s="53"/>
      <c r="D9" s="53"/>
      <c r="E9" s="65"/>
      <c r="F9" s="52"/>
      <c r="G9" s="55"/>
      <c r="H9" s="56" t="s">
        <v>6</v>
      </c>
      <c r="I9" s="56"/>
      <c r="J9" s="56" t="s">
        <v>35</v>
      </c>
      <c r="K9" s="55"/>
      <c r="L9" s="55"/>
      <c r="M9" s="58"/>
    </row>
    <row r="10" spans="1:13" ht="12.75">
      <c r="A10" s="52"/>
      <c r="B10" s="53"/>
      <c r="C10" s="53"/>
      <c r="D10" s="53"/>
      <c r="E10" s="65"/>
      <c r="F10" s="52"/>
      <c r="G10" s="55"/>
      <c r="H10" s="87" t="s">
        <v>99</v>
      </c>
      <c r="I10" s="57"/>
      <c r="J10" s="56" t="s">
        <v>60</v>
      </c>
      <c r="K10" s="55"/>
      <c r="L10" s="55"/>
      <c r="M10" s="58"/>
    </row>
    <row r="11" spans="1:13" ht="12.75">
      <c r="A11" s="52"/>
      <c r="B11" s="53"/>
      <c r="C11" s="53"/>
      <c r="D11" s="53"/>
      <c r="E11" s="65"/>
      <c r="F11" s="52"/>
      <c r="G11" s="55"/>
      <c r="H11" s="56" t="s">
        <v>9</v>
      </c>
      <c r="I11" s="56"/>
      <c r="J11" s="56" t="s">
        <v>9</v>
      </c>
      <c r="K11" s="55"/>
      <c r="L11" s="55"/>
      <c r="M11" s="58"/>
    </row>
    <row r="12" spans="1:13" ht="12.75">
      <c r="A12" s="52"/>
      <c r="B12" s="53"/>
      <c r="C12" s="53"/>
      <c r="D12" s="53"/>
      <c r="E12" s="65"/>
      <c r="F12" s="52"/>
      <c r="G12" s="55"/>
      <c r="I12" s="60"/>
      <c r="J12" s="54"/>
      <c r="K12" s="55"/>
      <c r="L12" s="55"/>
      <c r="M12" s="58"/>
    </row>
    <row r="13" spans="1:13" ht="12.75">
      <c r="A13" s="46">
        <v>1</v>
      </c>
      <c r="C13" s="60" t="s">
        <v>61</v>
      </c>
      <c r="D13" s="60"/>
      <c r="F13" s="46"/>
      <c r="G13" s="62"/>
      <c r="H13" s="59">
        <v>162616</v>
      </c>
      <c r="I13" s="46"/>
      <c r="J13" s="59">
        <v>166447</v>
      </c>
      <c r="K13" s="62"/>
      <c r="L13" s="62"/>
      <c r="M13" s="63"/>
    </row>
    <row r="14" spans="1:13" ht="12.75">
      <c r="A14" s="52">
        <v>2</v>
      </c>
      <c r="B14" s="53"/>
      <c r="C14" s="64" t="s">
        <v>62</v>
      </c>
      <c r="D14" s="64"/>
      <c r="E14" s="65"/>
      <c r="F14" s="52"/>
      <c r="G14" s="55"/>
      <c r="H14" s="65">
        <v>0</v>
      </c>
      <c r="I14" s="52"/>
      <c r="J14" s="65">
        <v>0</v>
      </c>
      <c r="K14" s="55"/>
      <c r="L14" s="55"/>
      <c r="M14" s="58"/>
    </row>
    <row r="15" spans="1:13" ht="12.75">
      <c r="A15" s="66">
        <v>3</v>
      </c>
      <c r="B15" s="53"/>
      <c r="C15" s="64" t="s">
        <v>63</v>
      </c>
      <c r="D15" s="64"/>
      <c r="E15" s="65"/>
      <c r="F15" s="52"/>
      <c r="G15" s="55"/>
      <c r="H15" s="65">
        <v>0</v>
      </c>
      <c r="I15" s="60"/>
      <c r="J15" s="65">
        <v>0</v>
      </c>
      <c r="K15" s="55"/>
      <c r="L15" s="55"/>
      <c r="M15" s="52"/>
    </row>
    <row r="16" spans="1:13" ht="12.75">
      <c r="A16" s="66">
        <v>4</v>
      </c>
      <c r="B16" s="53"/>
      <c r="C16" s="64" t="s">
        <v>64</v>
      </c>
      <c r="D16" s="64"/>
      <c r="E16" s="65"/>
      <c r="F16" s="46"/>
      <c r="G16" s="55"/>
      <c r="H16" s="65">
        <v>0</v>
      </c>
      <c r="I16" s="60"/>
      <c r="J16" s="65">
        <v>0</v>
      </c>
      <c r="K16" s="55"/>
      <c r="L16" s="55"/>
      <c r="M16" s="52"/>
    </row>
    <row r="17" spans="1:13" ht="12.75">
      <c r="A17" s="52">
        <v>5</v>
      </c>
      <c r="B17" s="53"/>
      <c r="C17" s="64" t="s">
        <v>65</v>
      </c>
      <c r="D17" s="64"/>
      <c r="E17" s="65"/>
      <c r="F17" s="52"/>
      <c r="G17" s="55"/>
      <c r="H17" s="65">
        <v>0</v>
      </c>
      <c r="I17" s="52"/>
      <c r="J17" s="65">
        <v>0</v>
      </c>
      <c r="K17" s="55"/>
      <c r="L17" s="55"/>
      <c r="M17" s="58"/>
    </row>
    <row r="18" spans="1:13" ht="12.75">
      <c r="A18" s="52">
        <v>6</v>
      </c>
      <c r="B18" s="53"/>
      <c r="C18" s="64" t="s">
        <v>66</v>
      </c>
      <c r="D18" s="64"/>
      <c r="E18" s="65"/>
      <c r="F18" s="52"/>
      <c r="G18" s="55"/>
      <c r="H18" s="65">
        <v>0</v>
      </c>
      <c r="I18" s="52"/>
      <c r="J18" s="65">
        <v>0</v>
      </c>
      <c r="K18" s="55"/>
      <c r="L18" s="55"/>
      <c r="M18" s="58"/>
    </row>
    <row r="19" spans="1:13" ht="12.75">
      <c r="A19" s="52">
        <v>7</v>
      </c>
      <c r="B19" s="53"/>
      <c r="C19" s="64" t="s">
        <v>67</v>
      </c>
      <c r="D19" s="64"/>
      <c r="E19" s="65"/>
      <c r="F19" s="52"/>
      <c r="G19" s="55"/>
      <c r="H19" s="65">
        <v>13936</v>
      </c>
      <c r="I19" s="52"/>
      <c r="J19" s="65">
        <v>13936</v>
      </c>
      <c r="K19" s="55"/>
      <c r="L19" s="55"/>
      <c r="M19" s="58"/>
    </row>
    <row r="20" spans="1:13" ht="12.75">
      <c r="A20" s="52"/>
      <c r="B20" s="53"/>
      <c r="C20" s="64"/>
      <c r="D20" s="64"/>
      <c r="E20" s="65"/>
      <c r="F20" s="52"/>
      <c r="G20" s="55"/>
      <c r="H20" s="65"/>
      <c r="I20" s="52"/>
      <c r="J20" s="65"/>
      <c r="K20" s="55"/>
      <c r="L20" s="55"/>
      <c r="M20" s="58"/>
    </row>
    <row r="21" spans="1:13" ht="12.75">
      <c r="A21" s="46">
        <v>8</v>
      </c>
      <c r="B21" s="53"/>
      <c r="C21" s="64" t="s">
        <v>68</v>
      </c>
      <c r="D21" s="64"/>
      <c r="E21" s="65"/>
      <c r="F21" s="52"/>
      <c r="G21" s="55"/>
      <c r="H21" s="65"/>
      <c r="I21" s="52"/>
      <c r="J21" s="65"/>
      <c r="K21" s="55"/>
      <c r="L21" s="55"/>
      <c r="M21" s="58"/>
    </row>
    <row r="22" spans="1:13" ht="12.75">
      <c r="A22" s="52"/>
      <c r="B22" s="53"/>
      <c r="C22" s="84" t="s">
        <v>69</v>
      </c>
      <c r="D22" s="84"/>
      <c r="E22" s="65" t="s">
        <v>70</v>
      </c>
      <c r="F22" s="52"/>
      <c r="G22" s="55"/>
      <c r="H22" s="65">
        <v>66193</v>
      </c>
      <c r="I22" s="52"/>
      <c r="J22" s="65">
        <v>74058</v>
      </c>
      <c r="K22" s="55"/>
      <c r="L22" s="55"/>
      <c r="M22" s="58"/>
    </row>
    <row r="23" spans="1:13" ht="12.75">
      <c r="A23" s="66"/>
      <c r="B23" s="53"/>
      <c r="C23" s="84" t="s">
        <v>69</v>
      </c>
      <c r="D23" s="84"/>
      <c r="E23" s="65" t="s">
        <v>71</v>
      </c>
      <c r="F23" s="52"/>
      <c r="G23" s="55"/>
      <c r="H23" s="65">
        <v>23756</v>
      </c>
      <c r="I23" s="52"/>
      <c r="J23" s="65">
        <v>24006</v>
      </c>
      <c r="K23" s="55"/>
      <c r="L23" s="55"/>
      <c r="M23" s="52"/>
    </row>
    <row r="24" spans="1:13" ht="12.75">
      <c r="A24" s="66"/>
      <c r="B24" s="53"/>
      <c r="C24" s="84" t="s">
        <v>69</v>
      </c>
      <c r="D24" s="84"/>
      <c r="E24" s="65" t="s">
        <v>72</v>
      </c>
      <c r="F24" s="52"/>
      <c r="G24" s="55"/>
      <c r="H24" s="65">
        <v>19043</v>
      </c>
      <c r="I24" s="52"/>
      <c r="J24" s="65">
        <f>16565+5382</f>
        <v>21947</v>
      </c>
      <c r="K24" s="55"/>
      <c r="L24" s="55"/>
      <c r="M24" s="52"/>
    </row>
    <row r="25" spans="1:13" ht="12.75">
      <c r="A25" s="66"/>
      <c r="B25" s="53"/>
      <c r="C25" s="84"/>
      <c r="D25" s="84"/>
      <c r="E25" s="65" t="s">
        <v>73</v>
      </c>
      <c r="F25" s="52"/>
      <c r="G25" s="55"/>
      <c r="H25" s="65">
        <v>4819</v>
      </c>
      <c r="I25" s="52"/>
      <c r="J25" s="65">
        <v>10078</v>
      </c>
      <c r="K25" s="55"/>
      <c r="L25" s="55"/>
      <c r="M25" s="52"/>
    </row>
    <row r="26" spans="1:13" ht="12.75">
      <c r="A26" s="66"/>
      <c r="B26" s="53"/>
      <c r="C26" s="84" t="s">
        <v>69</v>
      </c>
      <c r="D26" s="84"/>
      <c r="E26" s="65" t="s">
        <v>74</v>
      </c>
      <c r="F26" s="52"/>
      <c r="G26" s="55"/>
      <c r="H26" s="65">
        <v>146980</v>
      </c>
      <c r="I26" s="52"/>
      <c r="J26" s="65">
        <v>178003</v>
      </c>
      <c r="K26" s="55"/>
      <c r="L26" s="55"/>
      <c r="M26" s="52"/>
    </row>
    <row r="27" spans="1:13" ht="12.75">
      <c r="A27" s="52"/>
      <c r="B27" s="53"/>
      <c r="C27" s="84" t="s">
        <v>69</v>
      </c>
      <c r="D27" s="84"/>
      <c r="E27" s="65" t="s">
        <v>38</v>
      </c>
      <c r="F27" s="52"/>
      <c r="G27" s="55"/>
      <c r="H27" s="65">
        <v>9415</v>
      </c>
      <c r="I27" s="52"/>
      <c r="J27" s="65">
        <v>9447</v>
      </c>
      <c r="K27" s="55"/>
      <c r="L27" s="55"/>
      <c r="M27" s="52"/>
    </row>
    <row r="28" spans="2:13" ht="12.75">
      <c r="B28" s="53"/>
      <c r="C28" s="53"/>
      <c r="D28" s="53"/>
      <c r="F28" s="46"/>
      <c r="G28" s="46"/>
      <c r="H28" s="67">
        <f>SUM(H22:H27)</f>
        <v>270206</v>
      </c>
      <c r="I28" s="46"/>
      <c r="J28" s="67">
        <f>SUM(J22:J27)</f>
        <v>317539</v>
      </c>
      <c r="K28" s="46"/>
      <c r="L28" s="46"/>
      <c r="M28" s="46"/>
    </row>
    <row r="29" spans="1:13" ht="12.75">
      <c r="A29" s="52">
        <v>9</v>
      </c>
      <c r="B29" s="53"/>
      <c r="C29" s="64" t="s">
        <v>39</v>
      </c>
      <c r="D29" s="64"/>
      <c r="E29" s="65"/>
      <c r="F29" s="52"/>
      <c r="G29" s="52"/>
      <c r="H29" s="65"/>
      <c r="I29" s="52"/>
      <c r="J29" s="65"/>
      <c r="K29" s="52"/>
      <c r="L29" s="52"/>
      <c r="M29" s="52"/>
    </row>
    <row r="30" spans="3:13" ht="12.75">
      <c r="C30" s="84" t="s">
        <v>69</v>
      </c>
      <c r="D30" s="84"/>
      <c r="E30" s="59" t="s">
        <v>75</v>
      </c>
      <c r="F30" s="46"/>
      <c r="G30" s="46"/>
      <c r="H30" s="65">
        <v>5599</v>
      </c>
      <c r="I30" s="60"/>
      <c r="J30" s="65">
        <v>3064</v>
      </c>
      <c r="K30" s="46"/>
      <c r="L30" s="46"/>
      <c r="M30" s="46"/>
    </row>
    <row r="31" spans="2:13" ht="12.75">
      <c r="B31" s="53"/>
      <c r="C31" s="84" t="s">
        <v>69</v>
      </c>
      <c r="D31" s="84"/>
      <c r="E31" s="65" t="s">
        <v>76</v>
      </c>
      <c r="F31" s="52"/>
      <c r="G31" s="66"/>
      <c r="H31" s="65">
        <v>41188</v>
      </c>
      <c r="I31" s="52"/>
      <c r="J31" s="65">
        <v>52378</v>
      </c>
      <c r="K31" s="52"/>
      <c r="L31" s="52"/>
      <c r="M31" s="46"/>
    </row>
    <row r="32" spans="2:13" ht="12.75">
      <c r="B32" s="53"/>
      <c r="C32" s="84"/>
      <c r="D32" s="84"/>
      <c r="E32" s="65" t="s">
        <v>77</v>
      </c>
      <c r="F32" s="52"/>
      <c r="G32" s="66"/>
      <c r="H32" s="65">
        <v>4654</v>
      </c>
      <c r="I32" s="52"/>
      <c r="J32" s="65">
        <v>6636</v>
      </c>
      <c r="K32" s="52"/>
      <c r="L32" s="52"/>
      <c r="M32" s="46"/>
    </row>
    <row r="33" spans="3:12" ht="12.75">
      <c r="C33" s="84" t="s">
        <v>69</v>
      </c>
      <c r="D33" s="84"/>
      <c r="E33" s="59" t="s">
        <v>78</v>
      </c>
      <c r="F33" s="52"/>
      <c r="G33" s="52"/>
      <c r="H33" s="65">
        <v>0</v>
      </c>
      <c r="I33" s="52"/>
      <c r="J33" s="65">
        <v>0</v>
      </c>
      <c r="K33" s="52"/>
      <c r="L33" s="52"/>
    </row>
    <row r="34" spans="3:12" ht="12.75">
      <c r="C34" s="84" t="s">
        <v>69</v>
      </c>
      <c r="D34" s="84"/>
      <c r="E34" s="59" t="s">
        <v>79</v>
      </c>
      <c r="F34" s="52"/>
      <c r="G34" s="52"/>
      <c r="H34" s="65">
        <v>1584</v>
      </c>
      <c r="I34" s="52"/>
      <c r="J34" s="65">
        <v>2</v>
      </c>
      <c r="K34" s="52"/>
      <c r="L34" s="52"/>
    </row>
    <row r="35" spans="3:12" ht="12.75">
      <c r="C35" s="84"/>
      <c r="D35" s="84"/>
      <c r="E35" s="59" t="s">
        <v>80</v>
      </c>
      <c r="F35" s="52"/>
      <c r="G35" s="52"/>
      <c r="H35" s="65">
        <v>0</v>
      </c>
      <c r="I35" s="52"/>
      <c r="J35" s="65">
        <v>0</v>
      </c>
      <c r="K35" s="52"/>
      <c r="L35" s="52"/>
    </row>
    <row r="36" spans="3:12" ht="12.75">
      <c r="C36" s="84" t="s">
        <v>69</v>
      </c>
      <c r="D36" s="84"/>
      <c r="E36" s="59" t="s">
        <v>81</v>
      </c>
      <c r="F36" s="52"/>
      <c r="G36" s="52"/>
      <c r="H36" s="68">
        <v>0</v>
      </c>
      <c r="I36" s="52"/>
      <c r="J36" s="68">
        <v>24480</v>
      </c>
      <c r="K36" s="52"/>
      <c r="L36" s="52"/>
    </row>
    <row r="37" spans="5:12" ht="12.75">
      <c r="E37" s="65"/>
      <c r="F37" s="52"/>
      <c r="G37" s="52"/>
      <c r="H37" s="54">
        <f>SUM(H30:H36)</f>
        <v>53025</v>
      </c>
      <c r="I37" s="52"/>
      <c r="J37" s="54">
        <f>SUM(J30:J36)</f>
        <v>86560</v>
      </c>
      <c r="K37" s="52"/>
      <c r="L37" s="52"/>
    </row>
    <row r="38" spans="5:12" ht="12.75">
      <c r="E38" s="65" t="s">
        <v>82</v>
      </c>
      <c r="F38" s="52"/>
      <c r="G38" s="52"/>
      <c r="H38" s="65"/>
      <c r="I38" s="52"/>
      <c r="J38" s="65"/>
      <c r="K38" s="52"/>
      <c r="L38" s="52"/>
    </row>
    <row r="39" spans="1:12" ht="12.75">
      <c r="A39" s="46">
        <v>10</v>
      </c>
      <c r="C39" s="60" t="s">
        <v>83</v>
      </c>
      <c r="D39" s="60"/>
      <c r="E39" s="65"/>
      <c r="F39" s="52"/>
      <c r="G39" s="52"/>
      <c r="H39" s="69">
        <f>H28-H37</f>
        <v>217181</v>
      </c>
      <c r="I39" s="52"/>
      <c r="J39" s="69">
        <f>J28-J37</f>
        <v>230979</v>
      </c>
      <c r="K39" s="52"/>
      <c r="L39" s="52"/>
    </row>
    <row r="40" spans="3:12" ht="13.5" thickBot="1">
      <c r="C40" s="60"/>
      <c r="D40" s="60"/>
      <c r="E40" s="65"/>
      <c r="F40" s="52"/>
      <c r="G40" s="52"/>
      <c r="H40" s="70">
        <f>SUM(H13:H19)+H39</f>
        <v>393733</v>
      </c>
      <c r="I40" s="52"/>
      <c r="J40" s="70">
        <f>SUM(J13:J19)+J39</f>
        <v>411362</v>
      </c>
      <c r="K40" s="52"/>
      <c r="L40" s="52"/>
    </row>
    <row r="41" spans="3:12" ht="13.5" thickTop="1">
      <c r="C41" s="60"/>
      <c r="D41" s="60"/>
      <c r="E41" s="65"/>
      <c r="F41" s="52"/>
      <c r="G41" s="52"/>
      <c r="H41" s="54"/>
      <c r="I41" s="52"/>
      <c r="J41" s="54"/>
      <c r="K41" s="52"/>
      <c r="L41" s="52"/>
    </row>
    <row r="42" spans="1:12" ht="12.75">
      <c r="A42" s="46">
        <v>11</v>
      </c>
      <c r="C42" s="60" t="s">
        <v>84</v>
      </c>
      <c r="D42" s="60"/>
      <c r="E42" s="65"/>
      <c r="F42" s="52"/>
      <c r="G42" s="52"/>
      <c r="H42" s="65"/>
      <c r="I42" s="52"/>
      <c r="J42" s="65"/>
      <c r="K42" s="52"/>
      <c r="L42" s="52"/>
    </row>
    <row r="43" spans="4:12" ht="12.75">
      <c r="D43" s="60" t="s">
        <v>85</v>
      </c>
      <c r="E43" s="65"/>
      <c r="F43" s="52"/>
      <c r="G43" s="52"/>
      <c r="H43" s="65">
        <v>261534</v>
      </c>
      <c r="I43" s="52"/>
      <c r="J43" s="65">
        <v>261534</v>
      </c>
      <c r="K43" s="52"/>
      <c r="L43" s="52"/>
    </row>
    <row r="44" spans="4:12" ht="12.75">
      <c r="D44" s="60" t="s">
        <v>86</v>
      </c>
      <c r="E44" s="65"/>
      <c r="F44" s="52"/>
      <c r="G44" s="52"/>
      <c r="H44" s="65"/>
      <c r="I44" s="52"/>
      <c r="J44" s="65"/>
      <c r="K44" s="52"/>
      <c r="L44" s="52"/>
    </row>
    <row r="45" spans="4:12" ht="12.75">
      <c r="D45" s="85" t="s">
        <v>69</v>
      </c>
      <c r="E45" s="65" t="s">
        <v>87</v>
      </c>
      <c r="F45" s="52"/>
      <c r="G45" s="52"/>
      <c r="H45" s="65">
        <v>4536</v>
      </c>
      <c r="I45" s="52"/>
      <c r="J45" s="65">
        <v>4536</v>
      </c>
      <c r="K45" s="52"/>
      <c r="L45" s="52"/>
    </row>
    <row r="46" spans="4:12" ht="12.75">
      <c r="D46" s="85" t="s">
        <v>69</v>
      </c>
      <c r="E46" s="65" t="s">
        <v>88</v>
      </c>
      <c r="F46" s="52"/>
      <c r="G46" s="52"/>
      <c r="H46" s="65">
        <v>0</v>
      </c>
      <c r="I46" s="52"/>
      <c r="J46" s="65">
        <v>0</v>
      </c>
      <c r="K46" s="52"/>
      <c r="L46" s="52"/>
    </row>
    <row r="47" spans="4:12" ht="12.75">
      <c r="D47" s="85" t="s">
        <v>69</v>
      </c>
      <c r="E47" s="65" t="s">
        <v>89</v>
      </c>
      <c r="F47" s="52"/>
      <c r="G47" s="52"/>
      <c r="H47" s="65">
        <v>0</v>
      </c>
      <c r="I47" s="52"/>
      <c r="J47" s="65">
        <v>0</v>
      </c>
      <c r="K47" s="52"/>
      <c r="L47" s="52"/>
    </row>
    <row r="48" spans="4:12" ht="12.75">
      <c r="D48" s="85" t="s">
        <v>69</v>
      </c>
      <c r="E48" s="65" t="s">
        <v>90</v>
      </c>
      <c r="F48" s="52"/>
      <c r="G48" s="52"/>
      <c r="H48" s="65">
        <v>0</v>
      </c>
      <c r="I48" s="52"/>
      <c r="J48" s="65">
        <v>0</v>
      </c>
      <c r="K48" s="52"/>
      <c r="L48" s="52"/>
    </row>
    <row r="49" spans="4:12" ht="12.75">
      <c r="D49" s="85" t="s">
        <v>69</v>
      </c>
      <c r="E49" s="65" t="s">
        <v>91</v>
      </c>
      <c r="F49" s="52"/>
      <c r="G49" s="52"/>
      <c r="H49" s="68">
        <v>122364</v>
      </c>
      <c r="I49" s="52"/>
      <c r="J49" s="68">
        <v>140457</v>
      </c>
      <c r="K49" s="52"/>
      <c r="L49" s="52"/>
    </row>
    <row r="50" spans="3:12" ht="12.75">
      <c r="C50" s="60"/>
      <c r="D50" s="60"/>
      <c r="E50" s="65"/>
      <c r="F50" s="52"/>
      <c r="G50" s="52"/>
      <c r="H50" s="54">
        <f>SUM(H43:H49)</f>
        <v>388434</v>
      </c>
      <c r="I50" s="52"/>
      <c r="J50" s="54">
        <f>SUM(J43:J49)</f>
        <v>406527</v>
      </c>
      <c r="K50" s="52"/>
      <c r="L50" s="52"/>
    </row>
    <row r="51" spans="3:12" ht="12.75">
      <c r="C51" s="60"/>
      <c r="D51" s="60"/>
      <c r="E51" s="65"/>
      <c r="F51" s="52"/>
      <c r="G51" s="52"/>
      <c r="H51" s="54"/>
      <c r="I51" s="52"/>
      <c r="J51" s="54"/>
      <c r="K51" s="52"/>
      <c r="L51" s="52"/>
    </row>
    <row r="52" spans="1:12" ht="12.75">
      <c r="A52" s="46">
        <v>12</v>
      </c>
      <c r="C52" s="60" t="s">
        <v>92</v>
      </c>
      <c r="D52" s="60"/>
      <c r="E52" s="65"/>
      <c r="F52" s="52"/>
      <c r="G52" s="52"/>
      <c r="H52" s="65">
        <v>0</v>
      </c>
      <c r="I52" s="52"/>
      <c r="J52" s="65">
        <v>0</v>
      </c>
      <c r="K52" s="52"/>
      <c r="L52" s="52"/>
    </row>
    <row r="53" spans="1:12" ht="12.75">
      <c r="A53" s="46">
        <v>13</v>
      </c>
      <c r="C53" s="60" t="s">
        <v>93</v>
      </c>
      <c r="D53" s="60"/>
      <c r="E53" s="65"/>
      <c r="F53" s="52"/>
      <c r="G53" s="52"/>
      <c r="H53" s="65">
        <v>0</v>
      </c>
      <c r="I53" s="52"/>
      <c r="J53" s="65">
        <v>0</v>
      </c>
      <c r="K53" s="52"/>
      <c r="L53" s="52"/>
    </row>
    <row r="54" spans="1:12" ht="12.75">
      <c r="A54" s="46">
        <v>14</v>
      </c>
      <c r="C54" s="60" t="s">
        <v>94</v>
      </c>
      <c r="D54" s="60"/>
      <c r="E54" s="65"/>
      <c r="F54" s="52"/>
      <c r="G54" s="52"/>
      <c r="H54" s="65">
        <v>5299</v>
      </c>
      <c r="I54" s="52"/>
      <c r="J54" s="65">
        <v>4835</v>
      </c>
      <c r="K54" s="52"/>
      <c r="L54" s="52"/>
    </row>
    <row r="55" spans="1:12" ht="12.75">
      <c r="A55" s="46">
        <v>15</v>
      </c>
      <c r="C55" s="60" t="s">
        <v>95</v>
      </c>
      <c r="D55" s="60"/>
      <c r="E55" s="65"/>
      <c r="F55" s="52"/>
      <c r="G55" s="52"/>
      <c r="H55" s="65">
        <v>0</v>
      </c>
      <c r="I55" s="52"/>
      <c r="J55" s="65">
        <v>0</v>
      </c>
      <c r="K55" s="52"/>
      <c r="L55" s="52"/>
    </row>
    <row r="56" spans="5:12" ht="13.5" thickBot="1">
      <c r="E56" s="65"/>
      <c r="F56" s="52"/>
      <c r="G56" s="52"/>
      <c r="H56" s="70">
        <f>SUM(H50:H55)</f>
        <v>393733</v>
      </c>
      <c r="I56" s="52"/>
      <c r="J56" s="70">
        <f>SUM(J50:J55)</f>
        <v>411362</v>
      </c>
      <c r="K56" s="52"/>
      <c r="L56" s="52"/>
    </row>
    <row r="57" spans="5:12" ht="13.5" thickTop="1">
      <c r="E57" s="65"/>
      <c r="F57" s="52"/>
      <c r="G57" s="52"/>
      <c r="H57" s="54"/>
      <c r="I57" s="52"/>
      <c r="J57" s="54"/>
      <c r="K57" s="52"/>
      <c r="L57" s="52"/>
    </row>
    <row r="58" spans="1:12" ht="13.5" thickBot="1">
      <c r="A58" s="46">
        <v>16</v>
      </c>
      <c r="C58" s="60" t="s">
        <v>96</v>
      </c>
      <c r="D58" s="60"/>
      <c r="E58" s="65"/>
      <c r="F58" s="52"/>
      <c r="G58" s="52"/>
      <c r="H58" s="86">
        <f>H50/H43</f>
        <v>1.4852141595356627</v>
      </c>
      <c r="I58" s="71"/>
      <c r="J58" s="86">
        <f>J50/J43</f>
        <v>1.554394457317213</v>
      </c>
      <c r="K58" s="52"/>
      <c r="L58" s="52"/>
    </row>
    <row r="59" spans="5:12" ht="13.5" thickTop="1">
      <c r="E59" s="65"/>
      <c r="F59" s="52"/>
      <c r="G59" s="52"/>
      <c r="H59" s="65"/>
      <c r="I59" s="52"/>
      <c r="J59" s="65"/>
      <c r="K59" s="52"/>
      <c r="L59" s="52"/>
    </row>
    <row r="60" spans="5:12" ht="12.75">
      <c r="E60" s="65"/>
      <c r="F60" s="52"/>
      <c r="G60" s="52"/>
      <c r="H60" s="65"/>
      <c r="I60" s="52"/>
      <c r="J60" s="54"/>
      <c r="K60" s="52"/>
      <c r="L60" s="52"/>
    </row>
    <row r="61" spans="5:12" ht="12.75">
      <c r="E61" s="65"/>
      <c r="F61" s="52"/>
      <c r="G61" s="52"/>
      <c r="H61" s="65"/>
      <c r="I61" s="52"/>
      <c r="J61" s="54"/>
      <c r="K61" s="52"/>
      <c r="L61" s="52"/>
    </row>
    <row r="62" spans="5:12" ht="12.75">
      <c r="E62" s="65"/>
      <c r="F62" s="52"/>
      <c r="G62" s="52"/>
      <c r="H62" s="65"/>
      <c r="I62" s="52"/>
      <c r="J62" s="54"/>
      <c r="K62" s="52"/>
      <c r="L62" s="52"/>
    </row>
    <row r="63" spans="5:12" ht="12.75">
      <c r="E63" s="65"/>
      <c r="F63" s="52"/>
      <c r="G63" s="52"/>
      <c r="H63" s="65"/>
      <c r="I63" s="52"/>
      <c r="J63" s="54"/>
      <c r="K63" s="52"/>
      <c r="L63" s="52"/>
    </row>
    <row r="64" spans="5:12" ht="12.75">
      <c r="E64" s="65"/>
      <c r="F64" s="52"/>
      <c r="G64" s="52"/>
      <c r="H64" s="65"/>
      <c r="I64" s="52"/>
      <c r="J64" s="54"/>
      <c r="K64" s="52"/>
      <c r="L64" s="52"/>
    </row>
    <row r="65" spans="5:12" ht="12.75">
      <c r="E65" s="65"/>
      <c r="F65" s="52"/>
      <c r="G65" s="52"/>
      <c r="H65" s="65"/>
      <c r="I65" s="52"/>
      <c r="J65" s="54"/>
      <c r="K65" s="52"/>
      <c r="L65" s="52"/>
    </row>
    <row r="66" spans="5:12" ht="12.75">
      <c r="E66" s="65"/>
      <c r="F66" s="52"/>
      <c r="G66" s="52"/>
      <c r="H66" s="65"/>
      <c r="I66" s="52"/>
      <c r="J66" s="54"/>
      <c r="K66" s="52"/>
      <c r="L66" s="52"/>
    </row>
    <row r="67" spans="5:12" ht="12.75">
      <c r="E67" s="65"/>
      <c r="F67" s="52"/>
      <c r="G67" s="52"/>
      <c r="H67" s="65"/>
      <c r="I67" s="52"/>
      <c r="J67" s="54"/>
      <c r="K67" s="52"/>
      <c r="L67" s="52"/>
    </row>
    <row r="68" spans="5:12" ht="12.75">
      <c r="E68" s="65"/>
      <c r="F68" s="52"/>
      <c r="G68" s="52"/>
      <c r="H68" s="65"/>
      <c r="I68" s="52"/>
      <c r="J68" s="54"/>
      <c r="K68" s="52"/>
      <c r="L68" s="52"/>
    </row>
    <row r="69" spans="5:12" ht="12.75">
      <c r="E69" s="65"/>
      <c r="F69" s="52"/>
      <c r="G69" s="52"/>
      <c r="H69" s="65"/>
      <c r="I69" s="52"/>
      <c r="J69" s="54"/>
      <c r="K69" s="52"/>
      <c r="L69" s="52"/>
    </row>
    <row r="70" spans="5:12" ht="12.75">
      <c r="E70" s="65"/>
      <c r="F70" s="52"/>
      <c r="G70" s="52"/>
      <c r="H70" s="65"/>
      <c r="I70" s="52"/>
      <c r="J70" s="54"/>
      <c r="K70" s="52"/>
      <c r="L70" s="52"/>
    </row>
    <row r="71" spans="5:12" ht="12.75">
      <c r="E71" s="65"/>
      <c r="F71" s="53"/>
      <c r="G71" s="53"/>
      <c r="H71" s="65"/>
      <c r="I71" s="53"/>
      <c r="J71" s="54"/>
      <c r="K71" s="53"/>
      <c r="L71" s="53"/>
    </row>
    <row r="72" spans="5:12" ht="12.75">
      <c r="E72" s="65"/>
      <c r="F72" s="53"/>
      <c r="G72" s="53"/>
      <c r="H72" s="65"/>
      <c r="I72" s="53"/>
      <c r="J72" s="54"/>
      <c r="K72" s="53"/>
      <c r="L72" s="53"/>
    </row>
    <row r="73" spans="5:12" ht="12.75">
      <c r="E73" s="65"/>
      <c r="F73" s="53"/>
      <c r="G73" s="53"/>
      <c r="H73" s="65"/>
      <c r="I73" s="53"/>
      <c r="J73" s="54"/>
      <c r="K73" s="53"/>
      <c r="L73" s="53"/>
    </row>
    <row r="74" spans="5:12" ht="12.75">
      <c r="E74" s="65"/>
      <c r="F74" s="53"/>
      <c r="G74" s="53"/>
      <c r="H74" s="65"/>
      <c r="I74" s="53"/>
      <c r="J74" s="54"/>
      <c r="K74" s="53"/>
      <c r="L74" s="53"/>
    </row>
    <row r="75" spans="5:12" ht="12.75">
      <c r="E75" s="65"/>
      <c r="F75" s="53"/>
      <c r="G75" s="53"/>
      <c r="H75" s="65"/>
      <c r="I75" s="53"/>
      <c r="J75" s="54"/>
      <c r="K75" s="53"/>
      <c r="L75" s="53"/>
    </row>
    <row r="76" spans="5:12" ht="12.75">
      <c r="E76" s="65"/>
      <c r="F76" s="53"/>
      <c r="G76" s="53"/>
      <c r="H76" s="65"/>
      <c r="I76" s="53"/>
      <c r="J76" s="54"/>
      <c r="K76" s="53"/>
      <c r="L76" s="53"/>
    </row>
    <row r="77" spans="5:12" ht="12.75">
      <c r="E77" s="65"/>
      <c r="F77" s="53"/>
      <c r="G77" s="53"/>
      <c r="H77" s="65"/>
      <c r="I77" s="53"/>
      <c r="J77" s="54"/>
      <c r="K77" s="53"/>
      <c r="L77" s="53"/>
    </row>
    <row r="78" spans="5:12" ht="12.75">
      <c r="E78" s="65"/>
      <c r="F78" s="53"/>
      <c r="G78" s="53"/>
      <c r="H78" s="65"/>
      <c r="I78" s="53"/>
      <c r="J78" s="54"/>
      <c r="K78" s="53"/>
      <c r="L78" s="53"/>
    </row>
    <row r="79" spans="5:12" ht="12.75">
      <c r="E79" s="65"/>
      <c r="F79" s="53"/>
      <c r="G79" s="53"/>
      <c r="H79" s="65"/>
      <c r="I79" s="53"/>
      <c r="J79" s="54"/>
      <c r="K79" s="53"/>
      <c r="L79" s="53"/>
    </row>
    <row r="80" spans="5:12" ht="12.75">
      <c r="E80" s="65"/>
      <c r="F80" s="53"/>
      <c r="G80" s="53"/>
      <c r="H80" s="65"/>
      <c r="I80" s="53"/>
      <c r="J80" s="54"/>
      <c r="K80" s="53"/>
      <c r="L80" s="53"/>
    </row>
    <row r="81" spans="5:12" ht="12.75">
      <c r="E81" s="65"/>
      <c r="F81" s="53"/>
      <c r="G81" s="53"/>
      <c r="H81" s="65"/>
      <c r="I81" s="53"/>
      <c r="J81" s="54"/>
      <c r="K81" s="53"/>
      <c r="L81" s="53"/>
    </row>
    <row r="82" spans="5:12" ht="12.75">
      <c r="E82" s="65"/>
      <c r="F82" s="53"/>
      <c r="G82" s="53"/>
      <c r="H82" s="65"/>
      <c r="I82" s="53"/>
      <c r="J82" s="54"/>
      <c r="K82" s="53"/>
      <c r="L82" s="53"/>
    </row>
    <row r="83" spans="5:12" ht="12.75">
      <c r="E83" s="65"/>
      <c r="F83" s="53"/>
      <c r="G83" s="53"/>
      <c r="H83" s="65"/>
      <c r="I83" s="53"/>
      <c r="J83" s="54"/>
      <c r="K83" s="53"/>
      <c r="L83" s="53"/>
    </row>
    <row r="84" spans="5:12" ht="12.75">
      <c r="E84" s="65"/>
      <c r="F84" s="53"/>
      <c r="G84" s="53"/>
      <c r="H84" s="65"/>
      <c r="I84" s="53"/>
      <c r="J84" s="54"/>
      <c r="K84" s="53"/>
      <c r="L84" s="53"/>
    </row>
    <row r="85" spans="5:12" ht="12.75">
      <c r="E85" s="65"/>
      <c r="F85" s="53"/>
      <c r="G85" s="53"/>
      <c r="H85" s="65"/>
      <c r="I85" s="53"/>
      <c r="J85" s="54"/>
      <c r="K85" s="53"/>
      <c r="L85" s="53"/>
    </row>
  </sheetData>
  <printOptions/>
  <pageMargins left="0.5" right="0.5" top="0.5" bottom="0.5" header="0.25" footer="0.25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General Accounting</dc:creator>
  <cp:keywords/>
  <dc:description/>
  <cp:lastModifiedBy>User</cp:lastModifiedBy>
  <cp:lastPrinted>2001-07-30T02:12:56Z</cp:lastPrinted>
  <dcterms:created xsi:type="dcterms:W3CDTF">1998-02-18T08:17:31Z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