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tabRatio="490" activeTab="1"/>
  </bookViews>
  <sheets>
    <sheet name="IS" sheetId="1" r:id="rId1"/>
    <sheet name="BS" sheetId="2" r:id="rId2"/>
  </sheets>
  <externalReferences>
    <externalReference r:id="rId5"/>
  </externalReferences>
  <definedNames>
    <definedName name="_xlnm.Print_Area" localSheetId="1">'BS'!$A$1:$J$50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<sst xmlns="http://schemas.openxmlformats.org/spreadsheetml/2006/main" count="120" uniqueCount="92">
  <si>
    <t xml:space="preserve"> RM'000</t>
  </si>
  <si>
    <t>Stocks</t>
  </si>
  <si>
    <t>(a)</t>
  </si>
  <si>
    <t>Turnover</t>
  </si>
  <si>
    <t>QUARTERLY REPORT ON CONSOLIDATED RESULTS</t>
  </si>
  <si>
    <t>CONSOLIDATED INCOME STATEMENT</t>
  </si>
  <si>
    <t>CURRENT</t>
  </si>
  <si>
    <t>YEAR</t>
  </si>
  <si>
    <t>QUARTER</t>
  </si>
  <si>
    <t>CUMULATIVE</t>
  </si>
  <si>
    <t>TO DATE</t>
  </si>
  <si>
    <t>RM'000</t>
  </si>
  <si>
    <t>Investment income</t>
  </si>
  <si>
    <t>(b)</t>
  </si>
  <si>
    <t>Other income including interest income</t>
  </si>
  <si>
    <t>Operating profit/(loss) before interest on borrowings, depreciation and amortisation, exceptional items, 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</si>
  <si>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</si>
  <si>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</si>
  <si>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</si>
  <si>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</si>
  <si>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</si>
  <si>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</si>
  <si>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Shares in the result of associated companies</t>
  </si>
  <si>
    <t>(g)</t>
  </si>
  <si>
    <t>Profit/(loss) before taxation, minority interests and extraordinary items</t>
  </si>
  <si>
    <t xml:space="preserve">(h) </t>
  </si>
  <si>
    <t>Taxation</t>
  </si>
  <si>
    <t>(i)</t>
  </si>
  <si>
    <t xml:space="preserve">(i) </t>
  </si>
  <si>
    <t>Profit/(loss) after taxation before deducting minority interests</t>
  </si>
  <si>
    <t>Less minority interests</t>
  </si>
  <si>
    <t>(ii)</t>
  </si>
  <si>
    <t>(j)</t>
  </si>
  <si>
    <t>(k)</t>
  </si>
  <si>
    <t>Extraordinary items</t>
  </si>
  <si>
    <t>Less Minority interests</t>
  </si>
  <si>
    <t>Extraordinary items attributable to members of the company</t>
  </si>
  <si>
    <t>(l)</t>
  </si>
  <si>
    <t>Profit/(loss) after taxation and extraordinary items attributable to members of the company</t>
  </si>
  <si>
    <t>(iii)</t>
  </si>
  <si>
    <t>Earnings per share based on 2(j) above after deducting any provision for preference dividends, if any:-</t>
  </si>
  <si>
    <t>Basic (based on 261,534,406 ordinary shares)(sen)</t>
  </si>
  <si>
    <t>Fully diluted (based on 261,534,406 ordinary shares ) (sen)</t>
  </si>
  <si>
    <t>CONSOLIDATED BALANCE SHEET</t>
  </si>
  <si>
    <t>AS AT</t>
  </si>
  <si>
    <t>END OF</t>
  </si>
  <si>
    <t>YEAR END</t>
  </si>
  <si>
    <t>PRECEDING</t>
  </si>
  <si>
    <t xml:space="preserve"> FINANCIAL</t>
  </si>
  <si>
    <t>Fixed Assets</t>
  </si>
  <si>
    <t>Investment in Associated Companies</t>
  </si>
  <si>
    <t>Intangible Assets</t>
  </si>
  <si>
    <t>Current Assets</t>
  </si>
  <si>
    <t>Trade Debtors</t>
  </si>
  <si>
    <t>Short Term Investments</t>
  </si>
  <si>
    <t>Cash</t>
  </si>
  <si>
    <t>Amount due from Related Companies</t>
  </si>
  <si>
    <t>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</si>
  <si>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</si>
  <si>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</si>
  <si>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</si>
  <si>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</si>
  <si>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</si>
  <si>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Amount due to Related Companies</t>
  </si>
  <si>
    <t>Net Current Assets</t>
  </si>
  <si>
    <t>Shareholders' Funds</t>
  </si>
  <si>
    <t>Share Capital</t>
  </si>
  <si>
    <t>Share Premium Account</t>
  </si>
  <si>
    <t>Retained Profit</t>
  </si>
  <si>
    <t>Net tangible assets per share (sen)</t>
  </si>
  <si>
    <t>Other Long Term Liabilities</t>
  </si>
  <si>
    <t>Provision for Retirement Benefits</t>
  </si>
  <si>
    <t>AUDITED</t>
  </si>
  <si>
    <t>Operating profit/(loss) after interest on borrowings, depreciation and amortisation and exceptional items but before income tax, minority interests and extraordinary items</t>
  </si>
  <si>
    <t>Long Term Receivables</t>
  </si>
  <si>
    <t>Proposed Dividends</t>
  </si>
  <si>
    <t>Dividends Payable</t>
  </si>
  <si>
    <t>Profit/(loss) after taxation attributable to members of the company</t>
  </si>
  <si>
    <t>31/12/99</t>
  </si>
  <si>
    <t xml:space="preserve">CORRESPONDING </t>
  </si>
  <si>
    <t>INDIVIDUAL PERIOD</t>
  </si>
  <si>
    <t>PERIOD</t>
  </si>
  <si>
    <t>Dividend per share (sen)</t>
  </si>
  <si>
    <t>CUMULATIVE PERIOD</t>
  </si>
  <si>
    <t>JT INTERNATIONAL BERHAD</t>
  </si>
  <si>
    <t>(c)</t>
  </si>
  <si>
    <t>Net tangible asset per share (RM)</t>
  </si>
  <si>
    <t>AS AT END OF CURRENT QUARTER</t>
  </si>
  <si>
    <t>AS AT PRECEDING FINANCIAL YEAR ENDED</t>
  </si>
  <si>
    <t>FOR THE FINANCIAL QUARTER ENDED 31 DECEMBER 2000</t>
  </si>
  <si>
    <t>31/12/00</t>
  </si>
  <si>
    <t>The figures have been audited</t>
  </si>
</sst>
</file>

<file path=xl/styles.xml><?xml version="1.0" encoding="utf-8"?>
<styleSheet xmlns="http://schemas.openxmlformats.org/spreadsheetml/2006/main">
  <numFmts count="3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</numFmts>
  <fonts count="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Alignment="1" quotePrefix="1">
      <alignment horizontal="center"/>
    </xf>
    <xf numFmtId="178" fontId="5" fillId="0" borderId="0" xfId="0" applyFont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Alignment="1" quotePrefix="1">
      <alignment vertical="top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180" fontId="0" fillId="0" borderId="1" xfId="0" applyNumberFormat="1" applyFont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7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 horizont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7" fontId="0" fillId="0" borderId="8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Alignment="1">
      <alignment/>
    </xf>
    <xf numFmtId="39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180" fontId="0" fillId="0" borderId="0" xfId="0" applyNumberFormat="1" applyFont="1" applyAlignment="1">
      <alignment/>
    </xf>
    <xf numFmtId="37" fontId="0" fillId="0" borderId="0" xfId="0" applyNumberFormat="1" applyBorder="1" applyAlignment="1" applyProtection="1">
      <alignment horizontal="center"/>
      <protection/>
    </xf>
    <xf numFmtId="39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39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 wrapText="1"/>
    </xf>
    <xf numFmtId="178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oard&amp;KLSE1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BS-BOARD"/>
      <sheetName val="Working P&amp;L"/>
      <sheetName val="Working BS for BOD"/>
      <sheetName val="Q4 00 Dep"/>
      <sheetName val="Fin Review"/>
    </sheetNames>
    <sheetDataSet>
      <sheetData sheetId="0">
        <row r="3">
          <cell r="A3" t="str">
            <v>FOR THE FINANCIAL QUARTER ENDED 31 DECEMBER 2000</v>
          </cell>
        </row>
        <row r="10">
          <cell r="F10" t="str">
            <v>31/12/00</v>
          </cell>
        </row>
      </sheetData>
      <sheetData sheetId="4">
        <row r="30"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53">
      <selection activeCell="D64" sqref="D64"/>
    </sheetView>
  </sheetViews>
  <sheetFormatPr defaultColWidth="9.66015625" defaultRowHeight="12.75"/>
  <cols>
    <col min="1" max="1" width="2.83203125" style="6" customWidth="1"/>
    <col min="2" max="2" width="3.33203125" style="6" customWidth="1"/>
    <col min="3" max="3" width="3.83203125" style="6" customWidth="1"/>
    <col min="4" max="4" width="37.5" style="6" customWidth="1"/>
    <col min="5" max="5" width="4.5" style="6" customWidth="1"/>
    <col min="6" max="6" width="13.83203125" style="7" customWidth="1"/>
    <col min="7" max="7" width="5.5" style="7" customWidth="1"/>
    <col min="8" max="8" width="13.83203125" style="3" customWidth="1"/>
    <col min="9" max="9" width="5.83203125" style="6" customWidth="1"/>
    <col min="10" max="10" width="14.66015625" style="7" customWidth="1"/>
    <col min="11" max="11" width="5.5" style="6" customWidth="1"/>
    <col min="12" max="12" width="13.83203125" style="6" customWidth="1"/>
    <col min="13" max="13" width="4.16015625" style="6" customWidth="1"/>
    <col min="14" max="16384" width="9.66015625" style="6" customWidth="1"/>
  </cols>
  <sheetData>
    <row r="1" ht="12.75">
      <c r="A1" s="1" t="s">
        <v>84</v>
      </c>
    </row>
    <row r="2" spans="1:4" ht="12.75">
      <c r="A2" s="1" t="s">
        <v>4</v>
      </c>
      <c r="D2" s="8"/>
    </row>
    <row r="3" spans="1:10" s="1" customFormat="1" ht="12.75">
      <c r="A3" s="1" t="s">
        <v>89</v>
      </c>
      <c r="D3" s="9"/>
      <c r="F3" s="10"/>
      <c r="G3" s="10"/>
      <c r="H3" s="4"/>
      <c r="J3" s="10"/>
    </row>
    <row r="4" ht="12.75">
      <c r="A4" s="2" t="s">
        <v>91</v>
      </c>
    </row>
    <row r="5" spans="1:12" ht="12.75">
      <c r="A5" s="1" t="s">
        <v>5</v>
      </c>
      <c r="F5" s="98" t="s">
        <v>80</v>
      </c>
      <c r="G5" s="98"/>
      <c r="H5" s="98"/>
      <c r="J5" s="98" t="s">
        <v>83</v>
      </c>
      <c r="K5" s="98"/>
      <c r="L5" s="98"/>
    </row>
    <row r="6" spans="1:12" ht="12.75">
      <c r="A6" s="2"/>
      <c r="F6" s="11"/>
      <c r="G6" s="11"/>
      <c r="H6" s="4" t="s">
        <v>47</v>
      </c>
      <c r="J6" s="11" t="s">
        <v>9</v>
      </c>
      <c r="L6" s="5" t="s">
        <v>47</v>
      </c>
    </row>
    <row r="7" spans="1:12" ht="12.75">
      <c r="A7" s="2"/>
      <c r="F7" s="12" t="s">
        <v>6</v>
      </c>
      <c r="G7" s="12"/>
      <c r="H7" s="4" t="s">
        <v>7</v>
      </c>
      <c r="J7" s="12" t="s">
        <v>6</v>
      </c>
      <c r="L7" s="5" t="s">
        <v>7</v>
      </c>
    </row>
    <row r="8" spans="6:12" ht="12.75">
      <c r="F8" s="13" t="s">
        <v>7</v>
      </c>
      <c r="G8" s="14"/>
      <c r="H8" s="4" t="s">
        <v>79</v>
      </c>
      <c r="J8" s="12" t="s">
        <v>7</v>
      </c>
      <c r="L8" s="5" t="s">
        <v>79</v>
      </c>
    </row>
    <row r="9" spans="6:12" ht="12.75">
      <c r="F9" s="13" t="s">
        <v>8</v>
      </c>
      <c r="G9" s="14"/>
      <c r="H9" s="4" t="s">
        <v>8</v>
      </c>
      <c r="J9" s="12" t="s">
        <v>10</v>
      </c>
      <c r="L9" s="4" t="s">
        <v>81</v>
      </c>
    </row>
    <row r="10" spans="6:12" ht="12.75">
      <c r="F10" s="13" t="s">
        <v>90</v>
      </c>
      <c r="G10" s="12"/>
      <c r="H10" s="15" t="s">
        <v>78</v>
      </c>
      <c r="J10" s="12" t="str">
        <f>F10</f>
        <v>31/12/00</v>
      </c>
      <c r="L10" s="16" t="str">
        <f>H10</f>
        <v>31/12/99</v>
      </c>
    </row>
    <row r="11" spans="6:12" ht="12.75">
      <c r="F11" s="13" t="s">
        <v>0</v>
      </c>
      <c r="G11" s="12"/>
      <c r="H11" s="13" t="s">
        <v>0</v>
      </c>
      <c r="J11" s="12" t="s">
        <v>11</v>
      </c>
      <c r="L11" s="13" t="s">
        <v>0</v>
      </c>
    </row>
    <row r="13" spans="1:12" ht="13.5" thickBot="1">
      <c r="A13" s="6">
        <v>1</v>
      </c>
      <c r="B13" s="2" t="s">
        <v>2</v>
      </c>
      <c r="C13" s="2"/>
      <c r="D13" s="17" t="s">
        <v>3</v>
      </c>
      <c r="E13" s="18"/>
      <c r="F13" s="19">
        <v>138857</v>
      </c>
      <c r="G13" s="20"/>
      <c r="H13" s="19">
        <v>147681</v>
      </c>
      <c r="J13" s="19">
        <v>582953</v>
      </c>
      <c r="L13" s="23">
        <v>579456</v>
      </c>
    </row>
    <row r="14" spans="4:12" ht="12.75">
      <c r="D14" s="18"/>
      <c r="E14" s="18"/>
      <c r="F14" s="20"/>
      <c r="G14" s="20"/>
      <c r="H14" s="20"/>
      <c r="J14" s="20"/>
      <c r="L14" s="82"/>
    </row>
    <row r="15" spans="2:12" ht="13.5" thickBot="1">
      <c r="B15" s="2" t="s">
        <v>13</v>
      </c>
      <c r="C15" s="2"/>
      <c r="D15" s="21" t="s">
        <v>12</v>
      </c>
      <c r="E15" s="18"/>
      <c r="F15" s="22">
        <v>0</v>
      </c>
      <c r="G15" s="20"/>
      <c r="H15" s="22">
        <v>0</v>
      </c>
      <c r="J15" s="22">
        <v>0</v>
      </c>
      <c r="L15" s="23">
        <v>0</v>
      </c>
    </row>
    <row r="16" spans="4:12" ht="12.75">
      <c r="D16" s="18"/>
      <c r="E16" s="18"/>
      <c r="F16" s="20"/>
      <c r="G16" s="20"/>
      <c r="H16" s="20"/>
      <c r="J16" s="20"/>
      <c r="L16" s="82"/>
    </row>
    <row r="17" spans="2:12" ht="13.5" thickBot="1">
      <c r="B17" s="2" t="s">
        <v>85</v>
      </c>
      <c r="C17" s="24"/>
      <c r="D17" s="21" t="s">
        <v>14</v>
      </c>
      <c r="E17" s="18"/>
      <c r="F17" s="19">
        <v>1464</v>
      </c>
      <c r="G17" s="20"/>
      <c r="H17" s="19">
        <v>1649</v>
      </c>
      <c r="J17" s="19">
        <v>5777</v>
      </c>
      <c r="L17" s="23">
        <v>6502</v>
      </c>
    </row>
    <row r="18" spans="4:12" ht="12.75">
      <c r="D18" s="18"/>
      <c r="E18" s="18"/>
      <c r="F18" s="20"/>
      <c r="G18" s="20"/>
      <c r="H18" s="20"/>
      <c r="J18" s="20"/>
      <c r="L18" s="82"/>
    </row>
    <row r="19" spans="1:12" ht="65.25" customHeight="1">
      <c r="A19" s="25">
        <v>2</v>
      </c>
      <c r="B19" s="26" t="s">
        <v>2</v>
      </c>
      <c r="C19" s="26"/>
      <c r="D19" s="27" t="s">
        <v>15</v>
      </c>
      <c r="E19" s="18"/>
      <c r="F19" s="28">
        <f>F27+SUM(F20:F25)</f>
        <v>6642</v>
      </c>
      <c r="G19" s="20"/>
      <c r="H19" s="28">
        <f>H27+SUM(H20:H25)</f>
        <v>42580</v>
      </c>
      <c r="J19" s="28">
        <f>J27+SUM(J20:J25)</f>
        <v>104813</v>
      </c>
      <c r="L19" s="28">
        <f>L27+SUM(L20:L25)</f>
        <v>155835</v>
      </c>
    </row>
    <row r="20" spans="4:12" ht="12.75">
      <c r="D20" s="18"/>
      <c r="E20" s="18"/>
      <c r="F20" s="29"/>
      <c r="G20" s="20"/>
      <c r="H20" s="29"/>
      <c r="J20" s="29"/>
      <c r="L20" s="29"/>
    </row>
    <row r="21" spans="2:12" ht="12.75">
      <c r="B21" s="2" t="s">
        <v>13</v>
      </c>
      <c r="C21" s="2"/>
      <c r="D21" s="17" t="s">
        <v>16</v>
      </c>
      <c r="E21" s="18"/>
      <c r="F21" s="29">
        <v>0</v>
      </c>
      <c r="G21" s="20"/>
      <c r="H21" s="29">
        <v>0</v>
      </c>
      <c r="J21" s="29">
        <v>0</v>
      </c>
      <c r="L21" s="83">
        <v>0</v>
      </c>
    </row>
    <row r="22" spans="6:12" ht="12.75">
      <c r="F22" s="30"/>
      <c r="H22" s="30"/>
      <c r="J22" s="30"/>
      <c r="L22" s="30"/>
    </row>
    <row r="23" spans="2:12" ht="12.75">
      <c r="B23" s="2" t="s">
        <v>85</v>
      </c>
      <c r="C23" s="2"/>
      <c r="D23" s="2" t="s">
        <v>17</v>
      </c>
      <c r="F23" s="30">
        <v>5355</v>
      </c>
      <c r="H23" s="30">
        <v>8904</v>
      </c>
      <c r="J23" s="30">
        <v>22120</v>
      </c>
      <c r="L23" s="84">
        <v>21409</v>
      </c>
    </row>
    <row r="24" spans="4:12" ht="12.75">
      <c r="D24" s="31"/>
      <c r="E24" s="18"/>
      <c r="F24" s="29"/>
      <c r="G24" s="20"/>
      <c r="H24" s="29"/>
      <c r="J24" s="29"/>
      <c r="L24" s="29"/>
    </row>
    <row r="25" spans="2:12" ht="12.75">
      <c r="B25" s="2" t="s">
        <v>18</v>
      </c>
      <c r="C25" s="2"/>
      <c r="D25" s="17" t="s">
        <v>19</v>
      </c>
      <c r="E25" s="18"/>
      <c r="F25" s="32">
        <v>0</v>
      </c>
      <c r="G25" s="20"/>
      <c r="H25" s="32">
        <v>0</v>
      </c>
      <c r="J25" s="32">
        <v>0</v>
      </c>
      <c r="L25" s="85">
        <v>0</v>
      </c>
    </row>
    <row r="26" spans="4:12" ht="12.75">
      <c r="D26" s="33"/>
      <c r="E26" s="18"/>
      <c r="F26" s="20"/>
      <c r="G26" s="20"/>
      <c r="H26" s="20"/>
      <c r="J26" s="20"/>
      <c r="L26" s="82"/>
    </row>
    <row r="27" spans="2:12" ht="63" customHeight="1">
      <c r="B27" s="26" t="s">
        <v>20</v>
      </c>
      <c r="C27" s="26"/>
      <c r="D27" s="27" t="s">
        <v>73</v>
      </c>
      <c r="E27" s="18"/>
      <c r="F27" s="34">
        <v>1287</v>
      </c>
      <c r="H27" s="34">
        <v>33676</v>
      </c>
      <c r="J27" s="34">
        <v>82693</v>
      </c>
      <c r="L27" s="86">
        <v>134426</v>
      </c>
    </row>
    <row r="28" spans="4:12" ht="12.75">
      <c r="D28" s="33"/>
      <c r="E28" s="18"/>
      <c r="F28" s="34"/>
      <c r="H28" s="34"/>
      <c r="J28" s="34"/>
      <c r="L28" s="82"/>
    </row>
    <row r="29" spans="2:12" ht="12.75">
      <c r="B29" s="2" t="s">
        <v>21</v>
      </c>
      <c r="C29" s="2"/>
      <c r="D29" s="35" t="s">
        <v>22</v>
      </c>
      <c r="E29" s="18"/>
      <c r="F29" s="36">
        <v>0</v>
      </c>
      <c r="G29" s="20"/>
      <c r="H29" s="36">
        <v>0</v>
      </c>
      <c r="J29" s="36">
        <v>0</v>
      </c>
      <c r="L29" s="87">
        <v>0</v>
      </c>
    </row>
    <row r="30" spans="4:12" ht="12.75">
      <c r="D30" s="31"/>
      <c r="E30" s="18"/>
      <c r="F30" s="34"/>
      <c r="G30" s="20"/>
      <c r="H30" s="34"/>
      <c r="J30" s="34"/>
      <c r="L30" s="82"/>
    </row>
    <row r="31" spans="2:12" ht="26.25" customHeight="1">
      <c r="B31" s="26" t="s">
        <v>23</v>
      </c>
      <c r="C31" s="2"/>
      <c r="D31" s="38" t="s">
        <v>24</v>
      </c>
      <c r="E31" s="18"/>
      <c r="F31" s="34">
        <f>F27-F29</f>
        <v>1287</v>
      </c>
      <c r="G31" s="20"/>
      <c r="H31" s="34">
        <f>H27-H29</f>
        <v>33676</v>
      </c>
      <c r="J31" s="34">
        <f>J27-J29</f>
        <v>82693</v>
      </c>
      <c r="L31" s="34">
        <f>L27-L29</f>
        <v>134426</v>
      </c>
    </row>
    <row r="32" spans="4:12" ht="12.75">
      <c r="D32" s="33"/>
      <c r="E32" s="18"/>
      <c r="F32" s="34"/>
      <c r="G32" s="20"/>
      <c r="H32" s="34"/>
      <c r="J32" s="34"/>
      <c r="L32" s="82"/>
    </row>
    <row r="33" spans="2:12" ht="12.75">
      <c r="B33" s="2" t="s">
        <v>25</v>
      </c>
      <c r="C33" s="2"/>
      <c r="D33" s="33" t="s">
        <v>26</v>
      </c>
      <c r="E33" s="18"/>
      <c r="F33" s="36">
        <v>-893</v>
      </c>
      <c r="G33" s="20"/>
      <c r="H33" s="36">
        <v>-2167</v>
      </c>
      <c r="J33" s="36">
        <v>22076</v>
      </c>
      <c r="L33" s="87">
        <v>-2167</v>
      </c>
    </row>
    <row r="34" spans="4:12" ht="12.75">
      <c r="D34" s="18"/>
      <c r="E34" s="18"/>
      <c r="F34" s="34"/>
      <c r="G34" s="20"/>
      <c r="H34" s="34"/>
      <c r="J34" s="34"/>
      <c r="L34" s="82"/>
    </row>
    <row r="35" spans="2:12" ht="25.5" customHeight="1">
      <c r="B35" s="39" t="s">
        <v>27</v>
      </c>
      <c r="C35" s="26" t="s">
        <v>28</v>
      </c>
      <c r="D35" s="26" t="s">
        <v>29</v>
      </c>
      <c r="E35" s="18"/>
      <c r="F35" s="40">
        <f>F31-F33</f>
        <v>2180</v>
      </c>
      <c r="H35" s="40">
        <f>H31-H33</f>
        <v>35843</v>
      </c>
      <c r="J35" s="40">
        <f>J31-J33</f>
        <v>60617</v>
      </c>
      <c r="L35" s="40">
        <f>L31-L33</f>
        <v>136593</v>
      </c>
    </row>
    <row r="36" spans="4:12" ht="12.75">
      <c r="D36" s="18"/>
      <c r="E36" s="18"/>
      <c r="F36" s="34"/>
      <c r="G36" s="20"/>
      <c r="H36" s="34"/>
      <c r="J36" s="34"/>
      <c r="L36" s="82"/>
    </row>
    <row r="37" spans="3:12" ht="12.75">
      <c r="C37" s="2" t="s">
        <v>31</v>
      </c>
      <c r="D37" s="2" t="s">
        <v>30</v>
      </c>
      <c r="F37" s="37">
        <v>0</v>
      </c>
      <c r="H37" s="37">
        <v>0</v>
      </c>
      <c r="J37" s="37">
        <v>0</v>
      </c>
      <c r="L37" s="88">
        <v>0</v>
      </c>
    </row>
    <row r="38" spans="4:12" ht="12.75">
      <c r="D38" s="33"/>
      <c r="E38" s="18"/>
      <c r="F38" s="41"/>
      <c r="G38" s="20"/>
      <c r="H38" s="41"/>
      <c r="J38" s="41"/>
      <c r="L38" s="82"/>
    </row>
    <row r="39" spans="2:12" ht="25.5" customHeight="1">
      <c r="B39" s="26" t="s">
        <v>32</v>
      </c>
      <c r="D39" s="26" t="s">
        <v>77</v>
      </c>
      <c r="F39" s="34">
        <f>F35-F37</f>
        <v>2180</v>
      </c>
      <c r="G39" s="20"/>
      <c r="H39" s="34">
        <f>H35-H37</f>
        <v>35843</v>
      </c>
      <c r="J39" s="34">
        <f>J35-J37</f>
        <v>60617</v>
      </c>
      <c r="L39" s="34">
        <f>L35-L37</f>
        <v>136593</v>
      </c>
    </row>
    <row r="40" spans="6:12" ht="12.75">
      <c r="F40" s="34"/>
      <c r="G40" s="20"/>
      <c r="H40" s="34"/>
      <c r="J40" s="34"/>
      <c r="L40" s="82"/>
    </row>
    <row r="41" spans="2:12" ht="12.75">
      <c r="B41" s="2" t="s">
        <v>33</v>
      </c>
      <c r="C41" s="2" t="s">
        <v>27</v>
      </c>
      <c r="D41" s="2" t="s">
        <v>34</v>
      </c>
      <c r="F41" s="28">
        <v>0</v>
      </c>
      <c r="G41" s="20"/>
      <c r="H41" s="28">
        <v>0</v>
      </c>
      <c r="J41" s="28">
        <v>0</v>
      </c>
      <c r="L41" s="89">
        <v>0</v>
      </c>
    </row>
    <row r="42" spans="3:12" ht="12.75">
      <c r="C42" s="2" t="s">
        <v>31</v>
      </c>
      <c r="D42" s="2" t="s">
        <v>35</v>
      </c>
      <c r="F42" s="29">
        <v>0</v>
      </c>
      <c r="G42" s="20"/>
      <c r="H42" s="29">
        <v>0</v>
      </c>
      <c r="J42" s="29">
        <v>0</v>
      </c>
      <c r="L42" s="83">
        <v>0</v>
      </c>
    </row>
    <row r="43" spans="3:12" ht="25.5">
      <c r="C43" s="26" t="s">
        <v>39</v>
      </c>
      <c r="D43" s="26" t="s">
        <v>36</v>
      </c>
      <c r="F43" s="32">
        <v>0</v>
      </c>
      <c r="G43" s="20"/>
      <c r="H43" s="32">
        <v>0</v>
      </c>
      <c r="J43" s="32">
        <v>0</v>
      </c>
      <c r="L43" s="85">
        <v>0</v>
      </c>
    </row>
    <row r="44" spans="6:12" ht="12.75">
      <c r="F44" s="20"/>
      <c r="G44" s="20"/>
      <c r="H44" s="20"/>
      <c r="J44" s="20"/>
      <c r="L44" s="82"/>
    </row>
    <row r="45" spans="2:12" ht="39" customHeight="1" thickBot="1">
      <c r="B45" s="26" t="s">
        <v>37</v>
      </c>
      <c r="D45" s="26" t="s">
        <v>38</v>
      </c>
      <c r="F45" s="19">
        <f>F39-SUM(F41:F43)</f>
        <v>2180</v>
      </c>
      <c r="G45" s="20"/>
      <c r="H45" s="19">
        <f>H39-SUM(H41:H43)</f>
        <v>35843</v>
      </c>
      <c r="J45" s="19">
        <f>J39-SUM(J41:J43)</f>
        <v>60617</v>
      </c>
      <c r="L45" s="19">
        <f>L39-SUM(L41:L43)</f>
        <v>136593</v>
      </c>
    </row>
    <row r="46" spans="6:12" ht="12.75">
      <c r="F46" s="20"/>
      <c r="G46" s="20"/>
      <c r="H46" s="20"/>
      <c r="J46" s="20"/>
      <c r="L46" s="82"/>
    </row>
    <row r="47" spans="1:12" ht="39" customHeight="1">
      <c r="A47" s="25">
        <v>3</v>
      </c>
      <c r="B47" s="26" t="s">
        <v>2</v>
      </c>
      <c r="D47" s="26" t="s">
        <v>40</v>
      </c>
      <c r="F47" s="20"/>
      <c r="G47" s="20"/>
      <c r="H47" s="20"/>
      <c r="J47" s="20"/>
      <c r="L47" s="82"/>
    </row>
    <row r="48" spans="6:12" ht="12.75">
      <c r="F48" s="20"/>
      <c r="G48" s="20"/>
      <c r="H48" s="20"/>
      <c r="J48" s="20"/>
      <c r="L48" s="82"/>
    </row>
    <row r="49" spans="3:12" ht="24" customHeight="1" thickBot="1">
      <c r="C49" s="26" t="s">
        <v>27</v>
      </c>
      <c r="D49" s="26" t="s">
        <v>41</v>
      </c>
      <c r="F49" s="42">
        <f>+F45/261534.406*100</f>
        <v>0.8335423370644397</v>
      </c>
      <c r="G49" s="20"/>
      <c r="H49" s="42">
        <f>+H45/261534.406*100</f>
        <v>13.704888985046198</v>
      </c>
      <c r="J49" s="42">
        <f>+J45/261534.406*100</f>
        <v>23.177447635704194</v>
      </c>
      <c r="L49" s="42">
        <f>+L45/261534.406*100</f>
        <v>52.22754515901056</v>
      </c>
    </row>
    <row r="50" spans="6:12" ht="12.75">
      <c r="F50" s="20"/>
      <c r="G50" s="20"/>
      <c r="H50" s="20"/>
      <c r="J50" s="20"/>
      <c r="L50" s="3"/>
    </row>
    <row r="51" spans="3:12" ht="26.25" thickBot="1">
      <c r="C51" s="26" t="s">
        <v>31</v>
      </c>
      <c r="D51" s="26" t="s">
        <v>42</v>
      </c>
      <c r="F51" s="90">
        <f>F49</f>
        <v>0.8335423370644397</v>
      </c>
      <c r="G51" s="43"/>
      <c r="H51" s="90">
        <f>H49</f>
        <v>13.704888985046198</v>
      </c>
      <c r="I51" s="91"/>
      <c r="J51" s="90">
        <f>J49</f>
        <v>23.177447635704194</v>
      </c>
      <c r="L51" s="90">
        <f>L49</f>
        <v>52.22754515901056</v>
      </c>
    </row>
    <row r="52" spans="6:12" ht="12.75">
      <c r="F52" s="20"/>
      <c r="G52" s="20"/>
      <c r="H52" s="20"/>
      <c r="J52" s="20"/>
      <c r="L52" s="3"/>
    </row>
    <row r="53" spans="1:12" ht="13.5" thickBot="1">
      <c r="A53" s="6">
        <v>4</v>
      </c>
      <c r="B53" s="2" t="s">
        <v>2</v>
      </c>
      <c r="D53" s="2" t="s">
        <v>82</v>
      </c>
      <c r="F53" s="90">
        <v>13</v>
      </c>
      <c r="G53" s="43"/>
      <c r="H53" s="90">
        <v>39</v>
      </c>
      <c r="I53" s="44"/>
      <c r="J53" s="90">
        <v>52</v>
      </c>
      <c r="K53" s="44"/>
      <c r="L53" s="90">
        <v>52</v>
      </c>
    </row>
    <row r="54" spans="6:12" ht="12.75">
      <c r="F54" s="20"/>
      <c r="G54" s="20"/>
      <c r="H54" s="20"/>
      <c r="J54" s="20"/>
      <c r="L54" s="3"/>
    </row>
    <row r="55" spans="6:12" ht="25.5" customHeight="1">
      <c r="F55" s="99" t="s">
        <v>87</v>
      </c>
      <c r="G55" s="100"/>
      <c r="H55" s="100"/>
      <c r="J55" s="99" t="s">
        <v>88</v>
      </c>
      <c r="K55" s="100"/>
      <c r="L55" s="100"/>
    </row>
    <row r="56" spans="1:12" ht="13.5" thickBot="1">
      <c r="A56" s="6">
        <v>5</v>
      </c>
      <c r="D56" s="2" t="s">
        <v>86</v>
      </c>
      <c r="F56" s="92"/>
      <c r="G56" s="95">
        <v>1.55</v>
      </c>
      <c r="H56" s="92"/>
      <c r="I56" s="80"/>
      <c r="J56" s="93"/>
      <c r="K56" s="81">
        <v>1.7</v>
      </c>
      <c r="L56" s="94"/>
    </row>
    <row r="57" spans="6:12" ht="12.75">
      <c r="F57" s="40"/>
      <c r="H57" s="96"/>
      <c r="L57" s="97"/>
    </row>
    <row r="63" spans="6:7" ht="12.75">
      <c r="F63" s="20"/>
      <c r="G63" s="20"/>
    </row>
    <row r="64" spans="6:7" ht="12.75">
      <c r="F64" s="20"/>
      <c r="G64" s="20"/>
    </row>
    <row r="65" spans="6:7" ht="12.75">
      <c r="F65" s="20"/>
      <c r="G65" s="20"/>
    </row>
    <row r="66" spans="6:7" ht="12.75">
      <c r="F66" s="20"/>
      <c r="G66" s="20"/>
    </row>
    <row r="67" spans="6:7" ht="12.75">
      <c r="F67" s="20"/>
      <c r="G67" s="20"/>
    </row>
    <row r="68" spans="6:7" ht="12.75">
      <c r="F68" s="20"/>
      <c r="G68" s="20"/>
    </row>
    <row r="69" spans="6:7" ht="12.75">
      <c r="F69" s="20"/>
      <c r="G69" s="20"/>
    </row>
    <row r="70" spans="6:7" ht="12.75">
      <c r="F70" s="20"/>
      <c r="G70" s="20"/>
    </row>
    <row r="71" spans="6:7" ht="12.75">
      <c r="F71" s="20"/>
      <c r="G71" s="20"/>
    </row>
    <row r="72" spans="6:7" ht="12.75">
      <c r="F72" s="20"/>
      <c r="G72" s="20"/>
    </row>
    <row r="73" spans="6:7" ht="12.75">
      <c r="F73" s="20"/>
      <c r="G73" s="20"/>
    </row>
    <row r="74" spans="6:7" ht="12.75">
      <c r="F74" s="20"/>
      <c r="G74" s="20"/>
    </row>
    <row r="75" spans="6:7" ht="12.75">
      <c r="F75" s="20"/>
      <c r="G75" s="20"/>
    </row>
  </sheetData>
  <mergeCells count="4">
    <mergeCell ref="F5:H5"/>
    <mergeCell ref="J5:L5"/>
    <mergeCell ref="F55:H55"/>
    <mergeCell ref="J55:L55"/>
  </mergeCells>
  <printOptions/>
  <pageMargins left="0.5" right="0.25" top="0.5" bottom="0.25" header="0.25" footer="0.2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41">
      <selection activeCell="G56" sqref="G56"/>
    </sheetView>
  </sheetViews>
  <sheetFormatPr defaultColWidth="9.66015625" defaultRowHeight="12.75"/>
  <cols>
    <col min="1" max="1" width="4" style="48" customWidth="1"/>
    <col min="2" max="3" width="3.16015625" style="49" customWidth="1"/>
    <col min="4" max="4" width="37.5" style="64" customWidth="1"/>
    <col min="5" max="5" width="4.83203125" style="49" customWidth="1"/>
    <col min="6" max="6" width="2.5" style="49" customWidth="1"/>
    <col min="7" max="7" width="14.33203125" style="62" customWidth="1"/>
    <col min="8" max="8" width="4.33203125" style="49" customWidth="1"/>
    <col min="9" max="9" width="13.33203125" style="64" customWidth="1"/>
    <col min="10" max="10" width="4.83203125" style="49" customWidth="1"/>
    <col min="11" max="11" width="10.5" style="49" customWidth="1"/>
    <col min="12" max="12" width="8.16015625" style="49" customWidth="1"/>
    <col min="13" max="16384" width="9.66015625" style="49" customWidth="1"/>
  </cols>
  <sheetData>
    <row r="1" spans="1:9" s="6" customFormat="1" ht="12.75">
      <c r="A1" s="10" t="s">
        <v>84</v>
      </c>
      <c r="D1" s="7"/>
      <c r="G1" s="45"/>
      <c r="I1" s="7"/>
    </row>
    <row r="2" spans="1:9" s="6" customFormat="1" ht="12.75">
      <c r="A2" s="10" t="s">
        <v>4</v>
      </c>
      <c r="D2" s="46"/>
      <c r="G2" s="45"/>
      <c r="I2" s="7"/>
    </row>
    <row r="3" spans="1:9" s="1" customFormat="1" ht="12.75">
      <c r="A3" s="10" t="str">
        <f>'[1]CIS'!A3</f>
        <v>FOR THE FINANCIAL QUARTER ENDED 31 DECEMBER 2000</v>
      </c>
      <c r="D3" s="47"/>
      <c r="G3" s="10"/>
      <c r="I3" s="10"/>
    </row>
    <row r="4" spans="1:9" s="6" customFormat="1" ht="12.75">
      <c r="A4" s="10" t="s">
        <v>43</v>
      </c>
      <c r="D4" s="7"/>
      <c r="G4" s="45"/>
      <c r="I4" s="7"/>
    </row>
    <row r="5" spans="4:9" s="6" customFormat="1" ht="12.75">
      <c r="D5" s="7"/>
      <c r="G5" s="45"/>
      <c r="I5" s="7"/>
    </row>
    <row r="6" spans="4:12" ht="13.5">
      <c r="D6" s="50"/>
      <c r="E6" s="51"/>
      <c r="F6" s="52"/>
      <c r="G6" s="52" t="s">
        <v>72</v>
      </c>
      <c r="H6" s="53"/>
      <c r="I6" s="52" t="s">
        <v>72</v>
      </c>
      <c r="J6" s="51"/>
      <c r="K6" s="52"/>
      <c r="L6" s="54"/>
    </row>
    <row r="7" spans="1:9" s="6" customFormat="1" ht="12.75">
      <c r="A7" s="3"/>
      <c r="D7" s="7"/>
      <c r="G7" s="12" t="s">
        <v>44</v>
      </c>
      <c r="H7" s="12"/>
      <c r="I7" s="12" t="s">
        <v>44</v>
      </c>
    </row>
    <row r="8" spans="1:12" ht="12.75">
      <c r="A8" s="55"/>
      <c r="B8" s="56"/>
      <c r="C8" s="56"/>
      <c r="D8" s="57"/>
      <c r="E8" s="55"/>
      <c r="F8" s="58"/>
      <c r="G8" s="59" t="s">
        <v>45</v>
      </c>
      <c r="H8" s="60"/>
      <c r="I8" s="59" t="s">
        <v>47</v>
      </c>
      <c r="J8" s="58"/>
      <c r="K8" s="58"/>
      <c r="L8" s="61"/>
    </row>
    <row r="9" spans="1:12" ht="12.75">
      <c r="A9" s="55"/>
      <c r="B9" s="56"/>
      <c r="C9" s="56"/>
      <c r="D9" s="57"/>
      <c r="E9" s="55"/>
      <c r="F9" s="58"/>
      <c r="G9" s="59" t="s">
        <v>6</v>
      </c>
      <c r="H9" s="59"/>
      <c r="I9" s="59" t="s">
        <v>48</v>
      </c>
      <c r="J9" s="58"/>
      <c r="K9" s="58"/>
      <c r="L9" s="61"/>
    </row>
    <row r="10" spans="1:12" ht="12.75">
      <c r="A10" s="55"/>
      <c r="B10" s="56"/>
      <c r="C10" s="56"/>
      <c r="D10" s="57"/>
      <c r="E10" s="55"/>
      <c r="F10" s="58"/>
      <c r="G10" s="59" t="s">
        <v>8</v>
      </c>
      <c r="H10" s="59"/>
      <c r="I10" s="59" t="s">
        <v>46</v>
      </c>
      <c r="J10" s="58"/>
      <c r="K10" s="58"/>
      <c r="L10" s="61"/>
    </row>
    <row r="11" spans="1:12" ht="12.75">
      <c r="A11" s="55"/>
      <c r="B11" s="56"/>
      <c r="C11" s="56"/>
      <c r="D11" s="57"/>
      <c r="E11" s="55"/>
      <c r="F11" s="58"/>
      <c r="G11" s="59" t="str">
        <f>'[1]CIS'!F10</f>
        <v>31/12/00</v>
      </c>
      <c r="H11" s="60"/>
      <c r="I11" s="59" t="s">
        <v>78</v>
      </c>
      <c r="J11" s="58"/>
      <c r="K11" s="58"/>
      <c r="L11" s="61"/>
    </row>
    <row r="12" spans="1:12" ht="12.75">
      <c r="A12" s="55"/>
      <c r="B12" s="56"/>
      <c r="C12" s="56"/>
      <c r="D12" s="57"/>
      <c r="E12" s="55"/>
      <c r="F12" s="58"/>
      <c r="G12" s="59" t="s">
        <v>11</v>
      </c>
      <c r="H12" s="59"/>
      <c r="I12" s="59" t="s">
        <v>11</v>
      </c>
      <c r="J12" s="58"/>
      <c r="K12" s="58"/>
      <c r="L12" s="61"/>
    </row>
    <row r="13" spans="1:12" ht="12.75">
      <c r="A13" s="55"/>
      <c r="B13" s="56"/>
      <c r="C13" s="56"/>
      <c r="D13" s="57"/>
      <c r="E13" s="55"/>
      <c r="F13" s="58"/>
      <c r="H13" s="63"/>
      <c r="I13" s="57"/>
      <c r="J13" s="58"/>
      <c r="K13" s="58"/>
      <c r="L13" s="61"/>
    </row>
    <row r="14" spans="1:12" ht="12.75">
      <c r="A14" s="48">
        <v>1</v>
      </c>
      <c r="C14" s="63" t="s">
        <v>49</v>
      </c>
      <c r="E14" s="48"/>
      <c r="F14" s="65"/>
      <c r="G14" s="62">
        <v>166447</v>
      </c>
      <c r="H14" s="48"/>
      <c r="I14" s="64">
        <v>184823</v>
      </c>
      <c r="J14" s="65"/>
      <c r="K14" s="65"/>
      <c r="L14" s="66"/>
    </row>
    <row r="15" spans="1:12" ht="12.75">
      <c r="A15" s="55">
        <v>2</v>
      </c>
      <c r="B15" s="56"/>
      <c r="C15" s="67" t="s">
        <v>50</v>
      </c>
      <c r="D15" s="57"/>
      <c r="E15" s="55"/>
      <c r="F15" s="58"/>
      <c r="G15" s="68">
        <v>0</v>
      </c>
      <c r="H15" s="55"/>
      <c r="I15" s="75">
        <v>0</v>
      </c>
      <c r="J15" s="58"/>
      <c r="K15" s="58"/>
      <c r="L15" s="61"/>
    </row>
    <row r="16" spans="1:12" ht="12.75">
      <c r="A16" s="69">
        <v>3</v>
      </c>
      <c r="B16" s="56"/>
      <c r="C16" s="67" t="s">
        <v>74</v>
      </c>
      <c r="D16" s="57"/>
      <c r="E16" s="55"/>
      <c r="F16" s="58"/>
      <c r="G16" s="68">
        <v>13936</v>
      </c>
      <c r="H16" s="63"/>
      <c r="I16" s="57">
        <v>13936</v>
      </c>
      <c r="J16" s="58"/>
      <c r="K16" s="58"/>
      <c r="L16" s="55"/>
    </row>
    <row r="17" spans="1:12" ht="12.75">
      <c r="A17" s="69">
        <v>4</v>
      </c>
      <c r="B17" s="56"/>
      <c r="C17" s="67" t="s">
        <v>51</v>
      </c>
      <c r="D17" s="57"/>
      <c r="E17" s="48"/>
      <c r="F17" s="58"/>
      <c r="G17" s="68">
        <v>0</v>
      </c>
      <c r="H17" s="63"/>
      <c r="I17" s="75">
        <v>0</v>
      </c>
      <c r="J17" s="58"/>
      <c r="K17" s="58"/>
      <c r="L17" s="55"/>
    </row>
    <row r="18" spans="1:12" ht="12.75">
      <c r="A18" s="55"/>
      <c r="B18" s="56"/>
      <c r="C18" s="56"/>
      <c r="D18" s="57"/>
      <c r="E18" s="55"/>
      <c r="F18" s="58"/>
      <c r="G18" s="68"/>
      <c r="H18" s="55"/>
      <c r="I18" s="57"/>
      <c r="J18" s="58"/>
      <c r="K18" s="58"/>
      <c r="L18" s="61"/>
    </row>
    <row r="19" spans="1:12" ht="12.75">
      <c r="A19" s="55">
        <v>5</v>
      </c>
      <c r="B19" s="56"/>
      <c r="C19" s="67" t="s">
        <v>52</v>
      </c>
      <c r="D19" s="57"/>
      <c r="E19" s="55"/>
      <c r="F19" s="58"/>
      <c r="G19" s="68"/>
      <c r="H19" s="55"/>
      <c r="I19" s="57"/>
      <c r="J19" s="58"/>
      <c r="K19" s="58"/>
      <c r="L19" s="61"/>
    </row>
    <row r="20" spans="1:12" ht="12.75">
      <c r="A20" s="55"/>
      <c r="B20" s="56"/>
      <c r="C20" s="56"/>
      <c r="D20" s="70" t="s">
        <v>1</v>
      </c>
      <c r="E20" s="55"/>
      <c r="F20" s="58"/>
      <c r="G20" s="68">
        <v>74058</v>
      </c>
      <c r="H20" s="55"/>
      <c r="I20" s="57">
        <v>95305</v>
      </c>
      <c r="J20" s="58"/>
      <c r="K20" s="58"/>
      <c r="L20" s="61"/>
    </row>
    <row r="21" spans="1:12" ht="12.75">
      <c r="A21" s="69"/>
      <c r="B21" s="56"/>
      <c r="C21" s="56"/>
      <c r="D21" s="70" t="s">
        <v>53</v>
      </c>
      <c r="E21" s="55"/>
      <c r="F21" s="58"/>
      <c r="G21" s="68">
        <v>24006</v>
      </c>
      <c r="H21" s="55"/>
      <c r="I21" s="57">
        <v>24496</v>
      </c>
      <c r="J21" s="58"/>
      <c r="K21" s="58"/>
      <c r="L21" s="55"/>
    </row>
    <row r="22" spans="1:12" ht="12.75">
      <c r="A22" s="69"/>
      <c r="B22" s="56"/>
      <c r="C22" s="56"/>
      <c r="D22" s="70" t="s">
        <v>57</v>
      </c>
      <c r="E22" s="55"/>
      <c r="F22" s="58"/>
      <c r="G22" s="68">
        <f>25567+5382-9002</f>
        <v>21947</v>
      </c>
      <c r="H22" s="55"/>
      <c r="I22" s="57">
        <v>14336</v>
      </c>
      <c r="J22" s="58"/>
      <c r="K22" s="58"/>
      <c r="L22" s="55"/>
    </row>
    <row r="23" spans="1:12" ht="12.75">
      <c r="A23" s="69"/>
      <c r="B23" s="56"/>
      <c r="C23" s="56"/>
      <c r="D23" s="70" t="s">
        <v>56</v>
      </c>
      <c r="E23" s="55"/>
      <c r="F23" s="58"/>
      <c r="G23" s="68">
        <v>10078</v>
      </c>
      <c r="H23" s="55"/>
      <c r="I23" s="57">
        <v>2814</v>
      </c>
      <c r="J23" s="58"/>
      <c r="K23" s="58"/>
      <c r="L23" s="55"/>
    </row>
    <row r="24" spans="1:12" ht="12.75">
      <c r="A24" s="69"/>
      <c r="B24" s="56"/>
      <c r="C24" s="56"/>
      <c r="D24" s="70" t="s">
        <v>54</v>
      </c>
      <c r="E24" s="55"/>
      <c r="F24" s="58"/>
      <c r="G24" s="68">
        <v>178003</v>
      </c>
      <c r="H24" s="55"/>
      <c r="I24" s="57">
        <v>229375</v>
      </c>
      <c r="J24" s="58"/>
      <c r="K24" s="58"/>
      <c r="L24" s="55"/>
    </row>
    <row r="25" spans="1:12" ht="12.75">
      <c r="A25" s="55"/>
      <c r="B25" s="56"/>
      <c r="C25" s="56"/>
      <c r="D25" s="70" t="s">
        <v>55</v>
      </c>
      <c r="E25" s="55"/>
      <c r="F25" s="58"/>
      <c r="G25" s="68">
        <v>9447</v>
      </c>
      <c r="H25" s="55"/>
      <c r="I25" s="71">
        <v>4860</v>
      </c>
      <c r="J25" s="58"/>
      <c r="K25" s="58"/>
      <c r="L25" s="55"/>
    </row>
    <row r="26" spans="2:12" ht="12.75">
      <c r="B26" s="56"/>
      <c r="C26" s="56"/>
      <c r="E26" s="48"/>
      <c r="F26" s="48"/>
      <c r="G26" s="72">
        <f>SUM(G20:G25)</f>
        <v>317539</v>
      </c>
      <c r="H26" s="48"/>
      <c r="I26" s="72">
        <f>SUM(I20:I25)</f>
        <v>371186</v>
      </c>
      <c r="J26" s="48"/>
      <c r="K26" s="48"/>
      <c r="L26" s="48"/>
    </row>
    <row r="27" spans="1:12" ht="12.75">
      <c r="A27" s="55">
        <v>6</v>
      </c>
      <c r="B27" s="56"/>
      <c r="C27" s="67" t="s">
        <v>58</v>
      </c>
      <c r="D27" s="57"/>
      <c r="E27" s="55"/>
      <c r="F27" s="55"/>
      <c r="G27" s="68"/>
      <c r="H27" s="55"/>
      <c r="I27" s="57"/>
      <c r="J27" s="55"/>
      <c r="K27" s="55"/>
      <c r="L27" s="55"/>
    </row>
    <row r="28" spans="4:12" ht="12.75">
      <c r="D28" s="73" t="s">
        <v>59</v>
      </c>
      <c r="E28" s="48"/>
      <c r="F28" s="48"/>
      <c r="G28" s="68">
        <v>0</v>
      </c>
      <c r="H28" s="63"/>
      <c r="I28" s="75">
        <v>0</v>
      </c>
      <c r="J28" s="48"/>
      <c r="K28" s="48"/>
      <c r="L28" s="48"/>
    </row>
    <row r="29" spans="1:12" ht="12.75">
      <c r="A29" s="49"/>
      <c r="B29" s="56"/>
      <c r="C29" s="56"/>
      <c r="D29" s="70" t="s">
        <v>60</v>
      </c>
      <c r="E29" s="55"/>
      <c r="F29" s="69"/>
      <c r="G29" s="68">
        <v>3064</v>
      </c>
      <c r="H29" s="55"/>
      <c r="I29" s="57">
        <v>2799</v>
      </c>
      <c r="J29" s="55"/>
      <c r="K29" s="55"/>
      <c r="L29" s="48"/>
    </row>
    <row r="30" spans="1:11" ht="12.75">
      <c r="A30" s="49"/>
      <c r="D30" s="73" t="s">
        <v>61</v>
      </c>
      <c r="E30" s="55"/>
      <c r="F30" s="55"/>
      <c r="G30" s="68">
        <v>52378</v>
      </c>
      <c r="H30" s="55"/>
      <c r="I30" s="57">
        <v>34471</v>
      </c>
      <c r="J30" s="55"/>
      <c r="K30" s="55"/>
    </row>
    <row r="31" spans="1:11" ht="12.75">
      <c r="A31" s="49"/>
      <c r="D31" s="70" t="s">
        <v>63</v>
      </c>
      <c r="E31" s="55"/>
      <c r="F31" s="55"/>
      <c r="G31" s="68">
        <f>15576+62-9002</f>
        <v>6636</v>
      </c>
      <c r="H31" s="55"/>
      <c r="I31" s="57">
        <v>9448</v>
      </c>
      <c r="J31" s="55"/>
      <c r="K31" s="55"/>
    </row>
    <row r="32" spans="1:11" ht="12.75">
      <c r="A32" s="49"/>
      <c r="D32" s="73" t="s">
        <v>62</v>
      </c>
      <c r="E32" s="55"/>
      <c r="F32" s="55"/>
      <c r="G32" s="68">
        <v>2</v>
      </c>
      <c r="H32" s="55"/>
      <c r="I32" s="57">
        <v>2068</v>
      </c>
      <c r="J32" s="55"/>
      <c r="K32" s="55"/>
    </row>
    <row r="33" spans="1:11" ht="12.75">
      <c r="A33" s="49"/>
      <c r="D33" s="73" t="s">
        <v>76</v>
      </c>
      <c r="E33" s="55"/>
      <c r="F33" s="55"/>
      <c r="G33" s="68">
        <f>'[1]Working BS for BOD'!E30</f>
        <v>0</v>
      </c>
      <c r="H33" s="55"/>
      <c r="I33" s="57">
        <v>48959</v>
      </c>
      <c r="J33" s="55"/>
      <c r="K33" s="55"/>
    </row>
    <row r="34" spans="4:11" ht="12.75">
      <c r="D34" s="70" t="s">
        <v>75</v>
      </c>
      <c r="E34" s="55"/>
      <c r="F34" s="55"/>
      <c r="G34" s="74">
        <v>24480</v>
      </c>
      <c r="H34" s="55"/>
      <c r="I34" s="71">
        <v>24480</v>
      </c>
      <c r="J34" s="55"/>
      <c r="K34" s="55"/>
    </row>
    <row r="35" spans="4:11" ht="12.75">
      <c r="D35" s="75"/>
      <c r="E35" s="55"/>
      <c r="F35" s="55"/>
      <c r="G35" s="57">
        <f>SUM(G28:G34)</f>
        <v>86560</v>
      </c>
      <c r="H35" s="55"/>
      <c r="I35" s="57">
        <f>SUM(I28:I34)</f>
        <v>122225</v>
      </c>
      <c r="J35" s="55"/>
      <c r="K35" s="55"/>
    </row>
    <row r="36" spans="4:11" ht="12.75">
      <c r="D36" s="75"/>
      <c r="E36" s="55"/>
      <c r="F36" s="55"/>
      <c r="G36" s="68"/>
      <c r="H36" s="55"/>
      <c r="I36" s="68"/>
      <c r="J36" s="55"/>
      <c r="K36" s="55"/>
    </row>
    <row r="37" spans="1:11" ht="12.75">
      <c r="A37" s="48">
        <v>7</v>
      </c>
      <c r="C37" s="63" t="s">
        <v>64</v>
      </c>
      <c r="D37" s="57"/>
      <c r="E37" s="55"/>
      <c r="F37" s="55"/>
      <c r="G37" s="76">
        <f>G26-G35</f>
        <v>230979</v>
      </c>
      <c r="H37" s="55"/>
      <c r="I37" s="76">
        <f>I26-I35</f>
        <v>248961</v>
      </c>
      <c r="J37" s="55"/>
      <c r="K37" s="55"/>
    </row>
    <row r="38" spans="3:11" ht="13.5" thickBot="1">
      <c r="C38" s="63"/>
      <c r="D38" s="57"/>
      <c r="E38" s="55"/>
      <c r="F38" s="55"/>
      <c r="G38" s="77">
        <f>SUM(G14:G17)+G37</f>
        <v>411362</v>
      </c>
      <c r="H38" s="55"/>
      <c r="I38" s="77">
        <f>SUM(I14:I17)+I37</f>
        <v>447720</v>
      </c>
      <c r="J38" s="55"/>
      <c r="K38" s="55"/>
    </row>
    <row r="39" spans="4:11" ht="13.5" thickTop="1">
      <c r="D39" s="57"/>
      <c r="E39" s="55"/>
      <c r="F39" s="55"/>
      <c r="G39" s="68"/>
      <c r="H39" s="55"/>
      <c r="I39" s="57"/>
      <c r="J39" s="55"/>
      <c r="K39" s="55"/>
    </row>
    <row r="40" spans="1:11" ht="12.75">
      <c r="A40" s="48">
        <v>8</v>
      </c>
      <c r="C40" s="63" t="s">
        <v>65</v>
      </c>
      <c r="D40" s="57"/>
      <c r="E40" s="55"/>
      <c r="F40" s="55"/>
      <c r="G40" s="68"/>
      <c r="H40" s="55"/>
      <c r="I40" s="57"/>
      <c r="J40" s="55"/>
      <c r="K40" s="55"/>
    </row>
    <row r="41" spans="3:11" ht="12.75">
      <c r="C41" s="63" t="s">
        <v>66</v>
      </c>
      <c r="D41" s="57"/>
      <c r="E41" s="55"/>
      <c r="F41" s="55"/>
      <c r="G41" s="68">
        <v>261534</v>
      </c>
      <c r="H41" s="55"/>
      <c r="I41" s="57">
        <v>261534</v>
      </c>
      <c r="J41" s="55"/>
      <c r="K41" s="55"/>
    </row>
    <row r="42" spans="3:11" ht="12.75">
      <c r="C42" s="63" t="s">
        <v>67</v>
      </c>
      <c r="D42" s="57"/>
      <c r="E42" s="55"/>
      <c r="F42" s="55"/>
      <c r="G42" s="68">
        <v>4536</v>
      </c>
      <c r="H42" s="55"/>
      <c r="I42" s="57">
        <v>4536</v>
      </c>
      <c r="J42" s="55"/>
      <c r="K42" s="55"/>
    </row>
    <row r="43" spans="3:11" ht="12.75">
      <c r="C43" s="63" t="s">
        <v>68</v>
      </c>
      <c r="D43" s="75"/>
      <c r="E43" s="55"/>
      <c r="F43" s="55"/>
      <c r="G43" s="74">
        <v>140457</v>
      </c>
      <c r="H43" s="55"/>
      <c r="I43" s="71">
        <v>177759</v>
      </c>
      <c r="J43" s="55"/>
      <c r="K43" s="55"/>
    </row>
    <row r="44" spans="3:11" ht="12.75">
      <c r="C44" s="63"/>
      <c r="D44" s="75"/>
      <c r="E44" s="55"/>
      <c r="F44" s="55"/>
      <c r="G44" s="57">
        <f>SUM(G41:G43)</f>
        <v>406527</v>
      </c>
      <c r="H44" s="55"/>
      <c r="I44" s="57">
        <f>SUM(I41:I43)</f>
        <v>443829</v>
      </c>
      <c r="J44" s="55"/>
      <c r="K44" s="55"/>
    </row>
    <row r="45" spans="1:11" ht="12.75">
      <c r="A45" s="48">
        <v>9</v>
      </c>
      <c r="C45" s="63" t="s">
        <v>70</v>
      </c>
      <c r="D45" s="75"/>
      <c r="E45" s="55"/>
      <c r="F45" s="55"/>
      <c r="G45" s="68"/>
      <c r="H45" s="55"/>
      <c r="I45" s="57"/>
      <c r="J45" s="55"/>
      <c r="K45" s="55"/>
    </row>
    <row r="46" spans="3:11" ht="12.75">
      <c r="C46" s="63"/>
      <c r="D46" s="70" t="s">
        <v>71</v>
      </c>
      <c r="E46" s="55"/>
      <c r="F46" s="55"/>
      <c r="G46" s="68">
        <v>4835</v>
      </c>
      <c r="H46" s="55"/>
      <c r="I46" s="57">
        <v>3891</v>
      </c>
      <c r="J46" s="55"/>
      <c r="K46" s="55"/>
    </row>
    <row r="47" spans="4:11" ht="13.5" thickBot="1">
      <c r="D47" s="75"/>
      <c r="E47" s="55"/>
      <c r="F47" s="55"/>
      <c r="G47" s="77">
        <f>SUM(G44:G46)</f>
        <v>411362</v>
      </c>
      <c r="H47" s="55"/>
      <c r="I47" s="77">
        <f>SUM(I44:I46)</f>
        <v>447720</v>
      </c>
      <c r="J47" s="55"/>
      <c r="K47" s="55"/>
    </row>
    <row r="48" spans="4:11" ht="13.5" thickTop="1">
      <c r="D48" s="75"/>
      <c r="E48" s="55"/>
      <c r="F48" s="55"/>
      <c r="G48" s="57"/>
      <c r="H48" s="55"/>
      <c r="I48" s="57"/>
      <c r="J48" s="55"/>
      <c r="K48" s="55"/>
    </row>
    <row r="49" spans="1:11" ht="13.5" thickBot="1">
      <c r="A49" s="48">
        <v>10</v>
      </c>
      <c r="C49" s="63" t="s">
        <v>69</v>
      </c>
      <c r="D49" s="57"/>
      <c r="E49" s="55"/>
      <c r="F49" s="55"/>
      <c r="G49" s="78">
        <f>G44/G41*100</f>
        <v>155.4394457317213</v>
      </c>
      <c r="H49" s="79"/>
      <c r="I49" s="78">
        <f>I44/I41*100</f>
        <v>169.70221844960884</v>
      </c>
      <c r="J49" s="55"/>
      <c r="K49" s="55"/>
    </row>
    <row r="50" spans="4:11" ht="13.5" thickTop="1">
      <c r="D50" s="57"/>
      <c r="E50" s="55"/>
      <c r="F50" s="55"/>
      <c r="G50" s="68"/>
      <c r="H50" s="55"/>
      <c r="I50" s="68"/>
      <c r="J50" s="55"/>
      <c r="K50" s="55"/>
    </row>
    <row r="51" spans="4:11" ht="12.75">
      <c r="D51" s="57"/>
      <c r="E51" s="55"/>
      <c r="F51" s="55"/>
      <c r="G51" s="68"/>
      <c r="H51" s="55"/>
      <c r="I51" s="57"/>
      <c r="J51" s="55"/>
      <c r="K51" s="55"/>
    </row>
    <row r="52" spans="4:11" ht="12.75">
      <c r="D52" s="57"/>
      <c r="E52" s="55"/>
      <c r="F52" s="55"/>
      <c r="G52" s="68"/>
      <c r="H52" s="55"/>
      <c r="I52" s="57"/>
      <c r="J52" s="55"/>
      <c r="K52" s="55"/>
    </row>
    <row r="53" spans="4:11" ht="12.75">
      <c r="D53" s="57"/>
      <c r="E53" s="55"/>
      <c r="F53" s="55"/>
      <c r="G53" s="68"/>
      <c r="H53" s="55"/>
      <c r="I53" s="57"/>
      <c r="J53" s="55"/>
      <c r="K53" s="55"/>
    </row>
    <row r="54" spans="4:11" ht="12.75">
      <c r="D54" s="57"/>
      <c r="E54" s="55"/>
      <c r="F54" s="55"/>
      <c r="G54" s="68"/>
      <c r="H54" s="55"/>
      <c r="I54" s="57"/>
      <c r="J54" s="55"/>
      <c r="K54" s="55"/>
    </row>
    <row r="55" spans="4:11" ht="12.75">
      <c r="D55" s="57"/>
      <c r="E55" s="55"/>
      <c r="F55" s="55"/>
      <c r="G55" s="68"/>
      <c r="H55" s="55"/>
      <c r="I55" s="57"/>
      <c r="J55" s="55"/>
      <c r="K55" s="55"/>
    </row>
    <row r="56" spans="4:11" ht="12.75">
      <c r="D56" s="57"/>
      <c r="E56" s="55"/>
      <c r="F56" s="55"/>
      <c r="G56" s="68"/>
      <c r="H56" s="55"/>
      <c r="I56" s="57"/>
      <c r="J56" s="55"/>
      <c r="K56" s="55"/>
    </row>
    <row r="57" spans="4:11" ht="12.75">
      <c r="D57" s="57"/>
      <c r="E57" s="55"/>
      <c r="F57" s="55"/>
      <c r="G57" s="68"/>
      <c r="H57" s="55"/>
      <c r="I57" s="57"/>
      <c r="J57" s="55"/>
      <c r="K57" s="55"/>
    </row>
    <row r="58" spans="4:11" ht="12.75">
      <c r="D58" s="57"/>
      <c r="E58" s="55"/>
      <c r="F58" s="55"/>
      <c r="G58" s="68"/>
      <c r="H58" s="55"/>
      <c r="I58" s="57"/>
      <c r="J58" s="55"/>
      <c r="K58" s="55"/>
    </row>
    <row r="59" spans="4:11" ht="12.75">
      <c r="D59" s="57"/>
      <c r="E59" s="55"/>
      <c r="F59" s="55"/>
      <c r="G59" s="68"/>
      <c r="H59" s="55"/>
      <c r="I59" s="57"/>
      <c r="J59" s="55"/>
      <c r="K59" s="55"/>
    </row>
    <row r="60" spans="4:11" ht="12.75">
      <c r="D60" s="57"/>
      <c r="E60" s="55"/>
      <c r="F60" s="55"/>
      <c r="G60" s="68"/>
      <c r="H60" s="55"/>
      <c r="I60" s="57"/>
      <c r="J60" s="55"/>
      <c r="K60" s="55"/>
    </row>
    <row r="61" spans="4:11" ht="12.75">
      <c r="D61" s="57"/>
      <c r="E61" s="55"/>
      <c r="F61" s="55"/>
      <c r="G61" s="68"/>
      <c r="H61" s="55"/>
      <c r="I61" s="57"/>
      <c r="J61" s="55"/>
      <c r="K61" s="55"/>
    </row>
    <row r="62" spans="4:11" ht="12.75">
      <c r="D62" s="57"/>
      <c r="E62" s="56"/>
      <c r="F62" s="56"/>
      <c r="G62" s="68"/>
      <c r="H62" s="56"/>
      <c r="I62" s="57"/>
      <c r="J62" s="56"/>
      <c r="K62" s="56"/>
    </row>
    <row r="63" spans="4:11" ht="12.75">
      <c r="D63" s="57"/>
      <c r="E63" s="56"/>
      <c r="F63" s="56"/>
      <c r="G63" s="68"/>
      <c r="H63" s="56"/>
      <c r="I63" s="57"/>
      <c r="J63" s="56"/>
      <c r="K63" s="56"/>
    </row>
    <row r="64" spans="4:11" ht="12.75">
      <c r="D64" s="57"/>
      <c r="E64" s="56"/>
      <c r="F64" s="56"/>
      <c r="G64" s="68"/>
      <c r="H64" s="56"/>
      <c r="I64" s="57"/>
      <c r="J64" s="56"/>
      <c r="K64" s="56"/>
    </row>
    <row r="65" spans="4:11" ht="12.75">
      <c r="D65" s="57"/>
      <c r="E65" s="56"/>
      <c r="F65" s="56"/>
      <c r="G65" s="68"/>
      <c r="H65" s="56"/>
      <c r="I65" s="57"/>
      <c r="J65" s="56"/>
      <c r="K65" s="56"/>
    </row>
    <row r="66" spans="4:11" ht="12.75">
      <c r="D66" s="57"/>
      <c r="E66" s="56"/>
      <c r="F66" s="56"/>
      <c r="G66" s="68"/>
      <c r="H66" s="56"/>
      <c r="I66" s="57"/>
      <c r="J66" s="56"/>
      <c r="K66" s="56"/>
    </row>
    <row r="67" spans="4:11" ht="12.75">
      <c r="D67" s="57"/>
      <c r="E67" s="56"/>
      <c r="F67" s="56"/>
      <c r="G67" s="68"/>
      <c r="H67" s="56"/>
      <c r="I67" s="57"/>
      <c r="J67" s="56"/>
      <c r="K67" s="56"/>
    </row>
    <row r="68" spans="4:11" ht="12.75">
      <c r="D68" s="57"/>
      <c r="E68" s="56"/>
      <c r="F68" s="56"/>
      <c r="G68" s="68"/>
      <c r="H68" s="56"/>
      <c r="I68" s="57"/>
      <c r="J68" s="56"/>
      <c r="K68" s="56"/>
    </row>
    <row r="69" spans="4:11" ht="12.75">
      <c r="D69" s="57"/>
      <c r="E69" s="56"/>
      <c r="F69" s="56"/>
      <c r="G69" s="68"/>
      <c r="H69" s="56"/>
      <c r="I69" s="57"/>
      <c r="J69" s="56"/>
      <c r="K69" s="56"/>
    </row>
    <row r="70" spans="4:11" ht="12.75">
      <c r="D70" s="57"/>
      <c r="E70" s="56"/>
      <c r="F70" s="56"/>
      <c r="G70" s="68"/>
      <c r="H70" s="56"/>
      <c r="I70" s="57"/>
      <c r="J70" s="56"/>
      <c r="K70" s="56"/>
    </row>
    <row r="71" spans="4:11" ht="12.75">
      <c r="D71" s="57"/>
      <c r="E71" s="56"/>
      <c r="F71" s="56"/>
      <c r="G71" s="68"/>
      <c r="H71" s="56"/>
      <c r="I71" s="57"/>
      <c r="J71" s="56"/>
      <c r="K71" s="56"/>
    </row>
    <row r="72" spans="4:11" ht="12.75">
      <c r="D72" s="57"/>
      <c r="E72" s="56"/>
      <c r="F72" s="56"/>
      <c r="G72" s="68"/>
      <c r="H72" s="56"/>
      <c r="I72" s="57"/>
      <c r="J72" s="56"/>
      <c r="K72" s="56"/>
    </row>
    <row r="73" spans="4:11" ht="12.75">
      <c r="D73" s="57"/>
      <c r="E73" s="56"/>
      <c r="F73" s="56"/>
      <c r="G73" s="68"/>
      <c r="H73" s="56"/>
      <c r="I73" s="57"/>
      <c r="J73" s="56"/>
      <c r="K73" s="56"/>
    </row>
    <row r="74" spans="4:11" ht="12.75">
      <c r="D74" s="57"/>
      <c r="E74" s="56"/>
      <c r="F74" s="56"/>
      <c r="G74" s="68"/>
      <c r="H74" s="56"/>
      <c r="I74" s="57"/>
      <c r="J74" s="56"/>
      <c r="K74" s="56"/>
    </row>
    <row r="75" spans="4:11" ht="12.75">
      <c r="D75" s="57"/>
      <c r="E75" s="56"/>
      <c r="F75" s="56"/>
      <c r="G75" s="68"/>
      <c r="H75" s="56"/>
      <c r="I75" s="57"/>
      <c r="J75" s="56"/>
      <c r="K75" s="56"/>
    </row>
    <row r="76" spans="4:11" ht="12.75">
      <c r="D76" s="57"/>
      <c r="E76" s="56"/>
      <c r="F76" s="56"/>
      <c r="G76" s="68"/>
      <c r="H76" s="56"/>
      <c r="I76" s="57"/>
      <c r="J76" s="56"/>
      <c r="K76" s="56"/>
    </row>
  </sheetData>
  <printOptions/>
  <pageMargins left="0.5" right="0.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User</cp:lastModifiedBy>
  <cp:lastPrinted>2001-02-21T08:19:59Z</cp:lastPrinted>
  <dcterms:created xsi:type="dcterms:W3CDTF">1998-02-18T08:17:31Z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