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2"/>
  </bookViews>
  <sheets>
    <sheet name="Balance Sheet" sheetId="1" r:id="rId1"/>
    <sheet name="Income" sheetId="2" r:id="rId2"/>
    <sheet name="equity" sheetId="3" r:id="rId3"/>
    <sheet name="cash flow" sheetId="4" r:id="rId4"/>
  </sheets>
  <definedNames>
    <definedName name="_xlnm.Print_Area" localSheetId="0">'Balance Sheet'!$A$1:$H$59</definedName>
    <definedName name="_xlnm.Print_Area" localSheetId="3">'cash flow'!$A$1:$H$56</definedName>
  </definedNames>
  <calcPr fullCalcOnLoad="1"/>
</workbook>
</file>

<file path=xl/sharedStrings.xml><?xml version="1.0" encoding="utf-8"?>
<sst xmlns="http://schemas.openxmlformats.org/spreadsheetml/2006/main" count="195" uniqueCount="137">
  <si>
    <t>CURRENT</t>
  </si>
  <si>
    <t>RM'000</t>
  </si>
  <si>
    <t xml:space="preserve">NET CURRENT ASSETS </t>
  </si>
  <si>
    <t>CURRENT ASSETS</t>
  </si>
  <si>
    <t>CURRENT LIABILITIES</t>
  </si>
  <si>
    <t>FINANCED BY:</t>
  </si>
  <si>
    <t>(Incorporated  in Malaysia)</t>
  </si>
  <si>
    <t>TODATE</t>
  </si>
  <si>
    <t>CONDENSED CONSOLIDATED INCOME STATEMENT</t>
  </si>
  <si>
    <t xml:space="preserve">COMPARATIVE </t>
  </si>
  <si>
    <t>QUARTER ENDED</t>
  </si>
  <si>
    <t>2002/2003</t>
  </si>
  <si>
    <t>2001/2002</t>
  </si>
  <si>
    <t xml:space="preserve">SIX MONTHS </t>
  </si>
  <si>
    <t xml:space="preserve">CUMULATIVE </t>
  </si>
  <si>
    <t>Revenue</t>
  </si>
  <si>
    <t>Other Operating Income</t>
  </si>
  <si>
    <t>Taxation</t>
  </si>
  <si>
    <t>Share of profit of  associated companies</t>
  </si>
  <si>
    <t>XX</t>
  </si>
  <si>
    <t>Annual Financial Report for the year ended 30 April 2002)</t>
  </si>
  <si>
    <t xml:space="preserve">(The Condensed Consolidated Income Statements should be read in conjunction with the </t>
  </si>
  <si>
    <t>Inventories</t>
  </si>
  <si>
    <t>LONG TERM LIABILITIES</t>
  </si>
  <si>
    <t>Retirement Benefits</t>
  </si>
  <si>
    <t>Deferred Taxation</t>
  </si>
  <si>
    <t xml:space="preserve">(The Condensed Consolidated Balance Sheets should be read in conjunction with the </t>
  </si>
  <si>
    <t xml:space="preserve">CONDENSED CONSOLIDATED BALANCE SHEETS </t>
  </si>
  <si>
    <t>AS AT 31 OCTOBER 2002</t>
  </si>
  <si>
    <t>Reserves</t>
  </si>
  <si>
    <t xml:space="preserve">CONDENSED CONSOLIDATED CASH FLOW STATEMENTS </t>
  </si>
  <si>
    <t xml:space="preserve">FOR THE QUARTER ENDED 31 OCTOBER 2002 </t>
  </si>
  <si>
    <t xml:space="preserve">6 MONTHS </t>
  </si>
  <si>
    <t xml:space="preserve">ENDED </t>
  </si>
  <si>
    <t>Operating profit before changes in working capital</t>
  </si>
  <si>
    <t>Net change in Cash and Cash Equivalents</t>
  </si>
  <si>
    <t>Cash and Cash Equivalents at beginning of year</t>
  </si>
  <si>
    <t>Cash and Cash Equivalents at end of year</t>
  </si>
  <si>
    <t>XXX</t>
  </si>
  <si>
    <t>with the Annual Financial Report for the year ended 30 April 2002)</t>
  </si>
  <si>
    <t>(The Condensed Consolidated Cash Flow Statements should be read in conjunction</t>
  </si>
  <si>
    <t>CONDENSED CONSOLIDATED STATEMENTS OF CHANGES IN EQUITY</t>
  </si>
  <si>
    <t>Balance at 1.5.2002</t>
  </si>
  <si>
    <t>Balance at 31.10.2002</t>
  </si>
  <si>
    <t>Balance at 1.5.2001</t>
  </si>
  <si>
    <t>Balance at 31.10.2001</t>
  </si>
  <si>
    <t>Revaluation</t>
  </si>
  <si>
    <t>Retained</t>
  </si>
  <si>
    <t>Profit</t>
  </si>
  <si>
    <t>Total</t>
  </si>
  <si>
    <t>Share</t>
  </si>
  <si>
    <t>Premium</t>
  </si>
  <si>
    <t>Capital</t>
  </si>
  <si>
    <t>AS AT END OF</t>
  </si>
  <si>
    <t>CURRENT QUARTER</t>
  </si>
  <si>
    <t>AS AT PRECEDING</t>
  </si>
  <si>
    <t>FINANCIAL YEAR END</t>
  </si>
  <si>
    <t>Cost of Sales</t>
  </si>
  <si>
    <t>Gross Profit</t>
  </si>
  <si>
    <t>Selling Expenses</t>
  </si>
  <si>
    <t>Administrative Expenses</t>
  </si>
  <si>
    <t>Other Operating Expenses</t>
  </si>
  <si>
    <t>Replanting Expenses</t>
  </si>
  <si>
    <t>Operating Profit</t>
  </si>
  <si>
    <t>NON-CURRENT ASSETS</t>
  </si>
  <si>
    <t>Property, Plant and Equipment</t>
  </si>
  <si>
    <t>Associated Companies</t>
  </si>
  <si>
    <t>Other Investments</t>
  </si>
  <si>
    <t>Development Expenditure</t>
  </si>
  <si>
    <t>Trade Receivables</t>
  </si>
  <si>
    <t>Other Receivables</t>
  </si>
  <si>
    <t>Marketable Securities</t>
  </si>
  <si>
    <t>Deposits with Financial Institutions</t>
  </si>
  <si>
    <t>Cash and Bank Balances</t>
  </si>
  <si>
    <t>Trade Payables</t>
  </si>
  <si>
    <t>Other Payables</t>
  </si>
  <si>
    <t>Share Capital</t>
  </si>
  <si>
    <t>SHAREHOLDERS' EQUITY</t>
  </si>
  <si>
    <r>
      <t xml:space="preserve">UNITED MALACCA BERHAD </t>
    </r>
    <r>
      <rPr>
        <sz val="10"/>
        <rFont val="Times New Roman"/>
        <family val="1"/>
      </rPr>
      <t>(1319-V)</t>
    </r>
  </si>
  <si>
    <t>Current 6 Months ended</t>
  </si>
  <si>
    <t>Preceeding 6 Months ended</t>
  </si>
  <si>
    <t>Reserve on</t>
  </si>
  <si>
    <t>Consolidation</t>
  </si>
  <si>
    <t>Distributable</t>
  </si>
  <si>
    <t>Transfer from other reserve to retained profit</t>
  </si>
  <si>
    <t>Amounts not recognised in inome statement</t>
  </si>
  <si>
    <t>Transfer from general reserve to retained profit</t>
  </si>
  <si>
    <t>Share premium on stock units issued under SSOS</t>
  </si>
  <si>
    <t>Stock units issued under Staff Stock Option Scheme</t>
  </si>
  <si>
    <t>Net Profit for the Financial Period</t>
  </si>
  <si>
    <t>Dividends</t>
  </si>
  <si>
    <t>Profit before taxation</t>
  </si>
  <si>
    <t>Cash Flows From Operating Activities</t>
  </si>
  <si>
    <t>Cash Flows From Investing Activities</t>
  </si>
  <si>
    <t>Net cash used in investing activities</t>
  </si>
  <si>
    <t>Net cash generated from operating activities</t>
  </si>
  <si>
    <t>Cash Flows From Financing Activities</t>
  </si>
  <si>
    <t>Proceeds from issuance of stock units</t>
  </si>
  <si>
    <t>Dividends paid</t>
  </si>
  <si>
    <t>Net cash used in financing activities</t>
  </si>
  <si>
    <t>Net tangible assets per share (RM)</t>
  </si>
  <si>
    <t>Advances for Land Cost</t>
  </si>
  <si>
    <t>Dividend</t>
  </si>
  <si>
    <t>Stock units issued under Staff Stock 
  Option Scheme</t>
  </si>
  <si>
    <t>Additional final dividend in respect of
  financial year ended 30 April 2002*</t>
  </si>
  <si>
    <t>Share premium on stock units issued 
  under Staff Stock Option Scheme</t>
  </si>
  <si>
    <t>31/10/2002</t>
  </si>
  <si>
    <t>30/4/2002</t>
  </si>
  <si>
    <t>31/10/2001</t>
  </si>
  <si>
    <t xml:space="preserve"> ENDED </t>
  </si>
  <si>
    <t>Adjustment for:</t>
  </si>
  <si>
    <t>Share of results of associated companies</t>
  </si>
  <si>
    <t>Depreciation</t>
  </si>
  <si>
    <t>Property, plant and equipment written off</t>
  </si>
  <si>
    <t>Interest income</t>
  </si>
  <si>
    <t>Dividend income</t>
  </si>
  <si>
    <t>Gain on foreign exchange</t>
  </si>
  <si>
    <t>Gain on sales of marketable securities</t>
  </si>
  <si>
    <t>Provision for diminution in value of marketable securities</t>
  </si>
  <si>
    <t>Increase in inventories</t>
  </si>
  <si>
    <t>Increase in receivables</t>
  </si>
  <si>
    <t>Increase in payables</t>
  </si>
  <si>
    <t>Interest received</t>
  </si>
  <si>
    <t>Dividend received</t>
  </si>
  <si>
    <t>Taxation paid</t>
  </si>
  <si>
    <t>Purchase of marketable securities</t>
  </si>
  <si>
    <t>Purchase of property, plant and equipment</t>
  </si>
  <si>
    <t>Proceeds from disposal of marketable securities</t>
  </si>
  <si>
    <t>Proceeds from redemption of other investments</t>
  </si>
  <si>
    <t>Cash generated from operations</t>
  </si>
  <si>
    <t>Basic earnings per stock unit (sen)</t>
  </si>
  <si>
    <t>Fully dilluted earnings per stock unit (sen)</t>
  </si>
  <si>
    <t xml:space="preserve">   Non-distributable</t>
  </si>
  <si>
    <t xml:space="preserve">* The additional dividend paid during the year is in respect of new ordinary shares issued by virtue of the exercise of the Staff </t>
  </si>
  <si>
    <t xml:space="preserve">    Stock Option Scheme subsequent to the previous financial year but before book closure for dividend entitlement.</t>
  </si>
  <si>
    <r>
      <t>UNITED MALACCA BERHAD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(1319-V)</t>
    </r>
  </si>
  <si>
    <t>(The Condensed Consolidated Statements of Changes in Equity should be read in conjunction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</si>
</sst>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i/>
      <u val="single"/>
      <sz val="11"/>
      <name val="Times New Roman"/>
      <family val="1"/>
    </font>
    <font>
      <i/>
      <u val="single"/>
      <sz val="12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.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1" xfId="15" applyNumberFormat="1" applyFont="1" applyBorder="1" applyAlignment="1">
      <alignment horizontal="center"/>
    </xf>
    <xf numFmtId="179" fontId="7" fillId="0" borderId="0" xfId="15" applyNumberFormat="1" applyFont="1" applyBorder="1" applyAlignment="1">
      <alignment horizontal="center"/>
    </xf>
    <xf numFmtId="179" fontId="4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79" fontId="7" fillId="0" borderId="0" xfId="15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/>
    </xf>
    <xf numFmtId="0" fontId="2" fillId="0" borderId="0" xfId="0" applyFont="1" applyBorder="1" applyAlignment="1" quotePrefix="1">
      <alignment horizontal="left"/>
    </xf>
    <xf numFmtId="14" fontId="1" fillId="0" borderId="0" xfId="0" applyNumberFormat="1" applyFont="1" applyAlignment="1">
      <alignment horizontal="right"/>
    </xf>
    <xf numFmtId="179" fontId="7" fillId="0" borderId="0" xfId="15" applyNumberFormat="1" applyFont="1" applyBorder="1" applyAlignment="1">
      <alignment/>
    </xf>
    <xf numFmtId="179" fontId="7" fillId="0" borderId="0" xfId="15" applyNumberFormat="1" applyFont="1" applyAlignment="1">
      <alignment/>
    </xf>
    <xf numFmtId="15" fontId="7" fillId="0" borderId="0" xfId="0" applyNumberFormat="1" applyFont="1" applyBorder="1" applyAlignment="1">
      <alignment horizontal="center"/>
    </xf>
    <xf numFmtId="41" fontId="7" fillId="0" borderId="0" xfId="15" applyNumberFormat="1" applyFont="1" applyBorder="1" applyAlignment="1">
      <alignment horizontal="center"/>
    </xf>
    <xf numFmtId="41" fontId="7" fillId="0" borderId="0" xfId="15" applyNumberFormat="1" applyFont="1" applyBorder="1" applyAlignment="1">
      <alignment/>
    </xf>
    <xf numFmtId="41" fontId="1" fillId="0" borderId="0" xfId="15" applyNumberFormat="1" applyFont="1" applyBorder="1" applyAlignment="1">
      <alignment horizontal="center"/>
    </xf>
    <xf numFmtId="41" fontId="7" fillId="0" borderId="0" xfId="15" applyNumberFormat="1" applyFont="1" applyAlignment="1">
      <alignment/>
    </xf>
    <xf numFmtId="41" fontId="7" fillId="0" borderId="2" xfId="15" applyNumberFormat="1" applyFont="1" applyBorder="1" applyAlignment="1">
      <alignment horizontal="center"/>
    </xf>
    <xf numFmtId="41" fontId="7" fillId="0" borderId="3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4" fontId="3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3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79" fontId="7" fillId="0" borderId="3" xfId="15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1" fontId="7" fillId="0" borderId="4" xfId="15" applyNumberFormat="1" applyFont="1" applyBorder="1" applyAlignment="1">
      <alignment horizontal="center"/>
    </xf>
    <xf numFmtId="41" fontId="7" fillId="0" borderId="4" xfId="15" applyNumberFormat="1" applyFont="1" applyBorder="1" applyAlignment="1">
      <alignment/>
    </xf>
    <xf numFmtId="0" fontId="7" fillId="0" borderId="4" xfId="0" applyFont="1" applyBorder="1" applyAlignment="1">
      <alignment/>
    </xf>
    <xf numFmtId="0" fontId="10" fillId="0" borderId="0" xfId="0" applyFont="1" applyBorder="1" applyAlignment="1">
      <alignment horizontal="left"/>
    </xf>
    <xf numFmtId="14" fontId="10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9" fontId="23" fillId="0" borderId="0" xfId="15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3" xfId="0" applyFont="1" applyBorder="1" applyAlignment="1">
      <alignment/>
    </xf>
    <xf numFmtId="179" fontId="23" fillId="0" borderId="3" xfId="15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23" fillId="0" borderId="1" xfId="0" applyFont="1" applyBorder="1" applyAlignment="1">
      <alignment/>
    </xf>
    <xf numFmtId="179" fontId="23" fillId="0" borderId="1" xfId="15" applyNumberFormat="1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79" fontId="23" fillId="0" borderId="0" xfId="15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23" fillId="0" borderId="5" xfId="0" applyFont="1" applyBorder="1" applyAlignment="1">
      <alignment/>
    </xf>
    <xf numFmtId="179" fontId="23" fillId="0" borderId="5" xfId="15" applyNumberFormat="1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171" fontId="23" fillId="0" borderId="5" xfId="15" applyFont="1" applyBorder="1" applyAlignment="1">
      <alignment horizontal="right"/>
    </xf>
    <xf numFmtId="14" fontId="16" fillId="0" borderId="3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41" fontId="23" fillId="0" borderId="0" xfId="15" applyNumberFormat="1" applyFont="1" applyBorder="1" applyAlignment="1">
      <alignment horizontal="right"/>
    </xf>
    <xf numFmtId="41" fontId="23" fillId="0" borderId="0" xfId="0" applyNumberFormat="1" applyFont="1" applyBorder="1" applyAlignment="1">
      <alignment/>
    </xf>
    <xf numFmtId="0" fontId="23" fillId="0" borderId="3" xfId="0" applyFont="1" applyBorder="1" applyAlignment="1">
      <alignment horizontal="center"/>
    </xf>
    <xf numFmtId="41" fontId="23" fillId="0" borderId="3" xfId="15" applyNumberFormat="1" applyFont="1" applyBorder="1" applyAlignment="1">
      <alignment horizontal="right"/>
    </xf>
    <xf numFmtId="41" fontId="23" fillId="0" borderId="3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41" fontId="23" fillId="0" borderId="5" xfId="15" applyNumberFormat="1" applyFont="1" applyBorder="1" applyAlignment="1">
      <alignment horizontal="right"/>
    </xf>
    <xf numFmtId="41" fontId="23" fillId="0" borderId="5" xfId="0" applyNumberFormat="1" applyFont="1" applyBorder="1" applyAlignment="1">
      <alignment/>
    </xf>
    <xf numFmtId="171" fontId="23" fillId="0" borderId="5" xfId="15" applyFont="1" applyBorder="1" applyAlignment="1">
      <alignment/>
    </xf>
    <xf numFmtId="171" fontId="23" fillId="0" borderId="0" xfId="15" applyFont="1" applyBorder="1" applyAlignment="1">
      <alignment horizontal="right"/>
    </xf>
    <xf numFmtId="171" fontId="23" fillId="0" borderId="0" xfId="15" applyFont="1" applyBorder="1" applyAlignment="1">
      <alignment/>
    </xf>
    <xf numFmtId="0" fontId="16" fillId="0" borderId="3" xfId="0" applyFont="1" applyBorder="1" applyAlignment="1">
      <alignment horizontal="right"/>
    </xf>
    <xf numFmtId="194" fontId="23" fillId="0" borderId="0" xfId="15" applyNumberFormat="1" applyFont="1" applyBorder="1" applyAlignment="1">
      <alignment horizontal="right"/>
    </xf>
    <xf numFmtId="194" fontId="23" fillId="0" borderId="3" xfId="15" applyNumberFormat="1" applyFont="1" applyBorder="1" applyAlignment="1">
      <alignment horizontal="right"/>
    </xf>
    <xf numFmtId="0" fontId="22" fillId="0" borderId="1" xfId="0" applyFont="1" applyBorder="1" applyAlignment="1">
      <alignment/>
    </xf>
    <xf numFmtId="194" fontId="23" fillId="0" borderId="1" xfId="15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23" fillId="0" borderId="4" xfId="0" applyFont="1" applyBorder="1" applyAlignment="1">
      <alignment/>
    </xf>
    <xf numFmtId="194" fontId="23" fillId="0" borderId="4" xfId="15" applyNumberFormat="1" applyFont="1" applyBorder="1" applyAlignment="1">
      <alignment horizontal="right"/>
    </xf>
    <xf numFmtId="14" fontId="16" fillId="0" borderId="3" xfId="0" applyNumberFormat="1" applyFont="1" applyBorder="1" applyAlignment="1" quotePrefix="1">
      <alignment horizontal="right"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8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</xdr:row>
      <xdr:rowOff>104775</xdr:rowOff>
    </xdr:from>
    <xdr:to>
      <xdr:col>5</xdr:col>
      <xdr:colOff>762000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90900" y="1771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9</xdr:row>
      <xdr:rowOff>104775</xdr:rowOff>
    </xdr:from>
    <xdr:to>
      <xdr:col>9</xdr:col>
      <xdr:colOff>771525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067300" y="17716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104775</xdr:rowOff>
    </xdr:from>
    <xdr:to>
      <xdr:col>11</xdr:col>
      <xdr:colOff>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77215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1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1.1484375" style="1" customWidth="1"/>
    <col min="2" max="3" width="4.7109375" style="1" customWidth="1"/>
    <col min="4" max="4" width="44.00390625" style="1" customWidth="1"/>
    <col min="5" max="5" width="2.28125" style="1" customWidth="1"/>
    <col min="6" max="6" width="17.57421875" style="1" customWidth="1"/>
    <col min="7" max="7" width="1.8515625" style="1" customWidth="1"/>
    <col min="8" max="8" width="19.421875" style="1" customWidth="1"/>
    <col min="9" max="16384" width="9.140625" style="1" customWidth="1"/>
  </cols>
  <sheetData>
    <row r="1" ht="15">
      <c r="H1" s="53"/>
    </row>
    <row r="3" spans="1:11" ht="18.75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>
      <c r="A4" s="112" t="s">
        <v>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ht="12.75">
      <c r="A5" s="2"/>
    </row>
    <row r="6" spans="1:8" ht="15.75" customHeight="1">
      <c r="A6" s="67" t="s">
        <v>27</v>
      </c>
      <c r="B6" s="68"/>
      <c r="C6" s="3"/>
      <c r="D6" s="3"/>
      <c r="E6" s="3"/>
      <c r="F6" s="3"/>
      <c r="G6" s="3"/>
      <c r="H6" s="3"/>
    </row>
    <row r="7" spans="1:8" ht="15" customHeight="1">
      <c r="A7" s="67" t="s">
        <v>28</v>
      </c>
      <c r="B7" s="68"/>
      <c r="C7" s="3"/>
      <c r="D7" s="3"/>
      <c r="E7" s="3"/>
      <c r="F7" s="11"/>
      <c r="G7" s="12"/>
      <c r="H7" s="11"/>
    </row>
    <row r="8" spans="1:8" ht="15" customHeight="1">
      <c r="A8" s="13"/>
      <c r="B8" s="3"/>
      <c r="C8" s="3"/>
      <c r="D8" s="3"/>
      <c r="E8" s="3"/>
      <c r="F8" s="31" t="s">
        <v>53</v>
      </c>
      <c r="G8" s="31"/>
      <c r="H8" s="31" t="s">
        <v>55</v>
      </c>
    </row>
    <row r="9" spans="1:8" ht="15" customHeight="1">
      <c r="A9" s="3"/>
      <c r="B9" s="3"/>
      <c r="C9" s="3"/>
      <c r="D9" s="3"/>
      <c r="E9" s="3"/>
      <c r="F9" s="31" t="s">
        <v>54</v>
      </c>
      <c r="G9" s="31"/>
      <c r="H9" s="31" t="s">
        <v>56</v>
      </c>
    </row>
    <row r="10" spans="1:8" ht="15" customHeight="1">
      <c r="A10" s="3"/>
      <c r="B10" s="3"/>
      <c r="C10" s="3"/>
      <c r="D10" s="3"/>
      <c r="E10" s="3"/>
      <c r="F10" s="85" t="s">
        <v>106</v>
      </c>
      <c r="G10" s="29"/>
      <c r="H10" s="85" t="s">
        <v>107</v>
      </c>
    </row>
    <row r="11" spans="1:8" ht="15" customHeight="1">
      <c r="A11" s="3"/>
      <c r="B11" s="3"/>
      <c r="C11" s="3"/>
      <c r="D11" s="3"/>
      <c r="E11" s="3"/>
      <c r="F11" s="29" t="s">
        <v>1</v>
      </c>
      <c r="G11" s="29"/>
      <c r="H11" s="29" t="s">
        <v>1</v>
      </c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1:8" ht="16.5" customHeight="1">
      <c r="A13" s="14"/>
      <c r="B13" s="67" t="s">
        <v>64</v>
      </c>
      <c r="C13" s="68"/>
      <c r="D13" s="68"/>
      <c r="E13" s="68"/>
      <c r="F13" s="68"/>
      <c r="G13" s="68"/>
      <c r="H13" s="68"/>
    </row>
    <row r="14" spans="1:8" ht="8.25" customHeight="1">
      <c r="A14" s="14"/>
      <c r="B14" s="68"/>
      <c r="C14" s="68"/>
      <c r="D14" s="68"/>
      <c r="E14" s="68"/>
      <c r="F14" s="68"/>
      <c r="G14" s="68"/>
      <c r="H14" s="68"/>
    </row>
    <row r="15" spans="1:8" ht="14.25" customHeight="1">
      <c r="A15" s="14"/>
      <c r="B15" s="68"/>
      <c r="C15" s="68" t="s">
        <v>65</v>
      </c>
      <c r="D15" s="68"/>
      <c r="E15" s="68"/>
      <c r="F15" s="69">
        <v>105090</v>
      </c>
      <c r="G15" s="70"/>
      <c r="H15" s="69">
        <v>99304</v>
      </c>
    </row>
    <row r="16" spans="1:8" ht="14.25" customHeight="1">
      <c r="A16" s="14"/>
      <c r="B16" s="68"/>
      <c r="C16" s="68" t="s">
        <v>66</v>
      </c>
      <c r="D16" s="68"/>
      <c r="E16" s="68"/>
      <c r="F16" s="69">
        <v>175060</v>
      </c>
      <c r="G16" s="70"/>
      <c r="H16" s="69">
        <v>171558</v>
      </c>
    </row>
    <row r="17" spans="1:8" ht="14.25" customHeight="1">
      <c r="A17" s="14"/>
      <c r="B17" s="71"/>
      <c r="C17" s="71" t="s">
        <v>67</v>
      </c>
      <c r="D17" s="71"/>
      <c r="E17" s="71"/>
      <c r="F17" s="72">
        <v>7972</v>
      </c>
      <c r="G17" s="73"/>
      <c r="H17" s="72">
        <v>8092</v>
      </c>
    </row>
    <row r="18" spans="1:8" ht="22.5" customHeight="1">
      <c r="A18" s="14"/>
      <c r="B18" s="74"/>
      <c r="C18" s="74"/>
      <c r="D18" s="74"/>
      <c r="E18" s="74"/>
      <c r="F18" s="75">
        <f>SUM(F15:F17)</f>
        <v>288122</v>
      </c>
      <c r="G18" s="76"/>
      <c r="H18" s="75">
        <f>SUM(H15:H17)</f>
        <v>278954</v>
      </c>
    </row>
    <row r="19" spans="1:8" ht="15.75" customHeight="1">
      <c r="A19" s="14"/>
      <c r="B19" s="68"/>
      <c r="C19" s="68"/>
      <c r="D19" s="68"/>
      <c r="E19" s="68"/>
      <c r="F19" s="69"/>
      <c r="G19" s="70"/>
      <c r="H19" s="69"/>
    </row>
    <row r="20" spans="1:8" ht="16.5" customHeight="1">
      <c r="A20" s="14"/>
      <c r="B20" s="67" t="s">
        <v>3</v>
      </c>
      <c r="C20" s="68"/>
      <c r="D20" s="68"/>
      <c r="E20" s="68"/>
      <c r="F20" s="69"/>
      <c r="G20" s="70"/>
      <c r="H20" s="69"/>
    </row>
    <row r="21" spans="1:8" ht="8.25" customHeight="1">
      <c r="A21" s="14"/>
      <c r="B21" s="67"/>
      <c r="C21" s="68"/>
      <c r="D21" s="68"/>
      <c r="E21" s="68"/>
      <c r="F21" s="69"/>
      <c r="G21" s="70"/>
      <c r="H21" s="69"/>
    </row>
    <row r="22" spans="1:8" ht="14.25" customHeight="1">
      <c r="A22" s="14"/>
      <c r="B22" s="68"/>
      <c r="C22" s="68" t="s">
        <v>68</v>
      </c>
      <c r="D22" s="68"/>
      <c r="E22" s="68"/>
      <c r="F22" s="77">
        <v>1752</v>
      </c>
      <c r="G22" s="78"/>
      <c r="H22" s="77">
        <v>1752</v>
      </c>
    </row>
    <row r="23" spans="1:8" ht="14.25" customHeight="1">
      <c r="A23" s="14"/>
      <c r="B23" s="68"/>
      <c r="C23" s="68" t="s">
        <v>22</v>
      </c>
      <c r="D23" s="68"/>
      <c r="E23" s="68"/>
      <c r="F23" s="77">
        <v>2938</v>
      </c>
      <c r="G23" s="78"/>
      <c r="H23" s="77">
        <v>2587</v>
      </c>
    </row>
    <row r="24" spans="1:8" ht="14.25" customHeight="1">
      <c r="A24" s="14"/>
      <c r="B24" s="68"/>
      <c r="C24" s="68" t="s">
        <v>69</v>
      </c>
      <c r="D24" s="68"/>
      <c r="E24" s="68"/>
      <c r="F24" s="77">
        <v>1411</v>
      </c>
      <c r="G24" s="78"/>
      <c r="H24" s="77">
        <v>995</v>
      </c>
    </row>
    <row r="25" spans="1:8" ht="14.25" customHeight="1">
      <c r="A25" s="14"/>
      <c r="B25" s="68"/>
      <c r="C25" s="68" t="s">
        <v>70</v>
      </c>
      <c r="D25" s="68"/>
      <c r="E25" s="68"/>
      <c r="F25" s="77">
        <v>3406</v>
      </c>
      <c r="G25" s="78"/>
      <c r="H25" s="77">
        <v>5924</v>
      </c>
    </row>
    <row r="26" spans="1:8" ht="14.25" customHeight="1">
      <c r="A26" s="14"/>
      <c r="B26" s="68"/>
      <c r="C26" s="68" t="s">
        <v>101</v>
      </c>
      <c r="D26" s="68"/>
      <c r="E26" s="68"/>
      <c r="F26" s="77">
        <v>6188</v>
      </c>
      <c r="G26" s="78"/>
      <c r="H26" s="77">
        <v>5104</v>
      </c>
    </row>
    <row r="27" spans="1:8" ht="14.25" customHeight="1">
      <c r="A27" s="14"/>
      <c r="B27" s="68"/>
      <c r="C27" s="68" t="s">
        <v>71</v>
      </c>
      <c r="D27" s="68"/>
      <c r="E27" s="68"/>
      <c r="F27" s="77">
        <v>10113</v>
      </c>
      <c r="G27" s="78"/>
      <c r="H27" s="77">
        <v>12022</v>
      </c>
    </row>
    <row r="28" spans="1:8" ht="14.25" customHeight="1">
      <c r="A28" s="14"/>
      <c r="B28" s="68"/>
      <c r="C28" s="68" t="s">
        <v>72</v>
      </c>
      <c r="D28" s="68"/>
      <c r="E28" s="68"/>
      <c r="F28" s="77">
        <v>186227</v>
      </c>
      <c r="G28" s="78"/>
      <c r="H28" s="77">
        <v>190144</v>
      </c>
    </row>
    <row r="29" spans="1:8" ht="14.25" customHeight="1">
      <c r="A29" s="14"/>
      <c r="B29" s="71"/>
      <c r="C29" s="71" t="s">
        <v>73</v>
      </c>
      <c r="D29" s="71"/>
      <c r="E29" s="71"/>
      <c r="F29" s="72">
        <v>324</v>
      </c>
      <c r="G29" s="73"/>
      <c r="H29" s="72">
        <v>314</v>
      </c>
    </row>
    <row r="30" spans="1:8" ht="22.5" customHeight="1">
      <c r="A30" s="14"/>
      <c r="B30" s="74"/>
      <c r="C30" s="74"/>
      <c r="D30" s="74"/>
      <c r="E30" s="74"/>
      <c r="F30" s="75">
        <f>SUM(F22:F29)</f>
        <v>212359</v>
      </c>
      <c r="G30" s="76"/>
      <c r="H30" s="75">
        <f>SUM(H22:H29)</f>
        <v>218842</v>
      </c>
    </row>
    <row r="31" spans="1:8" ht="16.5" customHeight="1">
      <c r="A31" s="14"/>
      <c r="B31" s="68"/>
      <c r="C31" s="68"/>
      <c r="D31" s="68"/>
      <c r="E31" s="68"/>
      <c r="F31" s="69"/>
      <c r="G31" s="70"/>
      <c r="H31" s="69"/>
    </row>
    <row r="32" spans="1:8" ht="16.5" customHeight="1">
      <c r="A32" s="14"/>
      <c r="B32" s="67" t="s">
        <v>4</v>
      </c>
      <c r="C32" s="68"/>
      <c r="D32" s="68"/>
      <c r="E32" s="68"/>
      <c r="F32" s="77"/>
      <c r="G32" s="78"/>
      <c r="H32" s="77"/>
    </row>
    <row r="33" spans="1:8" ht="8.25" customHeight="1">
      <c r="A33" s="14"/>
      <c r="B33" s="67"/>
      <c r="C33" s="68"/>
      <c r="D33" s="68"/>
      <c r="E33" s="68"/>
      <c r="F33" s="77"/>
      <c r="G33" s="78"/>
      <c r="H33" s="77"/>
    </row>
    <row r="34" spans="1:8" ht="14.25" customHeight="1">
      <c r="A34" s="14"/>
      <c r="B34" s="68"/>
      <c r="C34" s="68" t="s">
        <v>74</v>
      </c>
      <c r="D34" s="68"/>
      <c r="E34" s="68"/>
      <c r="F34" s="77">
        <v>1199</v>
      </c>
      <c r="G34" s="78"/>
      <c r="H34" s="77">
        <v>669</v>
      </c>
    </row>
    <row r="35" spans="1:8" ht="14.25" customHeight="1">
      <c r="A35" s="14"/>
      <c r="B35" s="68"/>
      <c r="C35" s="68" t="s">
        <v>75</v>
      </c>
      <c r="D35" s="68"/>
      <c r="E35" s="68"/>
      <c r="F35" s="77">
        <v>3012</v>
      </c>
      <c r="G35" s="78"/>
      <c r="H35" s="77">
        <v>3424</v>
      </c>
    </row>
    <row r="36" spans="1:8" ht="14.25" customHeight="1">
      <c r="A36" s="14"/>
      <c r="B36" s="68"/>
      <c r="C36" s="68" t="s">
        <v>17</v>
      </c>
      <c r="D36" s="68"/>
      <c r="E36" s="68"/>
      <c r="F36" s="77">
        <v>3336</v>
      </c>
      <c r="G36" s="78"/>
      <c r="H36" s="77">
        <v>2699</v>
      </c>
    </row>
    <row r="37" spans="1:8" ht="14.25" customHeight="1">
      <c r="A37" s="14"/>
      <c r="B37" s="71"/>
      <c r="C37" s="71" t="s">
        <v>102</v>
      </c>
      <c r="D37" s="71"/>
      <c r="E37" s="71"/>
      <c r="F37" s="72">
        <v>0</v>
      </c>
      <c r="G37" s="78"/>
      <c r="H37" s="77">
        <v>4424</v>
      </c>
    </row>
    <row r="38" spans="1:8" ht="22.5" customHeight="1">
      <c r="A38" s="14"/>
      <c r="B38" s="71"/>
      <c r="C38" s="79"/>
      <c r="D38" s="71"/>
      <c r="E38" s="71"/>
      <c r="F38" s="72">
        <f>SUM(F34:F37)</f>
        <v>7547</v>
      </c>
      <c r="G38" s="76"/>
      <c r="H38" s="75">
        <f>SUM(H34:H37)</f>
        <v>11216</v>
      </c>
    </row>
    <row r="39" spans="1:8" ht="22.5" customHeight="1">
      <c r="A39" s="14"/>
      <c r="B39" s="80" t="s">
        <v>2</v>
      </c>
      <c r="C39" s="71"/>
      <c r="D39" s="71"/>
      <c r="E39" s="71"/>
      <c r="F39" s="72">
        <f>F30-F38</f>
        <v>204812</v>
      </c>
      <c r="G39" s="73"/>
      <c r="H39" s="72">
        <f>H30-H38</f>
        <v>207626</v>
      </c>
    </row>
    <row r="40" spans="1:8" ht="22.5" customHeight="1" thickBot="1">
      <c r="A40" s="14"/>
      <c r="B40" s="81"/>
      <c r="C40" s="81"/>
      <c r="D40" s="81"/>
      <c r="E40" s="81"/>
      <c r="F40" s="82">
        <f>F39+F18</f>
        <v>492934</v>
      </c>
      <c r="G40" s="83"/>
      <c r="H40" s="82">
        <f>H39+H18</f>
        <v>486580</v>
      </c>
    </row>
    <row r="41" spans="1:8" ht="16.5" customHeight="1" thickTop="1">
      <c r="A41" s="14"/>
      <c r="B41" s="68"/>
      <c r="C41" s="68"/>
      <c r="D41" s="68"/>
      <c r="E41" s="68"/>
      <c r="F41" s="69"/>
      <c r="G41" s="70"/>
      <c r="H41" s="69"/>
    </row>
    <row r="42" spans="1:8" ht="16.5" customHeight="1">
      <c r="A42" s="14"/>
      <c r="B42" s="67" t="s">
        <v>5</v>
      </c>
      <c r="C42" s="68"/>
      <c r="D42" s="68"/>
      <c r="E42" s="68"/>
      <c r="F42" s="69"/>
      <c r="G42" s="70"/>
      <c r="H42" s="69"/>
    </row>
    <row r="43" spans="1:8" ht="8.25" customHeight="1">
      <c r="A43" s="14"/>
      <c r="B43" s="67"/>
      <c r="C43" s="68"/>
      <c r="D43" s="68"/>
      <c r="E43" s="68"/>
      <c r="F43" s="69"/>
      <c r="G43" s="70"/>
      <c r="H43" s="69"/>
    </row>
    <row r="44" spans="1:8" ht="16.5" customHeight="1">
      <c r="A44" s="14"/>
      <c r="B44" s="67" t="s">
        <v>77</v>
      </c>
      <c r="C44" s="68"/>
      <c r="D44" s="68"/>
      <c r="E44" s="68"/>
      <c r="F44" s="69"/>
      <c r="G44" s="70"/>
      <c r="H44" s="69"/>
    </row>
    <row r="45" spans="1:8" ht="8.25" customHeight="1">
      <c r="A45" s="14"/>
      <c r="B45" s="67"/>
      <c r="C45" s="68"/>
      <c r="D45" s="68"/>
      <c r="E45" s="68"/>
      <c r="F45" s="69"/>
      <c r="G45" s="70"/>
      <c r="H45" s="69"/>
    </row>
    <row r="46" spans="1:8" ht="14.25" customHeight="1">
      <c r="A46" s="14"/>
      <c r="B46" s="68"/>
      <c r="C46" s="68" t="s">
        <v>76</v>
      </c>
      <c r="D46" s="68"/>
      <c r="E46" s="68"/>
      <c r="F46" s="69">
        <v>87827</v>
      </c>
      <c r="G46" s="70"/>
      <c r="H46" s="69">
        <v>87781</v>
      </c>
    </row>
    <row r="47" spans="1:8" ht="14.25" customHeight="1">
      <c r="A47" s="14"/>
      <c r="B47" s="71"/>
      <c r="C47" s="71" t="s">
        <v>29</v>
      </c>
      <c r="D47" s="71"/>
      <c r="E47" s="71"/>
      <c r="F47" s="72">
        <v>403086</v>
      </c>
      <c r="G47" s="73"/>
      <c r="H47" s="72">
        <f>396756</f>
        <v>396756</v>
      </c>
    </row>
    <row r="48" spans="1:8" ht="22.5" customHeight="1">
      <c r="A48" s="14"/>
      <c r="B48" s="71"/>
      <c r="C48" s="71"/>
      <c r="D48" s="71"/>
      <c r="E48" s="71"/>
      <c r="F48" s="72">
        <f>SUM(F46:F47)</f>
        <v>490913</v>
      </c>
      <c r="G48" s="73"/>
      <c r="H48" s="72">
        <f>SUM(H46:H47)</f>
        <v>484537</v>
      </c>
    </row>
    <row r="49" spans="1:8" ht="8.25" customHeight="1">
      <c r="A49" s="14"/>
      <c r="B49" s="68"/>
      <c r="C49" s="68"/>
      <c r="D49" s="68"/>
      <c r="E49" s="68"/>
      <c r="F49" s="69"/>
      <c r="G49" s="70"/>
      <c r="H49" s="69"/>
    </row>
    <row r="50" spans="1:8" ht="16.5" customHeight="1">
      <c r="A50" s="14"/>
      <c r="B50" s="67" t="s">
        <v>23</v>
      </c>
      <c r="C50" s="68"/>
      <c r="D50" s="68"/>
      <c r="E50" s="68"/>
      <c r="F50" s="69"/>
      <c r="G50" s="70"/>
      <c r="H50" s="69"/>
    </row>
    <row r="51" spans="1:8" ht="8.25" customHeight="1">
      <c r="A51" s="14"/>
      <c r="B51" s="67"/>
      <c r="C51" s="68"/>
      <c r="D51" s="68"/>
      <c r="E51" s="68"/>
      <c r="F51" s="69"/>
      <c r="G51" s="70"/>
      <c r="H51" s="69"/>
    </row>
    <row r="52" spans="1:8" ht="14.25" customHeight="1">
      <c r="A52" s="14"/>
      <c r="B52" s="68"/>
      <c r="C52" s="68" t="s">
        <v>24</v>
      </c>
      <c r="D52" s="68"/>
      <c r="E52" s="68"/>
      <c r="F52" s="69">
        <v>1416</v>
      </c>
      <c r="G52" s="70"/>
      <c r="H52" s="69">
        <v>1438</v>
      </c>
    </row>
    <row r="53" spans="1:8" ht="14.25" customHeight="1">
      <c r="A53" s="14"/>
      <c r="B53" s="71"/>
      <c r="C53" s="71" t="s">
        <v>25</v>
      </c>
      <c r="D53" s="71"/>
      <c r="E53" s="71"/>
      <c r="F53" s="72">
        <v>605</v>
      </c>
      <c r="G53" s="73"/>
      <c r="H53" s="72">
        <v>605</v>
      </c>
    </row>
    <row r="54" spans="1:8" ht="22.5" customHeight="1" thickBot="1">
      <c r="A54" s="14"/>
      <c r="B54" s="81"/>
      <c r="C54" s="81"/>
      <c r="D54" s="81"/>
      <c r="E54" s="81"/>
      <c r="F54" s="82">
        <f>SUM(F48:F53)</f>
        <v>492934</v>
      </c>
      <c r="G54" s="83"/>
      <c r="H54" s="82">
        <f>SUM(H48:H53)</f>
        <v>486580</v>
      </c>
    </row>
    <row r="55" spans="1:8" ht="16.5" customHeight="1" thickTop="1">
      <c r="A55" s="14"/>
      <c r="B55" s="68"/>
      <c r="C55" s="68"/>
      <c r="D55" s="68"/>
      <c r="E55" s="68"/>
      <c r="F55" s="77"/>
      <c r="G55" s="70"/>
      <c r="H55" s="77"/>
    </row>
    <row r="56" spans="1:8" ht="14.25" customHeight="1" thickBot="1">
      <c r="A56" s="14"/>
      <c r="B56" s="81" t="s">
        <v>100</v>
      </c>
      <c r="C56" s="81"/>
      <c r="D56" s="81"/>
      <c r="E56" s="81"/>
      <c r="F56" s="84">
        <f>F48/F46</f>
        <v>5.5895453562116435</v>
      </c>
      <c r="G56" s="83"/>
      <c r="H56" s="84">
        <f>H48/H46</f>
        <v>5.519839145145305</v>
      </c>
    </row>
    <row r="57" spans="1:8" ht="18" customHeight="1" thickTop="1">
      <c r="A57" s="3"/>
      <c r="B57" s="3"/>
      <c r="C57" s="3"/>
      <c r="D57" s="3"/>
      <c r="E57" s="3"/>
      <c r="F57" s="17"/>
      <c r="G57" s="3"/>
      <c r="H57" s="17"/>
    </row>
    <row r="58" spans="1:9" ht="12.75" customHeight="1">
      <c r="A58" s="6" t="s">
        <v>26</v>
      </c>
      <c r="H58" s="18"/>
      <c r="I58" s="4"/>
    </row>
    <row r="59" spans="1:9" ht="15.75">
      <c r="A59" s="6" t="s">
        <v>20</v>
      </c>
      <c r="I59" s="4"/>
    </row>
    <row r="60" ht="12.75">
      <c r="I60" s="4"/>
    </row>
    <row r="61" ht="12.75">
      <c r="I61" s="4"/>
    </row>
  </sheetData>
  <mergeCells count="2">
    <mergeCell ref="A3:K3"/>
    <mergeCell ref="A4:K4"/>
  </mergeCells>
  <printOptions/>
  <pageMargins left="0.8267716535433072" right="0.47" top="0.38" bottom="0.6" header="0.45" footer="0.31"/>
  <pageSetup fitToHeight="1" fitToWidth="1" horizontalDpi="600" verticalDpi="600" orientation="portrait" paperSize="9" scale="89" r:id="rId1"/>
  <headerFooter alignWithMargins="0">
    <oddFooter>&amp;C&amp;"Times New Roman,Regular"&amp;12- 1 -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30"/>
  <sheetViews>
    <sheetView view="pageBreakPreview" zoomScaleSheetLayoutView="100" workbookViewId="0" topLeftCell="A46">
      <selection activeCell="B43" sqref="B43"/>
    </sheetView>
  </sheetViews>
  <sheetFormatPr defaultColWidth="9.140625" defaultRowHeight="12.75"/>
  <cols>
    <col min="1" max="1" width="2.28125" style="1" customWidth="1"/>
    <col min="2" max="2" width="3.57421875" style="1" customWidth="1"/>
    <col min="3" max="3" width="4.57421875" style="1" customWidth="1"/>
    <col min="4" max="4" width="30.57421875" style="1" customWidth="1"/>
    <col min="5" max="5" width="15.00390625" style="1" customWidth="1"/>
    <col min="6" max="6" width="0.9921875" style="1" customWidth="1"/>
    <col min="7" max="7" width="15.00390625" style="1" customWidth="1"/>
    <col min="8" max="8" width="0.9921875" style="1" customWidth="1"/>
    <col min="9" max="9" width="15.00390625" style="1" customWidth="1"/>
    <col min="10" max="10" width="0.9921875" style="1" customWidth="1"/>
    <col min="11" max="11" width="15.00390625" style="1" customWidth="1"/>
    <col min="12" max="16384" width="9.140625" style="1" customWidth="1"/>
  </cols>
  <sheetData>
    <row r="1" ht="15">
      <c r="K1" s="55"/>
    </row>
    <row r="2" ht="12.75">
      <c r="K2" s="7"/>
    </row>
    <row r="3" spans="1:11" ht="18.75">
      <c r="A3" s="111" t="s">
        <v>135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12" t="s">
        <v>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ht="12.75">
      <c r="A5" s="2"/>
    </row>
    <row r="6" ht="16.5">
      <c r="A6" s="67" t="s">
        <v>8</v>
      </c>
    </row>
    <row r="7" ht="16.5">
      <c r="A7" s="67" t="s">
        <v>31</v>
      </c>
    </row>
    <row r="8" spans="1:11" ht="15.75">
      <c r="A8" s="6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>
      <c r="A9" s="14"/>
      <c r="B9" s="14"/>
      <c r="C9" s="14"/>
      <c r="D9" s="14"/>
      <c r="E9" s="29" t="s">
        <v>11</v>
      </c>
      <c r="F9" s="29"/>
      <c r="G9" s="29" t="s">
        <v>12</v>
      </c>
      <c r="H9" s="30"/>
      <c r="I9" s="29" t="s">
        <v>11</v>
      </c>
      <c r="J9" s="29"/>
      <c r="K9" s="29" t="s">
        <v>12</v>
      </c>
    </row>
    <row r="10" spans="1:11" ht="15.75">
      <c r="A10" s="14"/>
      <c r="B10" s="14"/>
      <c r="C10" s="14"/>
      <c r="D10" s="14"/>
      <c r="E10" s="11" t="s">
        <v>0</v>
      </c>
      <c r="F10" s="11"/>
      <c r="G10" s="11" t="s">
        <v>9</v>
      </c>
      <c r="H10" s="19"/>
      <c r="I10" s="11" t="s">
        <v>13</v>
      </c>
      <c r="J10" s="11"/>
      <c r="K10" s="11" t="s">
        <v>13</v>
      </c>
    </row>
    <row r="11" spans="1:11" ht="15.75">
      <c r="A11" s="14"/>
      <c r="B11" s="14"/>
      <c r="C11" s="14"/>
      <c r="D11" s="14"/>
      <c r="E11" s="11" t="s">
        <v>10</v>
      </c>
      <c r="F11" s="11"/>
      <c r="G11" s="11" t="s">
        <v>10</v>
      </c>
      <c r="H11" s="19"/>
      <c r="I11" s="11" t="s">
        <v>14</v>
      </c>
      <c r="J11" s="11"/>
      <c r="K11" s="11" t="s">
        <v>14</v>
      </c>
    </row>
    <row r="12" spans="1:11" ht="15.75">
      <c r="A12" s="14"/>
      <c r="B12" s="14"/>
      <c r="C12" s="14"/>
      <c r="D12" s="14"/>
      <c r="E12" s="85" t="s">
        <v>106</v>
      </c>
      <c r="F12" s="29"/>
      <c r="G12" s="85" t="s">
        <v>108</v>
      </c>
      <c r="H12" s="30"/>
      <c r="I12" s="100" t="s">
        <v>7</v>
      </c>
      <c r="J12" s="29"/>
      <c r="K12" s="100" t="s">
        <v>7</v>
      </c>
    </row>
    <row r="13" spans="1:11" ht="15.75">
      <c r="A13" s="14"/>
      <c r="B13" s="14"/>
      <c r="C13" s="14"/>
      <c r="D13" s="14"/>
      <c r="E13" s="29" t="s">
        <v>1</v>
      </c>
      <c r="F13" s="29"/>
      <c r="G13" s="29" t="s">
        <v>1</v>
      </c>
      <c r="H13" s="30"/>
      <c r="I13" s="29" t="s">
        <v>1</v>
      </c>
      <c r="J13" s="29"/>
      <c r="K13" s="29" t="s">
        <v>1</v>
      </c>
    </row>
    <row r="14" spans="1:11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68" customFormat="1" ht="16.5">
      <c r="A15" s="68" t="s">
        <v>15</v>
      </c>
      <c r="B15" s="86"/>
      <c r="E15" s="87">
        <v>5952</v>
      </c>
      <c r="F15" s="88"/>
      <c r="G15" s="87">
        <v>4356</v>
      </c>
      <c r="H15" s="88"/>
      <c r="I15" s="87">
        <v>11345</v>
      </c>
      <c r="J15" s="88"/>
      <c r="K15" s="87">
        <v>7918</v>
      </c>
    </row>
    <row r="16" spans="2:11" s="68" customFormat="1" ht="16.5">
      <c r="B16" s="86"/>
      <c r="E16" s="87"/>
      <c r="F16" s="88"/>
      <c r="G16" s="87"/>
      <c r="H16" s="88"/>
      <c r="I16" s="87"/>
      <c r="J16" s="88"/>
      <c r="K16" s="87"/>
    </row>
    <row r="17" spans="1:11" s="68" customFormat="1" ht="16.5">
      <c r="A17" s="71" t="s">
        <v>57</v>
      </c>
      <c r="B17" s="89"/>
      <c r="C17" s="71"/>
      <c r="D17" s="71"/>
      <c r="E17" s="90">
        <v>-1758</v>
      </c>
      <c r="F17" s="91"/>
      <c r="G17" s="90">
        <v>-1976</v>
      </c>
      <c r="H17" s="91"/>
      <c r="I17" s="90">
        <v>-3567</v>
      </c>
      <c r="J17" s="91"/>
      <c r="K17" s="90">
        <v>-3911</v>
      </c>
    </row>
    <row r="18" spans="2:11" s="68" customFormat="1" ht="7.5" customHeight="1">
      <c r="B18" s="86"/>
      <c r="E18" s="87"/>
      <c r="F18" s="88"/>
      <c r="G18" s="87"/>
      <c r="H18" s="88"/>
      <c r="I18" s="87"/>
      <c r="J18" s="88"/>
      <c r="K18" s="87"/>
    </row>
    <row r="19" spans="2:11" s="68" customFormat="1" ht="16.5">
      <c r="B19" s="86"/>
      <c r="E19" s="87"/>
      <c r="F19" s="88"/>
      <c r="G19" s="87"/>
      <c r="H19" s="88"/>
      <c r="I19" s="87"/>
      <c r="J19" s="88"/>
      <c r="K19" s="87"/>
    </row>
    <row r="20" spans="1:11" s="68" customFormat="1" ht="16.5">
      <c r="A20" s="68" t="s">
        <v>58</v>
      </c>
      <c r="B20" s="86"/>
      <c r="E20" s="87">
        <f>E15+E17</f>
        <v>4194</v>
      </c>
      <c r="F20" s="88"/>
      <c r="G20" s="87">
        <f>G15+G17</f>
        <v>2380</v>
      </c>
      <c r="H20" s="88"/>
      <c r="I20" s="87">
        <f>I15+I17</f>
        <v>7778</v>
      </c>
      <c r="J20" s="88"/>
      <c r="K20" s="87">
        <f>K15+K17</f>
        <v>4007</v>
      </c>
    </row>
    <row r="21" spans="2:11" s="68" customFormat="1" ht="16.5">
      <c r="B21" s="86"/>
      <c r="E21" s="87"/>
      <c r="F21" s="88"/>
      <c r="G21" s="87"/>
      <c r="H21" s="88"/>
      <c r="I21" s="87"/>
      <c r="J21" s="88"/>
      <c r="K21" s="87"/>
    </row>
    <row r="22" spans="1:11" s="68" customFormat="1" ht="16.5">
      <c r="A22" s="68" t="s">
        <v>16</v>
      </c>
      <c r="B22" s="86"/>
      <c r="E22" s="87">
        <v>232</v>
      </c>
      <c r="F22" s="88"/>
      <c r="G22" s="87">
        <v>206</v>
      </c>
      <c r="H22" s="88"/>
      <c r="I22" s="87">
        <v>1143</v>
      </c>
      <c r="J22" s="88"/>
      <c r="K22" s="87">
        <v>1348</v>
      </c>
    </row>
    <row r="23" spans="2:11" s="68" customFormat="1" ht="16.5">
      <c r="B23" s="86"/>
      <c r="E23" s="87"/>
      <c r="F23" s="88"/>
      <c r="G23" s="87"/>
      <c r="H23" s="88"/>
      <c r="I23" s="87"/>
      <c r="J23" s="88"/>
      <c r="K23" s="87"/>
    </row>
    <row r="24" spans="1:11" s="68" customFormat="1" ht="16.5">
      <c r="A24" s="68" t="s">
        <v>59</v>
      </c>
      <c r="B24" s="86"/>
      <c r="E24" s="87">
        <v>-128</v>
      </c>
      <c r="F24" s="88"/>
      <c r="G24" s="87">
        <v>-186</v>
      </c>
      <c r="H24" s="88"/>
      <c r="I24" s="87">
        <v>-261</v>
      </c>
      <c r="J24" s="88"/>
      <c r="K24" s="87">
        <v>-369</v>
      </c>
    </row>
    <row r="25" spans="2:11" s="68" customFormat="1" ht="16.5">
      <c r="B25" s="86"/>
      <c r="E25" s="87"/>
      <c r="F25" s="88"/>
      <c r="G25" s="87"/>
      <c r="H25" s="88"/>
      <c r="I25" s="87"/>
      <c r="J25" s="88"/>
      <c r="K25" s="87"/>
    </row>
    <row r="26" spans="1:11" s="68" customFormat="1" ht="16.5">
      <c r="A26" s="68" t="s">
        <v>60</v>
      </c>
      <c r="B26" s="86"/>
      <c r="E26" s="87">
        <v>-721</v>
      </c>
      <c r="F26" s="88"/>
      <c r="G26" s="87">
        <v>-609</v>
      </c>
      <c r="H26" s="88"/>
      <c r="I26" s="87">
        <v>-1232</v>
      </c>
      <c r="J26" s="88"/>
      <c r="K26" s="87">
        <v>-1154</v>
      </c>
    </row>
    <row r="27" spans="2:11" s="68" customFormat="1" ht="16.5">
      <c r="B27" s="86"/>
      <c r="E27" s="87"/>
      <c r="F27" s="88"/>
      <c r="G27" s="87"/>
      <c r="H27" s="88"/>
      <c r="I27" s="87"/>
      <c r="J27" s="88"/>
      <c r="K27" s="87"/>
    </row>
    <row r="28" spans="1:11" s="68" customFormat="1" ht="16.5">
      <c r="A28" s="68" t="s">
        <v>61</v>
      </c>
      <c r="B28" s="86"/>
      <c r="E28" s="87">
        <v>-927</v>
      </c>
      <c r="F28" s="88"/>
      <c r="G28" s="87">
        <v>-865</v>
      </c>
      <c r="H28" s="88"/>
      <c r="I28" s="87">
        <v>-1789</v>
      </c>
      <c r="J28" s="88"/>
      <c r="K28" s="87">
        <v>-533</v>
      </c>
    </row>
    <row r="29" spans="2:11" s="68" customFormat="1" ht="16.5">
      <c r="B29" s="86"/>
      <c r="E29" s="87"/>
      <c r="F29" s="88"/>
      <c r="G29" s="87"/>
      <c r="H29" s="88"/>
      <c r="I29" s="87"/>
      <c r="J29" s="88"/>
      <c r="K29" s="87"/>
    </row>
    <row r="30" spans="1:11" s="68" customFormat="1" ht="16.5">
      <c r="A30" s="71" t="s">
        <v>62</v>
      </c>
      <c r="B30" s="89"/>
      <c r="C30" s="71"/>
      <c r="D30" s="71"/>
      <c r="E30" s="90">
        <v>-596</v>
      </c>
      <c r="F30" s="91"/>
      <c r="G30" s="90">
        <v>-158</v>
      </c>
      <c r="H30" s="91"/>
      <c r="I30" s="90">
        <v>-1093</v>
      </c>
      <c r="J30" s="91"/>
      <c r="K30" s="90">
        <v>-241</v>
      </c>
    </row>
    <row r="31" spans="1:11" s="68" customFormat="1" ht="7.5" customHeight="1">
      <c r="A31" s="92"/>
      <c r="B31" s="93"/>
      <c r="C31" s="92"/>
      <c r="D31" s="92"/>
      <c r="E31" s="87"/>
      <c r="F31" s="88"/>
      <c r="G31" s="87"/>
      <c r="H31" s="88"/>
      <c r="I31" s="87"/>
      <c r="J31" s="88"/>
      <c r="K31" s="87"/>
    </row>
    <row r="32" spans="2:11" s="68" customFormat="1" ht="16.5">
      <c r="B32" s="86"/>
      <c r="E32" s="87"/>
      <c r="F32" s="88"/>
      <c r="G32" s="87"/>
      <c r="H32" s="88"/>
      <c r="I32" s="87"/>
      <c r="J32" s="88"/>
      <c r="K32" s="87"/>
    </row>
    <row r="33" spans="1:11" s="68" customFormat="1" ht="16.5">
      <c r="A33" s="68" t="s">
        <v>63</v>
      </c>
      <c r="B33" s="86"/>
      <c r="E33" s="87">
        <f>SUM(E20:E30)</f>
        <v>2054</v>
      </c>
      <c r="F33" s="88"/>
      <c r="G33" s="87">
        <f>SUM(G20:G30)</f>
        <v>768</v>
      </c>
      <c r="H33" s="88"/>
      <c r="I33" s="87">
        <f>SUM(I20:I30)</f>
        <v>4546</v>
      </c>
      <c r="J33" s="88"/>
      <c r="K33" s="87">
        <f>SUM(K20:K30)</f>
        <v>3058</v>
      </c>
    </row>
    <row r="34" spans="2:11" s="68" customFormat="1" ht="16.5">
      <c r="B34" s="86"/>
      <c r="E34" s="87"/>
      <c r="F34" s="88"/>
      <c r="G34" s="87"/>
      <c r="H34" s="88"/>
      <c r="I34" s="87"/>
      <c r="J34" s="88"/>
      <c r="K34" s="87"/>
    </row>
    <row r="35" spans="1:11" s="68" customFormat="1" ht="16.5">
      <c r="A35" s="71" t="s">
        <v>18</v>
      </c>
      <c r="B35" s="89"/>
      <c r="C35" s="71"/>
      <c r="D35" s="71"/>
      <c r="E35" s="90">
        <v>2120</v>
      </c>
      <c r="F35" s="91"/>
      <c r="G35" s="90">
        <v>3480</v>
      </c>
      <c r="H35" s="91"/>
      <c r="I35" s="90">
        <v>4599</v>
      </c>
      <c r="J35" s="91"/>
      <c r="K35" s="90">
        <v>6504</v>
      </c>
    </row>
    <row r="36" spans="1:11" s="68" customFormat="1" ht="7.5" customHeight="1">
      <c r="A36" s="92"/>
      <c r="B36" s="93"/>
      <c r="C36" s="92"/>
      <c r="D36" s="92"/>
      <c r="E36" s="87"/>
      <c r="F36" s="88"/>
      <c r="G36" s="87"/>
      <c r="H36" s="88"/>
      <c r="I36" s="87"/>
      <c r="J36" s="88"/>
      <c r="K36" s="87"/>
    </row>
    <row r="37" spans="2:11" s="68" customFormat="1" ht="16.5">
      <c r="B37" s="86"/>
      <c r="E37" s="87"/>
      <c r="F37" s="88"/>
      <c r="G37" s="87"/>
      <c r="H37" s="88"/>
      <c r="I37" s="87"/>
      <c r="J37" s="88"/>
      <c r="K37" s="87"/>
    </row>
    <row r="38" spans="1:11" s="68" customFormat="1" ht="16.5">
      <c r="A38" s="68" t="s">
        <v>91</v>
      </c>
      <c r="B38" s="86"/>
      <c r="E38" s="87">
        <f>E33+E35</f>
        <v>4174</v>
      </c>
      <c r="F38" s="88"/>
      <c r="G38" s="87">
        <f>G35+G33</f>
        <v>4248</v>
      </c>
      <c r="H38" s="88"/>
      <c r="I38" s="87">
        <f>I35+I33</f>
        <v>9145</v>
      </c>
      <c r="J38" s="88"/>
      <c r="K38" s="87">
        <f>K35+K33</f>
        <v>9562</v>
      </c>
    </row>
    <row r="39" spans="2:11" s="68" customFormat="1" ht="16.5">
      <c r="B39" s="86"/>
      <c r="E39" s="87"/>
      <c r="F39" s="88"/>
      <c r="G39" s="87"/>
      <c r="H39" s="88"/>
      <c r="I39" s="87"/>
      <c r="J39" s="88"/>
      <c r="K39" s="87"/>
    </row>
    <row r="40" spans="1:11" s="68" customFormat="1" ht="16.5">
      <c r="A40" s="71" t="s">
        <v>17</v>
      </c>
      <c r="B40" s="89"/>
      <c r="C40" s="71"/>
      <c r="D40" s="71"/>
      <c r="E40" s="90">
        <v>-1304</v>
      </c>
      <c r="F40" s="91"/>
      <c r="G40" s="90">
        <v>-1431</v>
      </c>
      <c r="H40" s="91"/>
      <c r="I40" s="90">
        <v>-2929</v>
      </c>
      <c r="J40" s="91"/>
      <c r="K40" s="90">
        <v>-2668</v>
      </c>
    </row>
    <row r="41" spans="1:11" s="68" customFormat="1" ht="7.5" customHeight="1">
      <c r="A41" s="92"/>
      <c r="B41" s="93"/>
      <c r="C41" s="92"/>
      <c r="D41" s="92"/>
      <c r="E41" s="87"/>
      <c r="F41" s="88"/>
      <c r="G41" s="87"/>
      <c r="H41" s="88"/>
      <c r="I41" s="87"/>
      <c r="J41" s="88"/>
      <c r="K41" s="87"/>
    </row>
    <row r="42" spans="2:11" s="68" customFormat="1" ht="16.5">
      <c r="B42" s="86"/>
      <c r="E42" s="87"/>
      <c r="F42" s="88"/>
      <c r="G42" s="87"/>
      <c r="H42" s="88"/>
      <c r="I42" s="87"/>
      <c r="J42" s="88"/>
      <c r="K42" s="87"/>
    </row>
    <row r="43" spans="1:11" s="68" customFormat="1" ht="17.25" thickBot="1">
      <c r="A43" s="81" t="s">
        <v>89</v>
      </c>
      <c r="B43" s="94"/>
      <c r="C43" s="81"/>
      <c r="D43" s="81"/>
      <c r="E43" s="95">
        <f>E38+E40</f>
        <v>2870</v>
      </c>
      <c r="F43" s="96"/>
      <c r="G43" s="95">
        <f>G38+G40</f>
        <v>2817</v>
      </c>
      <c r="H43" s="96"/>
      <c r="I43" s="95">
        <f>I38+I40</f>
        <v>6216</v>
      </c>
      <c r="J43" s="96"/>
      <c r="K43" s="95">
        <f>K38+K40</f>
        <v>6894</v>
      </c>
    </row>
    <row r="44" spans="2:11" s="68" customFormat="1" ht="17.25" thickTop="1">
      <c r="B44" s="86"/>
      <c r="E44" s="87"/>
      <c r="F44" s="88"/>
      <c r="G44" s="87"/>
      <c r="H44" s="88"/>
      <c r="I44" s="87"/>
      <c r="J44" s="88"/>
      <c r="K44" s="87"/>
    </row>
    <row r="45" spans="2:11" s="68" customFormat="1" ht="16.5">
      <c r="B45" s="86"/>
      <c r="E45" s="87"/>
      <c r="F45" s="88"/>
      <c r="G45" s="87"/>
      <c r="H45" s="88"/>
      <c r="I45" s="87"/>
      <c r="J45" s="88"/>
      <c r="K45" s="87"/>
    </row>
    <row r="46" spans="1:11" s="68" customFormat="1" ht="17.25" thickBot="1">
      <c r="A46" s="81" t="s">
        <v>130</v>
      </c>
      <c r="B46" s="81"/>
      <c r="C46" s="81"/>
      <c r="D46" s="81"/>
      <c r="E46" s="84">
        <v>3.27</v>
      </c>
      <c r="F46" s="96"/>
      <c r="G46" s="84">
        <v>3.22</v>
      </c>
      <c r="H46" s="97"/>
      <c r="I46" s="84">
        <v>7.08</v>
      </c>
      <c r="J46" s="97"/>
      <c r="K46" s="84">
        <v>7.87</v>
      </c>
    </row>
    <row r="47" spans="5:11" s="68" customFormat="1" ht="17.25" thickTop="1">
      <c r="E47" s="98"/>
      <c r="F47" s="88"/>
      <c r="G47" s="98"/>
      <c r="H47" s="99"/>
      <c r="I47" s="98"/>
      <c r="J47" s="99"/>
      <c r="K47" s="98"/>
    </row>
    <row r="48" spans="1:11" s="68" customFormat="1" ht="17.25" thickBot="1">
      <c r="A48" s="81" t="s">
        <v>131</v>
      </c>
      <c r="B48" s="81"/>
      <c r="C48" s="81"/>
      <c r="D48" s="81"/>
      <c r="E48" s="84">
        <v>3.26</v>
      </c>
      <c r="F48" s="96"/>
      <c r="G48" s="84">
        <v>3.21</v>
      </c>
      <c r="H48" s="97"/>
      <c r="I48" s="84">
        <v>7.07</v>
      </c>
      <c r="J48" s="97"/>
      <c r="K48" s="84">
        <v>7.86</v>
      </c>
    </row>
    <row r="49" spans="1:11" ht="16.5" thickTop="1">
      <c r="A49" s="14"/>
      <c r="B49" s="32"/>
      <c r="C49" s="14"/>
      <c r="D49" s="14"/>
      <c r="E49" s="33"/>
      <c r="F49" s="20"/>
      <c r="G49" s="33"/>
      <c r="H49" s="20"/>
      <c r="I49" s="33"/>
      <c r="J49" s="20"/>
      <c r="K49" s="33"/>
    </row>
    <row r="50" spans="1:11" ht="15.75">
      <c r="A50" s="14"/>
      <c r="B50" s="32"/>
      <c r="C50" s="14"/>
      <c r="D50" s="14"/>
      <c r="E50" s="33"/>
      <c r="F50" s="20"/>
      <c r="G50" s="33"/>
      <c r="H50" s="20"/>
      <c r="I50" s="33"/>
      <c r="J50" s="20"/>
      <c r="K50" s="33"/>
    </row>
    <row r="51" spans="1:11" ht="15.75">
      <c r="A51" s="14"/>
      <c r="B51" s="32"/>
      <c r="C51" s="14"/>
      <c r="D51" s="14"/>
      <c r="E51" s="33"/>
      <c r="F51" s="20"/>
      <c r="G51" s="33"/>
      <c r="H51" s="20"/>
      <c r="I51" s="33"/>
      <c r="J51" s="20"/>
      <c r="K51" s="33"/>
    </row>
    <row r="52" spans="1:11" ht="15.75">
      <c r="A52" s="14"/>
      <c r="B52" s="32"/>
      <c r="C52" s="14"/>
      <c r="D52" s="14"/>
      <c r="E52" s="33"/>
      <c r="F52" s="20"/>
      <c r="G52" s="33"/>
      <c r="H52" s="20"/>
      <c r="I52" s="33"/>
      <c r="J52" s="20"/>
      <c r="K52" s="33"/>
    </row>
    <row r="53" spans="1:11" ht="15.75">
      <c r="A53" s="14"/>
      <c r="B53" s="32"/>
      <c r="C53" s="14"/>
      <c r="D53" s="14"/>
      <c r="E53" s="33"/>
      <c r="F53" s="20"/>
      <c r="G53" s="33"/>
      <c r="H53" s="20"/>
      <c r="I53" s="33"/>
      <c r="J53" s="20"/>
      <c r="K53" s="33"/>
    </row>
    <row r="54" spans="1:11" ht="15.75">
      <c r="A54" s="14"/>
      <c r="B54" s="32"/>
      <c r="C54" s="14"/>
      <c r="D54" s="14"/>
      <c r="E54" s="33"/>
      <c r="F54" s="20"/>
      <c r="G54" s="33"/>
      <c r="H54" s="20"/>
      <c r="I54" s="33"/>
      <c r="J54" s="20"/>
      <c r="K54" s="33"/>
    </row>
    <row r="55" spans="1:11" ht="15.75">
      <c r="A55" s="14"/>
      <c r="B55" s="34"/>
      <c r="C55" s="14"/>
      <c r="D55" s="14"/>
      <c r="E55" s="20"/>
      <c r="F55" s="20"/>
      <c r="G55" s="20"/>
      <c r="H55" s="20"/>
      <c r="I55" s="20"/>
      <c r="J55" s="20"/>
      <c r="K55" s="20"/>
    </row>
    <row r="56" spans="1:11" ht="15.75">
      <c r="A56" s="6" t="s">
        <v>21</v>
      </c>
      <c r="B56" s="34"/>
      <c r="C56" s="14"/>
      <c r="D56" s="14"/>
      <c r="E56" s="20"/>
      <c r="F56" s="20"/>
      <c r="G56" s="20"/>
      <c r="H56" s="20"/>
      <c r="I56" s="20"/>
      <c r="J56" s="20"/>
      <c r="K56" s="20"/>
    </row>
    <row r="57" spans="1:11" ht="15.75">
      <c r="A57" s="6" t="s">
        <v>20</v>
      </c>
      <c r="B57" s="34"/>
      <c r="C57" s="14"/>
      <c r="D57" s="14"/>
      <c r="E57" s="20"/>
      <c r="F57" s="20"/>
      <c r="G57" s="20"/>
      <c r="H57" s="20"/>
      <c r="I57" s="20"/>
      <c r="J57" s="20"/>
      <c r="K57" s="20"/>
    </row>
    <row r="58" spans="2:11" ht="12.75">
      <c r="B58" s="35"/>
      <c r="D58" s="3"/>
      <c r="E58" s="8"/>
      <c r="F58" s="8"/>
      <c r="G58" s="8"/>
      <c r="H58" s="8"/>
      <c r="I58" s="8"/>
      <c r="J58" s="8"/>
      <c r="K58" s="8"/>
    </row>
    <row r="59" spans="1:11" ht="12.75">
      <c r="A59" s="3"/>
      <c r="B59" s="28"/>
      <c r="C59" s="3"/>
      <c r="D59" s="3"/>
      <c r="E59" s="8"/>
      <c r="F59" s="8"/>
      <c r="G59" s="8"/>
      <c r="H59" s="8"/>
      <c r="I59" s="8"/>
      <c r="J59" s="8"/>
      <c r="K59" s="8"/>
    </row>
    <row r="60" spans="1:11" ht="12.75">
      <c r="A60" s="36"/>
      <c r="B60" s="35"/>
      <c r="E60" s="8"/>
      <c r="F60" s="8"/>
      <c r="G60" s="8"/>
      <c r="H60" s="8"/>
      <c r="I60" s="8"/>
      <c r="J60" s="8"/>
      <c r="K60" s="8"/>
    </row>
    <row r="61" spans="2:11" ht="12.75">
      <c r="B61" s="35"/>
      <c r="E61" s="8"/>
      <c r="F61" s="8"/>
      <c r="G61" s="8"/>
      <c r="H61" s="8"/>
      <c r="I61" s="8"/>
      <c r="J61" s="8"/>
      <c r="K61" s="8"/>
    </row>
    <row r="62" spans="2:11" ht="12.75">
      <c r="B62" s="35"/>
      <c r="E62" s="8"/>
      <c r="F62" s="8"/>
      <c r="G62" s="8"/>
      <c r="H62" s="8"/>
      <c r="I62" s="8"/>
      <c r="J62" s="8"/>
      <c r="K62" s="8"/>
    </row>
    <row r="63" spans="2:11" ht="12.75">
      <c r="B63" s="35"/>
      <c r="E63" s="8"/>
      <c r="F63" s="8"/>
      <c r="G63" s="8"/>
      <c r="H63" s="8"/>
      <c r="I63" s="8"/>
      <c r="J63" s="8"/>
      <c r="K63" s="8"/>
    </row>
    <row r="64" spans="2:11" ht="12.75">
      <c r="B64" s="35"/>
      <c r="E64" s="8"/>
      <c r="F64" s="8"/>
      <c r="G64" s="8"/>
      <c r="H64" s="8"/>
      <c r="I64" s="8"/>
      <c r="J64" s="8"/>
      <c r="K64" s="8"/>
    </row>
    <row r="65" spans="1:11" ht="12.75">
      <c r="A65" s="3"/>
      <c r="B65" s="28"/>
      <c r="C65" s="3"/>
      <c r="D65" s="3"/>
      <c r="E65" s="8"/>
      <c r="F65" s="8"/>
      <c r="G65" s="8"/>
      <c r="H65" s="8"/>
      <c r="I65" s="8"/>
      <c r="J65" s="8"/>
      <c r="K65" s="8"/>
    </row>
    <row r="66" spans="1:11" ht="12.75">
      <c r="A66" s="3"/>
      <c r="B66" s="28"/>
      <c r="C66" s="3"/>
      <c r="D66" s="3"/>
      <c r="E66" s="8"/>
      <c r="F66" s="8"/>
      <c r="G66" s="8"/>
      <c r="H66" s="8"/>
      <c r="I66" s="8"/>
      <c r="J66" s="8"/>
      <c r="K66" s="8"/>
    </row>
    <row r="67" spans="1:11" ht="12.75">
      <c r="A67" s="3"/>
      <c r="B67" s="28"/>
      <c r="C67" s="3"/>
      <c r="D67" s="3"/>
      <c r="E67" s="8"/>
      <c r="F67" s="8"/>
      <c r="G67" s="8"/>
      <c r="H67" s="8"/>
      <c r="I67" s="8"/>
      <c r="J67" s="8"/>
      <c r="K67" s="8"/>
    </row>
    <row r="68" spans="1:11" ht="12.75">
      <c r="A68" s="3"/>
      <c r="B68" s="28"/>
      <c r="C68" s="3"/>
      <c r="D68" s="3"/>
      <c r="E68" s="8"/>
      <c r="F68" s="8"/>
      <c r="G68" s="8"/>
      <c r="H68" s="8"/>
      <c r="I68" s="8"/>
      <c r="J68" s="8"/>
      <c r="K68" s="8"/>
    </row>
    <row r="69" spans="1:11" ht="12.75">
      <c r="A69" s="3"/>
      <c r="B69" s="28"/>
      <c r="C69" s="3"/>
      <c r="D69" s="3"/>
      <c r="E69" s="8"/>
      <c r="F69" s="8"/>
      <c r="G69" s="8"/>
      <c r="H69" s="8"/>
      <c r="I69" s="8"/>
      <c r="J69" s="8"/>
      <c r="K69" s="8"/>
    </row>
    <row r="70" spans="2:11" ht="12.75">
      <c r="B70" s="5"/>
      <c r="E70" s="8"/>
      <c r="F70" s="8"/>
      <c r="G70" s="8"/>
      <c r="H70" s="8"/>
      <c r="I70" s="8"/>
      <c r="J70" s="8"/>
      <c r="K70" s="8"/>
    </row>
    <row r="71" spans="2:11" ht="12.75">
      <c r="B71" s="5"/>
      <c r="E71" s="8"/>
      <c r="F71" s="8"/>
      <c r="G71" s="8"/>
      <c r="H71" s="8"/>
      <c r="I71" s="8"/>
      <c r="J71" s="8"/>
      <c r="K71" s="8"/>
    </row>
    <row r="72" spans="2:11" ht="12.75">
      <c r="B72" s="5"/>
      <c r="E72" s="8"/>
      <c r="F72" s="8"/>
      <c r="G72" s="8"/>
      <c r="H72" s="8"/>
      <c r="I72" s="8"/>
      <c r="J72" s="8"/>
      <c r="K72" s="8"/>
    </row>
    <row r="73" spans="2:11" ht="12.75">
      <c r="B73" s="5"/>
      <c r="E73" s="8"/>
      <c r="F73" s="8"/>
      <c r="G73" s="8"/>
      <c r="H73" s="8"/>
      <c r="I73" s="8"/>
      <c r="J73" s="8"/>
      <c r="K73" s="8"/>
    </row>
    <row r="74" spans="2:11" ht="12.75">
      <c r="B74" s="5"/>
      <c r="E74" s="8"/>
      <c r="F74" s="8"/>
      <c r="G74" s="8"/>
      <c r="H74" s="8"/>
      <c r="I74" s="8"/>
      <c r="J74" s="8"/>
      <c r="K74" s="8"/>
    </row>
    <row r="75" spans="2:11" ht="12.75">
      <c r="B75" s="5"/>
      <c r="E75" s="8"/>
      <c r="F75" s="8"/>
      <c r="G75" s="8"/>
      <c r="H75" s="8"/>
      <c r="I75" s="8"/>
      <c r="J75" s="8"/>
      <c r="K75" s="8"/>
    </row>
    <row r="76" spans="2:11" ht="12.75">
      <c r="B76" s="5"/>
      <c r="E76" s="8"/>
      <c r="F76" s="8"/>
      <c r="G76" s="8"/>
      <c r="H76" s="8"/>
      <c r="I76" s="8"/>
      <c r="J76" s="8"/>
      <c r="K76" s="8"/>
    </row>
    <row r="77" spans="2:11" ht="12.75">
      <c r="B77" s="5"/>
      <c r="E77" s="8"/>
      <c r="F77" s="8"/>
      <c r="G77" s="8"/>
      <c r="H77" s="8"/>
      <c r="I77" s="8"/>
      <c r="J77" s="8"/>
      <c r="K77" s="8"/>
    </row>
    <row r="78" spans="2:11" ht="12.75">
      <c r="B78" s="5"/>
      <c r="E78" s="8"/>
      <c r="F78" s="8"/>
      <c r="G78" s="8"/>
      <c r="H78" s="8"/>
      <c r="I78" s="8"/>
      <c r="J78" s="8"/>
      <c r="K78" s="8"/>
    </row>
    <row r="79" spans="2:11" ht="12.75">
      <c r="B79" s="5"/>
      <c r="E79" s="8"/>
      <c r="F79" s="8"/>
      <c r="G79" s="8"/>
      <c r="H79" s="8"/>
      <c r="I79" s="8"/>
      <c r="J79" s="8"/>
      <c r="K79" s="8"/>
    </row>
    <row r="80" spans="2:11" ht="12.75">
      <c r="B80" s="5"/>
      <c r="E80" s="8"/>
      <c r="F80" s="8"/>
      <c r="G80" s="8"/>
      <c r="H80" s="8"/>
      <c r="I80" s="8"/>
      <c r="J80" s="8"/>
      <c r="K80" s="37"/>
    </row>
    <row r="81" spans="2:11" ht="12.75">
      <c r="B81" s="5"/>
      <c r="E81" s="8"/>
      <c r="F81" s="8"/>
      <c r="G81" s="8"/>
      <c r="H81" s="8"/>
      <c r="I81" s="8"/>
      <c r="J81" s="8"/>
      <c r="K81" s="8"/>
    </row>
    <row r="82" spans="2:11" ht="12.75">
      <c r="B82" s="5"/>
      <c r="E82" s="8"/>
      <c r="F82" s="8"/>
      <c r="G82" s="8"/>
      <c r="H82" s="8"/>
      <c r="I82" s="8"/>
      <c r="J82" s="8"/>
      <c r="K82" s="8"/>
    </row>
    <row r="83" spans="2:11" ht="12.75">
      <c r="B83" s="5"/>
      <c r="E83" s="8"/>
      <c r="F83" s="8"/>
      <c r="G83" s="8"/>
      <c r="H83" s="8"/>
      <c r="I83" s="8"/>
      <c r="J83" s="8"/>
      <c r="K83" s="8"/>
    </row>
    <row r="84" spans="2:11" ht="12.75">
      <c r="B84" s="5"/>
      <c r="E84" s="8"/>
      <c r="F84" s="8"/>
      <c r="G84" s="8"/>
      <c r="H84" s="8"/>
      <c r="I84" s="8"/>
      <c r="J84" s="8"/>
      <c r="K84" s="8"/>
    </row>
    <row r="85" spans="2:11" ht="12.75">
      <c r="B85" s="5"/>
      <c r="E85" s="8"/>
      <c r="F85" s="8"/>
      <c r="G85" s="8"/>
      <c r="H85" s="8"/>
      <c r="I85" s="8"/>
      <c r="J85" s="8"/>
      <c r="K85" s="8"/>
    </row>
    <row r="86" spans="2:11" ht="12.75">
      <c r="B86" s="5"/>
      <c r="E86" s="8"/>
      <c r="F86" s="8"/>
      <c r="G86" s="8"/>
      <c r="H86" s="8"/>
      <c r="I86" s="8"/>
      <c r="J86" s="8"/>
      <c r="K86" s="8"/>
    </row>
    <row r="87" spans="2:11" ht="12.75">
      <c r="B87" s="5"/>
      <c r="E87" s="8"/>
      <c r="F87" s="8"/>
      <c r="G87" s="8"/>
      <c r="H87" s="8"/>
      <c r="I87" s="8"/>
      <c r="J87" s="8"/>
      <c r="K87" s="8"/>
    </row>
    <row r="88" spans="2:11" ht="12.75">
      <c r="B88" s="5"/>
      <c r="E88" s="8"/>
      <c r="F88" s="8"/>
      <c r="G88" s="8"/>
      <c r="H88" s="8"/>
      <c r="I88" s="8"/>
      <c r="J88" s="8"/>
      <c r="K88" s="8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</sheetData>
  <mergeCells count="2">
    <mergeCell ref="A4:K4"/>
    <mergeCell ref="A3:K3"/>
  </mergeCells>
  <printOptions/>
  <pageMargins left="0.55" right="0.25" top="0.51" bottom="0.57" header="0.511811023622047" footer="0.34"/>
  <pageSetup fitToHeight="1" fitToWidth="1" horizontalDpi="600" verticalDpi="600" orientation="portrait" paperSize="9" scale="89" r:id="rId1"/>
  <headerFooter alignWithMargins="0">
    <oddFooter>&amp;C&amp;"Times New Roman,Regular"&amp;12- 2 -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7"/>
  <sheetViews>
    <sheetView tabSelected="1" view="pageBreakPreview" zoomScaleSheetLayoutView="100" workbookViewId="0" topLeftCell="A27">
      <selection activeCell="D51" sqref="D51"/>
    </sheetView>
  </sheetViews>
  <sheetFormatPr defaultColWidth="9.140625" defaultRowHeight="12.75"/>
  <cols>
    <col min="1" max="1" width="32.421875" style="1" customWidth="1"/>
    <col min="2" max="2" width="0.71875" style="1" customWidth="1"/>
    <col min="3" max="3" width="1.28515625" style="1" customWidth="1"/>
    <col min="4" max="4" width="10.00390625" style="1" customWidth="1"/>
    <col min="5" max="5" width="3.421875" style="1" customWidth="1"/>
    <col min="6" max="6" width="11.421875" style="1" customWidth="1"/>
    <col min="7" max="7" width="0.42578125" style="1" customWidth="1"/>
    <col min="8" max="8" width="12.8515625" style="1" customWidth="1"/>
    <col min="9" max="9" width="0.5625" style="1" customWidth="1"/>
    <col min="10" max="10" width="12.8515625" style="1" customWidth="1"/>
    <col min="11" max="11" width="0.5625" style="1" customWidth="1"/>
    <col min="12" max="12" width="12.8515625" style="1" customWidth="1"/>
    <col min="13" max="13" width="0.5625" style="1" customWidth="1"/>
    <col min="14" max="14" width="12.8515625" style="1" customWidth="1"/>
    <col min="15" max="16384" width="9.140625" style="1" customWidth="1"/>
  </cols>
  <sheetData>
    <row r="1" ht="15.75">
      <c r="N1" s="54"/>
    </row>
    <row r="4" spans="1:11" ht="18.75">
      <c r="A4" s="111" t="s">
        <v>135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2.75">
      <c r="A5" s="112" t="s">
        <v>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ht="12.75">
      <c r="A6" s="2"/>
    </row>
    <row r="7" spans="1:11" ht="15.75" customHeight="1">
      <c r="A7" s="6" t="s">
        <v>41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 customHeight="1">
      <c r="A8" s="6" t="s">
        <v>31</v>
      </c>
      <c r="B8" s="3"/>
      <c r="C8" s="3"/>
      <c r="D8" s="3"/>
      <c r="E8" s="3"/>
      <c r="F8" s="11"/>
      <c r="G8" s="12"/>
      <c r="H8" s="11"/>
      <c r="I8" s="11"/>
      <c r="J8" s="11"/>
      <c r="K8" s="11"/>
    </row>
    <row r="9" spans="1:11" ht="15" customHeight="1">
      <c r="A9" s="6"/>
      <c r="B9" s="3"/>
      <c r="C9" s="3"/>
      <c r="D9" s="3"/>
      <c r="E9" s="3"/>
      <c r="F9" s="11"/>
      <c r="G9" s="12"/>
      <c r="H9" s="11"/>
      <c r="I9" s="11"/>
      <c r="J9" s="11"/>
      <c r="K9" s="11"/>
    </row>
    <row r="10" spans="1:14" ht="15" customHeight="1">
      <c r="A10" s="24"/>
      <c r="B10" s="60"/>
      <c r="C10" s="60"/>
      <c r="D10" s="60"/>
      <c r="E10" s="60"/>
      <c r="F10" s="114" t="s">
        <v>132</v>
      </c>
      <c r="G10" s="114"/>
      <c r="H10" s="114"/>
      <c r="I10" s="114"/>
      <c r="J10" s="114"/>
      <c r="K10" s="114"/>
      <c r="L10" s="61" t="s">
        <v>83</v>
      </c>
      <c r="M10" s="8"/>
      <c r="N10" s="8"/>
    </row>
    <row r="11" spans="1:14" ht="18" customHeight="1">
      <c r="A11" s="24"/>
      <c r="B11" s="60"/>
      <c r="C11" s="60"/>
      <c r="D11" s="57" t="s">
        <v>50</v>
      </c>
      <c r="E11" s="57"/>
      <c r="F11" s="57" t="s">
        <v>50</v>
      </c>
      <c r="G11" s="57"/>
      <c r="H11" s="57" t="s">
        <v>46</v>
      </c>
      <c r="I11" s="57"/>
      <c r="J11" s="57" t="s">
        <v>81</v>
      </c>
      <c r="K11" s="57"/>
      <c r="L11" s="57" t="s">
        <v>47</v>
      </c>
      <c r="M11" s="57"/>
      <c r="N11" s="57"/>
    </row>
    <row r="12" spans="1:14" ht="18" customHeight="1">
      <c r="A12" s="24"/>
      <c r="B12" s="20"/>
      <c r="C12" s="59"/>
      <c r="D12" s="56" t="s">
        <v>52</v>
      </c>
      <c r="E12" s="57"/>
      <c r="F12" s="56" t="s">
        <v>51</v>
      </c>
      <c r="G12" s="57"/>
      <c r="H12" s="56" t="s">
        <v>29</v>
      </c>
      <c r="I12" s="57"/>
      <c r="J12" s="56" t="s">
        <v>82</v>
      </c>
      <c r="K12" s="57"/>
      <c r="L12" s="56" t="s">
        <v>48</v>
      </c>
      <c r="M12" s="57"/>
      <c r="N12" s="56" t="s">
        <v>49</v>
      </c>
    </row>
    <row r="13" spans="1:14" ht="18" customHeight="1">
      <c r="A13" s="24"/>
      <c r="B13" s="20"/>
      <c r="C13" s="20"/>
      <c r="D13" s="49" t="s">
        <v>1</v>
      </c>
      <c r="E13" s="49"/>
      <c r="F13" s="49" t="s">
        <v>1</v>
      </c>
      <c r="G13" s="49"/>
      <c r="H13" s="49" t="s">
        <v>1</v>
      </c>
      <c r="I13" s="49"/>
      <c r="J13" s="49" t="s">
        <v>1</v>
      </c>
      <c r="K13" s="49"/>
      <c r="L13" s="49" t="s">
        <v>1</v>
      </c>
      <c r="M13" s="31"/>
      <c r="N13" s="49" t="s">
        <v>1</v>
      </c>
    </row>
    <row r="14" spans="1:14" ht="18" customHeight="1">
      <c r="A14" s="65" t="s">
        <v>79</v>
      </c>
      <c r="B14" s="20"/>
      <c r="C14" s="20"/>
      <c r="D14" s="20"/>
      <c r="E14" s="20"/>
      <c r="F14" s="25"/>
      <c r="G14" s="25"/>
      <c r="H14" s="25"/>
      <c r="I14" s="25"/>
      <c r="J14" s="25"/>
      <c r="K14" s="25"/>
      <c r="L14" s="14"/>
      <c r="M14" s="14"/>
      <c r="N14" s="14"/>
    </row>
    <row r="15" spans="1:14" ht="18" customHeight="1">
      <c r="A15" s="66" t="s">
        <v>106</v>
      </c>
      <c r="B15" s="20"/>
      <c r="C15" s="20"/>
      <c r="D15" s="20"/>
      <c r="E15" s="20"/>
      <c r="F15" s="25"/>
      <c r="G15" s="25"/>
      <c r="H15" s="25"/>
      <c r="I15" s="25"/>
      <c r="J15" s="27"/>
      <c r="K15" s="25"/>
      <c r="L15" s="14"/>
      <c r="M15" s="14"/>
      <c r="N15" s="14"/>
    </row>
    <row r="16" spans="1:14" ht="12" customHeight="1">
      <c r="A16" s="20"/>
      <c r="B16" s="20"/>
      <c r="C16" s="20"/>
      <c r="D16" s="20"/>
      <c r="E16" s="20"/>
      <c r="F16" s="26"/>
      <c r="G16" s="25"/>
      <c r="H16" s="26"/>
      <c r="I16" s="26"/>
      <c r="J16" s="41"/>
      <c r="K16" s="26"/>
      <c r="L16" s="14"/>
      <c r="M16" s="14"/>
      <c r="N16" s="14"/>
    </row>
    <row r="17" spans="1:14" ht="18" customHeight="1">
      <c r="A17" s="48" t="s">
        <v>42</v>
      </c>
      <c r="B17" s="20"/>
      <c r="C17" s="20"/>
      <c r="D17" s="42">
        <v>87781</v>
      </c>
      <c r="E17" s="43"/>
      <c r="F17" s="42">
        <v>1544</v>
      </c>
      <c r="G17" s="44"/>
      <c r="H17" s="42">
        <v>48128</v>
      </c>
      <c r="I17" s="44"/>
      <c r="J17" s="42">
        <v>871</v>
      </c>
      <c r="K17" s="44"/>
      <c r="L17" s="42">
        <v>346213</v>
      </c>
      <c r="M17" s="45"/>
      <c r="N17" s="42">
        <f>SUM(D17:L17)</f>
        <v>484537</v>
      </c>
    </row>
    <row r="18" spans="1:14" ht="20.25" customHeight="1">
      <c r="A18" s="48"/>
      <c r="B18" s="20"/>
      <c r="C18" s="20"/>
      <c r="D18" s="42"/>
      <c r="E18" s="43"/>
      <c r="F18" s="42"/>
      <c r="G18" s="43"/>
      <c r="H18" s="42"/>
      <c r="I18" s="43"/>
      <c r="J18" s="43"/>
      <c r="K18" s="43"/>
      <c r="L18" s="42"/>
      <c r="M18" s="45"/>
      <c r="N18" s="42"/>
    </row>
    <row r="19" spans="1:14" ht="16.5" customHeight="1">
      <c r="A19" s="48" t="s">
        <v>89</v>
      </c>
      <c r="B19" s="20"/>
      <c r="C19" s="20"/>
      <c r="D19" s="42">
        <v>0</v>
      </c>
      <c r="E19" s="43"/>
      <c r="F19" s="42">
        <v>0</v>
      </c>
      <c r="G19" s="43"/>
      <c r="H19" s="42">
        <v>0</v>
      </c>
      <c r="I19" s="42"/>
      <c r="J19" s="42">
        <v>0</v>
      </c>
      <c r="K19" s="42"/>
      <c r="L19" s="42">
        <v>6216</v>
      </c>
      <c r="M19" s="45"/>
      <c r="N19" s="42">
        <f>SUM(D19:L19)</f>
        <v>6216</v>
      </c>
    </row>
    <row r="20" spans="1:14" ht="19.5" customHeight="1">
      <c r="A20" s="48"/>
      <c r="B20" s="20"/>
      <c r="C20" s="20"/>
      <c r="D20" s="42"/>
      <c r="E20" s="43"/>
      <c r="F20" s="42"/>
      <c r="G20" s="43"/>
      <c r="H20" s="42"/>
      <c r="I20" s="42"/>
      <c r="J20" s="42"/>
      <c r="K20" s="42"/>
      <c r="L20" s="42"/>
      <c r="M20" s="45"/>
      <c r="N20" s="42"/>
    </row>
    <row r="21" spans="1:14" ht="35.25" customHeight="1">
      <c r="A21" s="51" t="s">
        <v>104</v>
      </c>
      <c r="B21" s="20"/>
      <c r="C21" s="20"/>
      <c r="D21" s="42">
        <v>0</v>
      </c>
      <c r="E21" s="43"/>
      <c r="F21" s="42">
        <v>0</v>
      </c>
      <c r="G21" s="43"/>
      <c r="H21" s="42">
        <v>0</v>
      </c>
      <c r="I21" s="42"/>
      <c r="J21" s="42">
        <v>0</v>
      </c>
      <c r="K21" s="42"/>
      <c r="L21" s="42">
        <v>-2</v>
      </c>
      <c r="M21" s="45"/>
      <c r="N21" s="42">
        <f>SUM(D21:L21)</f>
        <v>-2</v>
      </c>
    </row>
    <row r="22" spans="1:14" ht="20.25" customHeight="1">
      <c r="A22" s="51"/>
      <c r="B22" s="20"/>
      <c r="C22" s="20"/>
      <c r="D22" s="42"/>
      <c r="E22" s="43"/>
      <c r="F22" s="42"/>
      <c r="G22" s="43"/>
      <c r="H22" s="42"/>
      <c r="I22" s="42"/>
      <c r="J22" s="42"/>
      <c r="K22" s="42"/>
      <c r="L22" s="42"/>
      <c r="M22" s="45"/>
      <c r="N22" s="42"/>
    </row>
    <row r="23" spans="1:14" ht="30">
      <c r="A23" s="51" t="s">
        <v>103</v>
      </c>
      <c r="B23" s="20"/>
      <c r="C23" s="20"/>
      <c r="D23" s="42">
        <v>46</v>
      </c>
      <c r="E23" s="43"/>
      <c r="F23" s="42">
        <v>0</v>
      </c>
      <c r="G23" s="43"/>
      <c r="H23" s="42">
        <v>0</v>
      </c>
      <c r="I23" s="42"/>
      <c r="J23" s="42">
        <v>0</v>
      </c>
      <c r="K23" s="42"/>
      <c r="L23" s="42">
        <v>0</v>
      </c>
      <c r="M23" s="45"/>
      <c r="N23" s="42">
        <f>SUM(D23:L23)</f>
        <v>46</v>
      </c>
    </row>
    <row r="24" spans="1:14" ht="21.75" customHeight="1">
      <c r="A24" s="51"/>
      <c r="B24" s="20"/>
      <c r="C24" s="20"/>
      <c r="D24" s="42"/>
      <c r="E24" s="43"/>
      <c r="F24" s="42"/>
      <c r="G24" s="43"/>
      <c r="H24" s="42"/>
      <c r="I24" s="42"/>
      <c r="J24" s="42"/>
      <c r="K24" s="42"/>
      <c r="L24" s="42"/>
      <c r="M24" s="45"/>
      <c r="N24" s="42"/>
    </row>
    <row r="25" spans="1:14" ht="30">
      <c r="A25" s="51" t="s">
        <v>105</v>
      </c>
      <c r="B25" s="20"/>
      <c r="C25" s="20"/>
      <c r="D25" s="42">
        <v>0</v>
      </c>
      <c r="E25" s="43"/>
      <c r="F25" s="42">
        <v>116</v>
      </c>
      <c r="G25" s="43"/>
      <c r="H25" s="42">
        <v>0</v>
      </c>
      <c r="I25" s="42"/>
      <c r="J25" s="42">
        <v>0</v>
      </c>
      <c r="K25" s="42"/>
      <c r="L25" s="42">
        <v>0</v>
      </c>
      <c r="M25" s="45"/>
      <c r="N25" s="42">
        <f>SUM(D25:L25)</f>
        <v>116</v>
      </c>
    </row>
    <row r="26" spans="1:14" ht="16.5" customHeight="1">
      <c r="A26" s="20"/>
      <c r="B26" s="20"/>
      <c r="C26" s="20"/>
      <c r="D26" s="42"/>
      <c r="E26" s="43"/>
      <c r="F26" s="42"/>
      <c r="G26" s="43"/>
      <c r="H26" s="42"/>
      <c r="I26" s="42"/>
      <c r="J26" s="42"/>
      <c r="K26" s="42"/>
      <c r="L26" s="42"/>
      <c r="M26" s="45"/>
      <c r="N26" s="42"/>
    </row>
    <row r="27" spans="1:14" ht="30.75" customHeight="1" thickBot="1">
      <c r="A27" s="64" t="s">
        <v>43</v>
      </c>
      <c r="B27" s="64"/>
      <c r="C27" s="64"/>
      <c r="D27" s="62">
        <f>SUM(D17:D25)</f>
        <v>87827</v>
      </c>
      <c r="E27" s="63"/>
      <c r="F27" s="62">
        <f>SUM(F17:F25)</f>
        <v>1660</v>
      </c>
      <c r="G27" s="63"/>
      <c r="H27" s="62">
        <f>SUM(H17:H25)</f>
        <v>48128</v>
      </c>
      <c r="I27" s="62"/>
      <c r="J27" s="62">
        <f>SUM(J17:J25)</f>
        <v>871</v>
      </c>
      <c r="K27" s="62"/>
      <c r="L27" s="62">
        <f>SUM(L17:L25)</f>
        <v>352427</v>
      </c>
      <c r="M27" s="63"/>
      <c r="N27" s="62">
        <f>SUM(N17:N25)</f>
        <v>490913</v>
      </c>
    </row>
    <row r="28" spans="1:14" ht="18" customHeight="1" thickTop="1">
      <c r="A28" s="20"/>
      <c r="B28" s="20"/>
      <c r="C28" s="20"/>
      <c r="D28" s="43"/>
      <c r="E28" s="43"/>
      <c r="F28" s="43"/>
      <c r="G28" s="43"/>
      <c r="H28" s="43"/>
      <c r="I28" s="42"/>
      <c r="J28" s="42"/>
      <c r="K28" s="42"/>
      <c r="L28" s="43"/>
      <c r="M28" s="45"/>
      <c r="N28" s="43"/>
    </row>
    <row r="29" spans="1:14" ht="18" customHeight="1">
      <c r="A29" s="20" t="s">
        <v>133</v>
      </c>
      <c r="B29" s="20"/>
      <c r="C29" s="20"/>
      <c r="D29" s="43"/>
      <c r="E29" s="43"/>
      <c r="F29" s="43"/>
      <c r="G29" s="43"/>
      <c r="H29" s="43"/>
      <c r="I29" s="42"/>
      <c r="J29" s="42"/>
      <c r="K29" s="42"/>
      <c r="L29" s="43"/>
      <c r="M29" s="45"/>
      <c r="N29" s="43"/>
    </row>
    <row r="30" spans="1:14" ht="18" customHeight="1">
      <c r="A30" s="20" t="s">
        <v>134</v>
      </c>
      <c r="B30" s="20"/>
      <c r="C30" s="20"/>
      <c r="D30" s="43"/>
      <c r="E30" s="43"/>
      <c r="F30" s="43"/>
      <c r="G30" s="43"/>
      <c r="H30" s="43"/>
      <c r="I30" s="42"/>
      <c r="J30" s="42"/>
      <c r="K30" s="42"/>
      <c r="L30" s="43"/>
      <c r="M30" s="45"/>
      <c r="N30" s="43"/>
    </row>
    <row r="31" spans="1:14" ht="18" customHeight="1">
      <c r="A31" s="20"/>
      <c r="B31" s="20"/>
      <c r="C31" s="20"/>
      <c r="D31" s="43"/>
      <c r="E31" s="43"/>
      <c r="F31" s="43"/>
      <c r="G31" s="43"/>
      <c r="H31" s="43"/>
      <c r="I31" s="42"/>
      <c r="J31" s="42"/>
      <c r="K31" s="42"/>
      <c r="L31" s="43"/>
      <c r="M31" s="45"/>
      <c r="N31" s="43"/>
    </row>
    <row r="32" spans="1:14" ht="18" customHeight="1">
      <c r="A32" s="20"/>
      <c r="B32" s="20"/>
      <c r="C32" s="20"/>
      <c r="D32" s="43"/>
      <c r="E32" s="43"/>
      <c r="F32" s="43"/>
      <c r="G32" s="43"/>
      <c r="H32" s="43"/>
      <c r="I32" s="42"/>
      <c r="J32" s="42"/>
      <c r="K32" s="42"/>
      <c r="L32" s="43"/>
      <c r="M32" s="45"/>
      <c r="N32" s="43"/>
    </row>
    <row r="33" spans="1:14" ht="18" customHeight="1" hidden="1">
      <c r="A33" s="22" t="s">
        <v>80</v>
      </c>
      <c r="B33" s="20"/>
      <c r="C33" s="20"/>
      <c r="D33" s="43"/>
      <c r="E33" s="43"/>
      <c r="F33" s="43"/>
      <c r="G33" s="43"/>
      <c r="H33" s="43"/>
      <c r="I33" s="42"/>
      <c r="J33" s="42"/>
      <c r="K33" s="42"/>
      <c r="L33" s="43"/>
      <c r="M33" s="45"/>
      <c r="N33" s="43"/>
    </row>
    <row r="34" spans="1:14" ht="18" customHeight="1" hidden="1">
      <c r="A34" s="38">
        <v>37195</v>
      </c>
      <c r="B34" s="20"/>
      <c r="C34" s="20"/>
      <c r="D34" s="43"/>
      <c r="E34" s="43"/>
      <c r="F34" s="43"/>
      <c r="G34" s="43"/>
      <c r="H34" s="43"/>
      <c r="I34" s="42"/>
      <c r="J34" s="42"/>
      <c r="K34" s="42"/>
      <c r="L34" s="43"/>
      <c r="M34" s="45"/>
      <c r="N34" s="43"/>
    </row>
    <row r="35" spans="1:14" ht="12" customHeight="1" hidden="1">
      <c r="A35" s="20"/>
      <c r="B35" s="20"/>
      <c r="C35" s="20"/>
      <c r="D35" s="43"/>
      <c r="E35" s="43"/>
      <c r="F35" s="43"/>
      <c r="G35" s="43"/>
      <c r="H35" s="43"/>
      <c r="I35" s="42"/>
      <c r="J35" s="42"/>
      <c r="K35" s="42"/>
      <c r="L35" s="43"/>
      <c r="M35" s="45"/>
      <c r="N35" s="43"/>
    </row>
    <row r="36" spans="1:14" ht="18" customHeight="1" hidden="1">
      <c r="A36" s="48" t="s">
        <v>44</v>
      </c>
      <c r="B36" s="48"/>
      <c r="C36" s="48"/>
      <c r="D36" s="42">
        <v>87551</v>
      </c>
      <c r="E36" s="43"/>
      <c r="F36" s="42">
        <v>966</v>
      </c>
      <c r="G36" s="43"/>
      <c r="H36" s="42">
        <v>48128</v>
      </c>
      <c r="I36" s="42"/>
      <c r="J36" s="42">
        <v>871</v>
      </c>
      <c r="K36" s="42"/>
      <c r="L36" s="42">
        <v>167673</v>
      </c>
      <c r="M36" s="45"/>
      <c r="N36" s="42">
        <f>SUM(D36:L36)</f>
        <v>305189</v>
      </c>
    </row>
    <row r="37" spans="1:14" ht="12" customHeight="1" hidden="1">
      <c r="A37" s="48"/>
      <c r="B37" s="48"/>
      <c r="C37" s="48"/>
      <c r="D37" s="42"/>
      <c r="E37" s="43"/>
      <c r="F37" s="42"/>
      <c r="G37" s="43"/>
      <c r="H37" s="42"/>
      <c r="I37" s="42"/>
      <c r="J37" s="42"/>
      <c r="K37" s="42"/>
      <c r="L37" s="42"/>
      <c r="M37" s="45"/>
      <c r="N37" s="42"/>
    </row>
    <row r="38" spans="1:14" ht="16.5" customHeight="1" hidden="1">
      <c r="A38" s="48" t="s">
        <v>84</v>
      </c>
      <c r="B38" s="48"/>
      <c r="C38" s="48"/>
      <c r="D38" s="42"/>
      <c r="E38" s="43"/>
      <c r="F38" s="42"/>
      <c r="G38" s="43"/>
      <c r="H38" s="42"/>
      <c r="I38" s="42"/>
      <c r="J38" s="42"/>
      <c r="K38" s="42"/>
      <c r="L38" s="42">
        <v>419</v>
      </c>
      <c r="M38" s="45"/>
      <c r="N38" s="42">
        <f>SUM(D38:L38)</f>
        <v>419</v>
      </c>
    </row>
    <row r="39" spans="1:14" ht="16.5" customHeight="1" hidden="1">
      <c r="A39" s="48" t="s">
        <v>86</v>
      </c>
      <c r="B39" s="48"/>
      <c r="C39" s="48"/>
      <c r="D39" s="47"/>
      <c r="E39" s="43"/>
      <c r="F39" s="47"/>
      <c r="G39" s="43"/>
      <c r="H39" s="47"/>
      <c r="I39" s="42"/>
      <c r="J39" s="47"/>
      <c r="K39" s="42"/>
      <c r="L39" s="47">
        <v>174871</v>
      </c>
      <c r="M39" s="45"/>
      <c r="N39" s="47">
        <f>SUM(D39:L39)</f>
        <v>174871</v>
      </c>
    </row>
    <row r="40" spans="1:14" ht="21" customHeight="1" hidden="1">
      <c r="A40" s="48" t="s">
        <v>85</v>
      </c>
      <c r="B40" s="48"/>
      <c r="C40" s="48"/>
      <c r="D40" s="42">
        <f>SUM(D38:D39)</f>
        <v>0</v>
      </c>
      <c r="E40" s="43"/>
      <c r="F40" s="42">
        <f>SUM(F38:F39)</f>
        <v>0</v>
      </c>
      <c r="G40" s="43"/>
      <c r="H40" s="42">
        <f>SUM(H38:H39)</f>
        <v>0</v>
      </c>
      <c r="I40" s="42"/>
      <c r="J40" s="42">
        <f>SUM(J38:J39)</f>
        <v>0</v>
      </c>
      <c r="K40" s="42"/>
      <c r="L40" s="42">
        <f>SUM(L38:L39)</f>
        <v>175290</v>
      </c>
      <c r="M40" s="45"/>
      <c r="N40" s="42">
        <f>SUM(N38:N39)</f>
        <v>175290</v>
      </c>
    </row>
    <row r="41" spans="1:14" ht="14.25" customHeight="1" hidden="1">
      <c r="A41" s="48"/>
      <c r="B41" s="48"/>
      <c r="C41" s="48"/>
      <c r="D41" s="42"/>
      <c r="E41" s="43"/>
      <c r="F41" s="42"/>
      <c r="G41" s="43"/>
      <c r="H41" s="42"/>
      <c r="I41" s="42"/>
      <c r="J41" s="42"/>
      <c r="K41" s="42"/>
      <c r="L41" s="42"/>
      <c r="M41" s="45"/>
      <c r="N41" s="42"/>
    </row>
    <row r="42" spans="1:14" ht="16.5" customHeight="1" hidden="1">
      <c r="A42" s="48" t="s">
        <v>89</v>
      </c>
      <c r="B42" s="48"/>
      <c r="C42" s="48"/>
      <c r="D42" s="42"/>
      <c r="E42" s="43"/>
      <c r="F42" s="42"/>
      <c r="G42" s="43"/>
      <c r="H42" s="42"/>
      <c r="I42" s="42"/>
      <c r="J42" s="42"/>
      <c r="K42" s="42"/>
      <c r="L42" s="42"/>
      <c r="M42" s="45"/>
      <c r="N42" s="42"/>
    </row>
    <row r="43" spans="1:14" ht="16.5" customHeight="1" hidden="1">
      <c r="A43" s="48" t="s">
        <v>90</v>
      </c>
      <c r="B43" s="48"/>
      <c r="C43" s="48"/>
      <c r="D43" s="42"/>
      <c r="E43" s="43"/>
      <c r="F43" s="42"/>
      <c r="G43" s="43"/>
      <c r="H43" s="42"/>
      <c r="I43" s="42"/>
      <c r="J43" s="42"/>
      <c r="K43" s="42"/>
      <c r="L43" s="42"/>
      <c r="M43" s="45"/>
      <c r="N43" s="42"/>
    </row>
    <row r="44" spans="1:14" ht="16.5" customHeight="1" hidden="1">
      <c r="A44" s="48" t="s">
        <v>88</v>
      </c>
      <c r="B44" s="48"/>
      <c r="C44" s="48"/>
      <c r="D44" s="42"/>
      <c r="E44" s="43"/>
      <c r="F44" s="42"/>
      <c r="G44" s="43"/>
      <c r="H44" s="42"/>
      <c r="I44" s="42"/>
      <c r="J44" s="42"/>
      <c r="K44" s="42"/>
      <c r="L44" s="42"/>
      <c r="M44" s="45"/>
      <c r="N44" s="42"/>
    </row>
    <row r="45" spans="1:14" ht="16.5" customHeight="1" hidden="1">
      <c r="A45" s="48" t="s">
        <v>87</v>
      </c>
      <c r="B45" s="48"/>
      <c r="C45" s="48"/>
      <c r="D45" s="42"/>
      <c r="E45" s="43"/>
      <c r="F45" s="42"/>
      <c r="G45" s="43"/>
      <c r="H45" s="42"/>
      <c r="I45" s="42"/>
      <c r="J45" s="42"/>
      <c r="K45" s="42"/>
      <c r="L45" s="42"/>
      <c r="M45" s="45"/>
      <c r="N45" s="42"/>
    </row>
    <row r="46" spans="1:14" ht="12" customHeight="1" hidden="1">
      <c r="A46" s="48"/>
      <c r="B46" s="48"/>
      <c r="C46" s="48"/>
      <c r="D46" s="42"/>
      <c r="E46" s="43"/>
      <c r="F46" s="42"/>
      <c r="G46" s="43"/>
      <c r="H46" s="42"/>
      <c r="I46" s="42"/>
      <c r="J46" s="42"/>
      <c r="K46" s="42"/>
      <c r="L46" s="42"/>
      <c r="M46" s="45"/>
      <c r="N46" s="42"/>
    </row>
    <row r="47" spans="1:14" ht="16.5" customHeight="1" hidden="1" thickBot="1">
      <c r="A47" s="48" t="s">
        <v>45</v>
      </c>
      <c r="B47" s="48"/>
      <c r="C47" s="48"/>
      <c r="D47" s="46" t="s">
        <v>19</v>
      </c>
      <c r="E47" s="43"/>
      <c r="F47" s="46" t="s">
        <v>19</v>
      </c>
      <c r="G47" s="43"/>
      <c r="H47" s="46" t="s">
        <v>19</v>
      </c>
      <c r="I47" s="42"/>
      <c r="J47" s="46" t="s">
        <v>19</v>
      </c>
      <c r="K47" s="42"/>
      <c r="L47" s="46" t="s">
        <v>19</v>
      </c>
      <c r="M47" s="45"/>
      <c r="N47" s="46" t="s">
        <v>19</v>
      </c>
    </row>
    <row r="48" spans="1:14" ht="50.25" customHeight="1">
      <c r="A48" s="20"/>
      <c r="B48" s="20"/>
      <c r="C48" s="20"/>
      <c r="D48" s="43"/>
      <c r="E48" s="43"/>
      <c r="F48" s="42"/>
      <c r="G48" s="43"/>
      <c r="H48" s="42"/>
      <c r="I48" s="42"/>
      <c r="J48" s="42"/>
      <c r="K48" s="42"/>
      <c r="L48" s="45"/>
      <c r="M48" s="45"/>
      <c r="N48" s="45"/>
    </row>
    <row r="49" spans="1:14" ht="50.25" customHeight="1">
      <c r="A49" s="14"/>
      <c r="B49" s="20"/>
      <c r="C49" s="20"/>
      <c r="D49" s="39"/>
      <c r="E49" s="39"/>
      <c r="F49" s="16"/>
      <c r="G49" s="39"/>
      <c r="H49" s="16"/>
      <c r="I49" s="16"/>
      <c r="J49" s="16"/>
      <c r="K49" s="16"/>
      <c r="L49" s="40"/>
      <c r="M49" s="40"/>
      <c r="N49" s="40"/>
    </row>
    <row r="50" spans="1:14" ht="50.25" customHeight="1">
      <c r="A50" s="14"/>
      <c r="B50" s="20"/>
      <c r="C50" s="20"/>
      <c r="D50" s="39"/>
      <c r="E50" s="39"/>
      <c r="F50" s="16"/>
      <c r="G50" s="39"/>
      <c r="H50" s="16"/>
      <c r="I50" s="16"/>
      <c r="J50" s="16"/>
      <c r="K50" s="16"/>
      <c r="L50" s="40"/>
      <c r="M50" s="40"/>
      <c r="N50" s="40"/>
    </row>
    <row r="51" spans="1:14" ht="50.25" customHeight="1">
      <c r="A51" s="14"/>
      <c r="B51" s="20"/>
      <c r="C51" s="20"/>
      <c r="D51" s="39"/>
      <c r="E51" s="39"/>
      <c r="F51" s="16"/>
      <c r="G51" s="39"/>
      <c r="H51" s="16"/>
      <c r="I51" s="16"/>
      <c r="J51" s="16"/>
      <c r="K51" s="16"/>
      <c r="L51" s="40"/>
      <c r="M51" s="40"/>
      <c r="N51" s="40"/>
    </row>
    <row r="52" spans="1:14" ht="39" customHeight="1">
      <c r="A52" s="14"/>
      <c r="B52" s="20"/>
      <c r="C52" s="20"/>
      <c r="D52" s="39"/>
      <c r="E52" s="39"/>
      <c r="F52" s="16"/>
      <c r="G52" s="39"/>
      <c r="H52" s="16"/>
      <c r="I52" s="16"/>
      <c r="J52" s="16"/>
      <c r="K52" s="16"/>
      <c r="L52" s="40"/>
      <c r="M52" s="40"/>
      <c r="N52" s="40"/>
    </row>
    <row r="53" spans="1:14" ht="16.5" customHeight="1">
      <c r="A53" s="115" t="s">
        <v>136</v>
      </c>
      <c r="B53" s="10"/>
      <c r="C53" s="20"/>
      <c r="D53" s="20"/>
      <c r="E53" s="20"/>
      <c r="F53" s="16"/>
      <c r="G53" s="20"/>
      <c r="H53" s="16"/>
      <c r="I53" s="16"/>
      <c r="J53" s="16"/>
      <c r="K53" s="16"/>
      <c r="L53" s="14"/>
      <c r="M53" s="14"/>
      <c r="N53" s="14"/>
    </row>
    <row r="54" spans="1:14" ht="16.5" customHeight="1">
      <c r="A54" s="9" t="s">
        <v>39</v>
      </c>
      <c r="B54" s="10"/>
      <c r="C54" s="20"/>
      <c r="D54" s="20"/>
      <c r="E54" s="20"/>
      <c r="F54" s="16"/>
      <c r="G54" s="20"/>
      <c r="H54" s="16"/>
      <c r="I54" s="16"/>
      <c r="J54" s="16"/>
      <c r="K54" s="16"/>
      <c r="L54" s="14"/>
      <c r="M54" s="14"/>
      <c r="N54" s="14"/>
    </row>
    <row r="55" spans="1:14" ht="12.75" customHeight="1">
      <c r="A55" s="14"/>
      <c r="B55" s="20"/>
      <c r="C55" s="21"/>
      <c r="D55" s="20"/>
      <c r="E55" s="20"/>
      <c r="F55" s="16"/>
      <c r="G55" s="20"/>
      <c r="H55" s="16"/>
      <c r="I55" s="16"/>
      <c r="J55" s="16"/>
      <c r="K55" s="16"/>
      <c r="L55" s="14"/>
      <c r="M55" s="14"/>
      <c r="N55" s="14"/>
    </row>
    <row r="56" spans="1:14" ht="21.75" customHeight="1">
      <c r="A56" s="14"/>
      <c r="B56" s="20"/>
      <c r="C56" s="20"/>
      <c r="D56" s="20"/>
      <c r="E56" s="20"/>
      <c r="F56" s="16"/>
      <c r="G56" s="20"/>
      <c r="H56" s="16"/>
      <c r="I56" s="16"/>
      <c r="J56" s="16"/>
      <c r="K56" s="16"/>
      <c r="L56" s="14"/>
      <c r="M56" s="14"/>
      <c r="N56" s="14"/>
    </row>
    <row r="57" spans="1:14" ht="12.75" customHeight="1">
      <c r="A57" s="14"/>
      <c r="B57" s="20"/>
      <c r="C57" s="20"/>
      <c r="D57" s="20"/>
      <c r="E57" s="20"/>
      <c r="F57" s="16"/>
      <c r="G57" s="20"/>
      <c r="H57" s="16"/>
      <c r="I57" s="16"/>
      <c r="J57" s="16"/>
      <c r="K57" s="16"/>
      <c r="L57" s="14"/>
      <c r="M57" s="14"/>
      <c r="N57" s="14"/>
    </row>
  </sheetData>
  <mergeCells count="3">
    <mergeCell ref="A4:K4"/>
    <mergeCell ref="A5:K5"/>
    <mergeCell ref="F10:K10"/>
  </mergeCells>
  <printOptions/>
  <pageMargins left="0.77" right="0.65" top="0.4724409448818898" bottom="0.5511811023622047" header="0.5118110236220472" footer="0.5118110236220472"/>
  <pageSetup fitToHeight="1" fitToWidth="1" horizontalDpi="600" verticalDpi="600" orientation="portrait" scale="81" r:id="rId2"/>
  <headerFooter alignWithMargins="0">
    <oddFooter>&amp;C&amp;"Times New Roman,Regular"&amp;12- 3 -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57"/>
  <sheetViews>
    <sheetView view="pageBreakPreview" zoomScaleSheetLayoutView="100" workbookViewId="0" topLeftCell="A1">
      <selection activeCell="D16" sqref="D16"/>
    </sheetView>
  </sheetViews>
  <sheetFormatPr defaultColWidth="9.140625" defaultRowHeight="12.75"/>
  <cols>
    <col min="1" max="1" width="4.8515625" style="1" customWidth="1"/>
    <col min="2" max="3" width="4.7109375" style="1" customWidth="1"/>
    <col min="4" max="4" width="57.28125" style="1" customWidth="1"/>
    <col min="5" max="5" width="12.00390625" style="1" customWidth="1"/>
    <col min="6" max="6" width="16.140625" style="1" customWidth="1"/>
    <col min="7" max="7" width="2.421875" style="1" customWidth="1"/>
    <col min="8" max="8" width="16.00390625" style="1" hidden="1" customWidth="1"/>
    <col min="9" max="9" width="4.140625" style="1" customWidth="1"/>
    <col min="10" max="16384" width="9.140625" style="1" customWidth="1"/>
  </cols>
  <sheetData>
    <row r="1" spans="6:8" ht="15.75">
      <c r="F1" s="54"/>
      <c r="H1" s="7"/>
    </row>
    <row r="3" spans="1:11" ht="18.75">
      <c r="A3" s="111" t="s">
        <v>135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>
      <c r="A4" s="112" t="s">
        <v>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ht="12.75">
      <c r="A5" s="2"/>
    </row>
    <row r="6" spans="1:8" ht="15.75" customHeight="1">
      <c r="A6" s="67" t="s">
        <v>30</v>
      </c>
      <c r="B6" s="68"/>
      <c r="C6" s="68"/>
      <c r="D6" s="68"/>
      <c r="E6" s="3"/>
      <c r="F6" s="3"/>
      <c r="G6" s="3"/>
      <c r="H6" s="3"/>
    </row>
    <row r="7" spans="1:8" ht="15" customHeight="1">
      <c r="A7" s="67" t="s">
        <v>31</v>
      </c>
      <c r="B7" s="68"/>
      <c r="C7" s="68"/>
      <c r="D7" s="68"/>
      <c r="E7" s="3"/>
      <c r="F7" s="11"/>
      <c r="G7" s="12"/>
      <c r="H7" s="11"/>
    </row>
    <row r="8" spans="1:8" ht="15" customHeight="1">
      <c r="A8" s="13"/>
      <c r="B8" s="3"/>
      <c r="C8" s="3"/>
      <c r="D8" s="3"/>
      <c r="E8" s="3"/>
      <c r="F8" s="52" t="s">
        <v>11</v>
      </c>
      <c r="G8" s="31"/>
      <c r="H8" s="31" t="s">
        <v>12</v>
      </c>
    </row>
    <row r="9" spans="1:8" ht="15" customHeight="1">
      <c r="A9" s="3"/>
      <c r="B9" s="3"/>
      <c r="C9" s="3"/>
      <c r="D9" s="3"/>
      <c r="E9" s="3"/>
      <c r="F9" s="31" t="s">
        <v>32</v>
      </c>
      <c r="G9" s="31"/>
      <c r="H9" s="31" t="s">
        <v>32</v>
      </c>
    </row>
    <row r="10" spans="1:8" ht="15" customHeight="1">
      <c r="A10" s="3"/>
      <c r="B10" s="3"/>
      <c r="C10" s="3"/>
      <c r="D10" s="3"/>
      <c r="E10" s="3"/>
      <c r="F10" s="31" t="s">
        <v>109</v>
      </c>
      <c r="G10" s="31"/>
      <c r="H10" s="31" t="s">
        <v>33</v>
      </c>
    </row>
    <row r="11" spans="1:8" ht="15" customHeight="1">
      <c r="A11" s="3"/>
      <c r="B11" s="3"/>
      <c r="C11" s="3"/>
      <c r="D11" s="3"/>
      <c r="E11" s="3"/>
      <c r="F11" s="110" t="s">
        <v>106</v>
      </c>
      <c r="G11" s="31"/>
      <c r="H11" s="50">
        <v>37195</v>
      </c>
    </row>
    <row r="12" spans="1:8" ht="15" customHeight="1">
      <c r="A12" s="3"/>
      <c r="B12" s="3"/>
      <c r="C12" s="3"/>
      <c r="D12" s="3"/>
      <c r="E12" s="3"/>
      <c r="F12" s="29" t="s">
        <v>1</v>
      </c>
      <c r="G12" s="31"/>
      <c r="H12" s="31" t="s">
        <v>1</v>
      </c>
    </row>
    <row r="13" spans="1:8" ht="15" customHeight="1">
      <c r="A13" s="14"/>
      <c r="B13" s="14"/>
      <c r="C13" s="14"/>
      <c r="D13" s="14"/>
      <c r="E13" s="14"/>
      <c r="F13" s="14"/>
      <c r="G13" s="14"/>
      <c r="H13" s="14"/>
    </row>
    <row r="14" spans="1:8" ht="15" customHeight="1">
      <c r="A14" s="67" t="s">
        <v>92</v>
      </c>
      <c r="B14" s="68"/>
      <c r="C14" s="68"/>
      <c r="D14" s="68"/>
      <c r="E14" s="68"/>
      <c r="F14" s="68"/>
      <c r="G14" s="14"/>
      <c r="H14" s="14"/>
    </row>
    <row r="15" spans="1:8" ht="15" customHeight="1">
      <c r="A15" s="68" t="s">
        <v>91</v>
      </c>
      <c r="B15" s="92"/>
      <c r="C15" s="92"/>
      <c r="D15" s="92"/>
      <c r="E15" s="92"/>
      <c r="F15" s="101">
        <v>9145</v>
      </c>
      <c r="G15" s="20"/>
      <c r="H15" s="16" t="s">
        <v>19</v>
      </c>
    </row>
    <row r="16" spans="1:8" ht="15" customHeight="1">
      <c r="A16" s="68"/>
      <c r="B16" s="92"/>
      <c r="C16" s="92"/>
      <c r="D16" s="92"/>
      <c r="E16" s="92"/>
      <c r="F16" s="101"/>
      <c r="G16" s="20"/>
      <c r="H16" s="16"/>
    </row>
    <row r="17" spans="1:8" ht="15" customHeight="1">
      <c r="A17" s="68" t="s">
        <v>110</v>
      </c>
      <c r="B17" s="92"/>
      <c r="C17" s="92"/>
      <c r="D17" s="92"/>
      <c r="E17" s="92"/>
      <c r="F17" s="101"/>
      <c r="G17" s="20"/>
      <c r="H17" s="16"/>
    </row>
    <row r="18" spans="1:8" ht="15" customHeight="1">
      <c r="A18" s="68"/>
      <c r="B18" s="92" t="s">
        <v>111</v>
      </c>
      <c r="C18" s="92"/>
      <c r="D18" s="92"/>
      <c r="E18" s="92"/>
      <c r="F18" s="101">
        <v>-4599</v>
      </c>
      <c r="G18" s="20"/>
      <c r="H18" s="16"/>
    </row>
    <row r="19" spans="1:8" ht="15" customHeight="1">
      <c r="A19" s="68"/>
      <c r="B19" s="92" t="s">
        <v>112</v>
      </c>
      <c r="C19" s="92"/>
      <c r="D19" s="92"/>
      <c r="E19" s="92"/>
      <c r="F19" s="101">
        <v>417</v>
      </c>
      <c r="G19" s="20"/>
      <c r="H19" s="16"/>
    </row>
    <row r="20" spans="1:8" ht="15" customHeight="1">
      <c r="A20" s="68"/>
      <c r="B20" s="92" t="s">
        <v>113</v>
      </c>
      <c r="C20" s="92"/>
      <c r="D20" s="92"/>
      <c r="E20" s="92"/>
      <c r="F20" s="101">
        <v>48</v>
      </c>
      <c r="G20" s="20"/>
      <c r="H20" s="16" t="s">
        <v>19</v>
      </c>
    </row>
    <row r="21" spans="1:8" ht="15" customHeight="1">
      <c r="A21" s="68"/>
      <c r="B21" s="92" t="s">
        <v>114</v>
      </c>
      <c r="C21" s="92"/>
      <c r="D21" s="92"/>
      <c r="E21" s="92"/>
      <c r="F21" s="101">
        <v>-3059</v>
      </c>
      <c r="G21" s="20"/>
      <c r="H21" s="16"/>
    </row>
    <row r="22" spans="1:8" ht="15" customHeight="1">
      <c r="A22" s="68"/>
      <c r="B22" s="92" t="s">
        <v>115</v>
      </c>
      <c r="C22" s="92"/>
      <c r="D22" s="92"/>
      <c r="E22" s="92"/>
      <c r="F22" s="101">
        <v>-368</v>
      </c>
      <c r="G22" s="20"/>
      <c r="H22" s="16"/>
    </row>
    <row r="23" spans="1:8" ht="15" customHeight="1">
      <c r="A23" s="68"/>
      <c r="B23" s="92" t="s">
        <v>116</v>
      </c>
      <c r="C23" s="92"/>
      <c r="D23" s="92"/>
      <c r="E23" s="92"/>
      <c r="F23" s="101">
        <v>-36</v>
      </c>
      <c r="G23" s="20"/>
      <c r="H23" s="16"/>
    </row>
    <row r="24" spans="1:8" ht="15" customHeight="1">
      <c r="A24" s="68"/>
      <c r="B24" s="92" t="s">
        <v>117</v>
      </c>
      <c r="C24" s="92"/>
      <c r="D24" s="92"/>
      <c r="E24" s="92"/>
      <c r="F24" s="101">
        <v>-208</v>
      </c>
      <c r="G24" s="20"/>
      <c r="H24" s="16"/>
    </row>
    <row r="25" spans="1:8" ht="15" customHeight="1">
      <c r="A25" s="71"/>
      <c r="B25" s="71" t="s">
        <v>118</v>
      </c>
      <c r="C25" s="71"/>
      <c r="D25" s="71"/>
      <c r="E25" s="71"/>
      <c r="F25" s="102">
        <v>1703</v>
      </c>
      <c r="G25" s="20"/>
      <c r="H25" s="16" t="s">
        <v>19</v>
      </c>
    </row>
    <row r="26" spans="1:8" ht="15" customHeight="1">
      <c r="A26" s="67" t="s">
        <v>34</v>
      </c>
      <c r="B26" s="92"/>
      <c r="C26" s="92"/>
      <c r="D26" s="92"/>
      <c r="E26" s="92"/>
      <c r="F26" s="101">
        <f>SUM(F15:F25)</f>
        <v>3043</v>
      </c>
      <c r="G26" s="20"/>
      <c r="H26" s="16"/>
    </row>
    <row r="27" spans="1:8" ht="15" customHeight="1">
      <c r="A27" s="68"/>
      <c r="B27" s="92" t="s">
        <v>119</v>
      </c>
      <c r="C27" s="92"/>
      <c r="D27" s="92"/>
      <c r="E27" s="92"/>
      <c r="F27" s="101">
        <v>-352</v>
      </c>
      <c r="G27" s="20"/>
      <c r="H27" s="16"/>
    </row>
    <row r="28" spans="1:8" ht="15" customHeight="1">
      <c r="A28" s="68"/>
      <c r="B28" s="92" t="s">
        <v>120</v>
      </c>
      <c r="C28" s="92"/>
      <c r="D28" s="92"/>
      <c r="E28" s="92"/>
      <c r="F28" s="101">
        <v>-1431</v>
      </c>
      <c r="G28" s="20"/>
      <c r="H28" s="16" t="s">
        <v>19</v>
      </c>
    </row>
    <row r="29" spans="1:8" ht="15" customHeight="1">
      <c r="A29" s="71"/>
      <c r="B29" s="71" t="s">
        <v>121</v>
      </c>
      <c r="C29" s="71"/>
      <c r="D29" s="71"/>
      <c r="E29" s="71"/>
      <c r="F29" s="102">
        <v>97</v>
      </c>
      <c r="G29" s="20"/>
      <c r="H29" s="58" t="s">
        <v>19</v>
      </c>
    </row>
    <row r="30" spans="1:8" ht="15" customHeight="1">
      <c r="A30" s="67" t="s">
        <v>129</v>
      </c>
      <c r="B30" s="92"/>
      <c r="C30" s="92"/>
      <c r="D30" s="92"/>
      <c r="E30" s="92"/>
      <c r="F30" s="101">
        <f>SUM(F26:F29)</f>
        <v>1357</v>
      </c>
      <c r="G30" s="20"/>
      <c r="H30" s="15" t="s">
        <v>19</v>
      </c>
    </row>
    <row r="31" spans="1:8" ht="15" customHeight="1">
      <c r="A31" s="67"/>
      <c r="B31" s="92"/>
      <c r="C31" s="92"/>
      <c r="D31" s="92"/>
      <c r="E31" s="92"/>
      <c r="F31" s="101"/>
      <c r="G31" s="20"/>
      <c r="H31" s="16"/>
    </row>
    <row r="32" spans="1:8" ht="15" customHeight="1">
      <c r="A32" s="68"/>
      <c r="B32" s="92" t="s">
        <v>122</v>
      </c>
      <c r="C32" s="92"/>
      <c r="D32" s="92"/>
      <c r="E32" s="92"/>
      <c r="F32" s="101">
        <v>2939</v>
      </c>
      <c r="G32" s="20"/>
      <c r="H32" s="16"/>
    </row>
    <row r="33" spans="1:8" ht="15" customHeight="1">
      <c r="A33" s="68"/>
      <c r="B33" s="92" t="s">
        <v>123</v>
      </c>
      <c r="C33" s="92"/>
      <c r="D33" s="92"/>
      <c r="E33" s="92"/>
      <c r="F33" s="101">
        <f>368+2567</f>
        <v>2935</v>
      </c>
      <c r="G33" s="20"/>
      <c r="H33" s="16"/>
    </row>
    <row r="34" spans="1:8" ht="15" customHeight="1">
      <c r="A34" s="68"/>
      <c r="B34" s="92" t="s">
        <v>124</v>
      </c>
      <c r="C34" s="92"/>
      <c r="D34" s="92"/>
      <c r="E34" s="92"/>
      <c r="F34" s="101">
        <v>-1192</v>
      </c>
      <c r="G34" s="20"/>
      <c r="H34" s="16"/>
    </row>
    <row r="35" spans="1:8" ht="21" customHeight="1">
      <c r="A35" s="103" t="s">
        <v>95</v>
      </c>
      <c r="B35" s="103"/>
      <c r="C35" s="103"/>
      <c r="D35" s="103"/>
      <c r="E35" s="103"/>
      <c r="F35" s="104">
        <f>SUM(F30:F34)</f>
        <v>6039</v>
      </c>
      <c r="G35" s="20"/>
      <c r="H35" s="16"/>
    </row>
    <row r="36" spans="1:8" ht="15" customHeight="1">
      <c r="A36" s="68"/>
      <c r="B36" s="92"/>
      <c r="C36" s="92"/>
      <c r="D36" s="92"/>
      <c r="E36" s="92"/>
      <c r="F36" s="101"/>
      <c r="G36" s="20"/>
      <c r="H36" s="16"/>
    </row>
    <row r="37" spans="1:8" ht="15" customHeight="1">
      <c r="A37" s="67" t="s">
        <v>93</v>
      </c>
      <c r="B37" s="92"/>
      <c r="C37" s="92"/>
      <c r="D37" s="92"/>
      <c r="E37" s="92"/>
      <c r="F37" s="101"/>
      <c r="G37" s="20"/>
      <c r="H37" s="16"/>
    </row>
    <row r="38" spans="1:8" ht="15" customHeight="1">
      <c r="A38" s="67"/>
      <c r="B38" s="92" t="s">
        <v>125</v>
      </c>
      <c r="C38" s="92"/>
      <c r="D38" s="92"/>
      <c r="E38" s="92"/>
      <c r="F38" s="101">
        <v>-621</v>
      </c>
      <c r="G38" s="20"/>
      <c r="H38" s="16"/>
    </row>
    <row r="39" spans="1:8" ht="15" customHeight="1">
      <c r="A39" s="67"/>
      <c r="B39" s="92" t="s">
        <v>126</v>
      </c>
      <c r="C39" s="92"/>
      <c r="D39" s="92"/>
      <c r="E39" s="92"/>
      <c r="F39" s="101">
        <f>-4037-2214</f>
        <v>-6251</v>
      </c>
      <c r="G39" s="20"/>
      <c r="H39" s="16"/>
    </row>
    <row r="40" spans="1:8" ht="15" customHeight="1">
      <c r="A40" s="67"/>
      <c r="B40" s="92" t="s">
        <v>127</v>
      </c>
      <c r="C40" s="92"/>
      <c r="D40" s="92"/>
      <c r="E40" s="92"/>
      <c r="F40" s="101">
        <v>1034</v>
      </c>
      <c r="G40" s="20"/>
      <c r="H40" s="16"/>
    </row>
    <row r="41" spans="1:8" ht="15" customHeight="1">
      <c r="A41" s="68"/>
      <c r="B41" s="92" t="s">
        <v>128</v>
      </c>
      <c r="C41" s="92"/>
      <c r="D41" s="92"/>
      <c r="E41" s="92"/>
      <c r="F41" s="101">
        <v>156</v>
      </c>
      <c r="G41" s="20"/>
      <c r="H41" s="16" t="s">
        <v>19</v>
      </c>
    </row>
    <row r="42" spans="1:8" ht="21" customHeight="1">
      <c r="A42" s="103" t="s">
        <v>94</v>
      </c>
      <c r="B42" s="74"/>
      <c r="C42" s="74"/>
      <c r="D42" s="74"/>
      <c r="E42" s="74"/>
      <c r="F42" s="104">
        <f>SUM(F38:F41)</f>
        <v>-5682</v>
      </c>
      <c r="G42" s="20"/>
      <c r="H42" s="15" t="s">
        <v>19</v>
      </c>
    </row>
    <row r="43" spans="1:8" ht="15" customHeight="1">
      <c r="A43" s="68"/>
      <c r="B43" s="92"/>
      <c r="C43" s="92"/>
      <c r="D43" s="92"/>
      <c r="E43" s="92"/>
      <c r="F43" s="101"/>
      <c r="G43" s="20"/>
      <c r="H43" s="16"/>
    </row>
    <row r="44" spans="1:8" ht="15" customHeight="1">
      <c r="A44" s="67" t="s">
        <v>96</v>
      </c>
      <c r="B44" s="92"/>
      <c r="C44" s="92"/>
      <c r="D44" s="92"/>
      <c r="E44" s="92"/>
      <c r="F44" s="101"/>
      <c r="G44" s="20"/>
      <c r="H44" s="16"/>
    </row>
    <row r="45" spans="1:8" ht="15" customHeight="1">
      <c r="A45" s="68"/>
      <c r="B45" s="92" t="s">
        <v>97</v>
      </c>
      <c r="C45" s="92"/>
      <c r="D45" s="92"/>
      <c r="E45" s="92"/>
      <c r="F45" s="101">
        <v>162</v>
      </c>
      <c r="G45" s="20"/>
      <c r="H45" s="16" t="s">
        <v>19</v>
      </c>
    </row>
    <row r="46" spans="1:8" ht="15" customHeight="1">
      <c r="A46" s="68"/>
      <c r="B46" s="92" t="s">
        <v>98</v>
      </c>
      <c r="C46" s="105"/>
      <c r="D46" s="92"/>
      <c r="E46" s="92"/>
      <c r="F46" s="101">
        <v>-4426</v>
      </c>
      <c r="G46" s="20"/>
      <c r="H46" s="16" t="s">
        <v>19</v>
      </c>
    </row>
    <row r="47" spans="1:8" ht="21" customHeight="1">
      <c r="A47" s="103" t="s">
        <v>99</v>
      </c>
      <c r="B47" s="74"/>
      <c r="C47" s="74"/>
      <c r="D47" s="74"/>
      <c r="E47" s="74"/>
      <c r="F47" s="104">
        <f>SUM(F45:F46)</f>
        <v>-4264</v>
      </c>
      <c r="G47" s="20"/>
      <c r="H47" s="15" t="s">
        <v>19</v>
      </c>
    </row>
    <row r="48" spans="1:8" ht="15" customHeight="1">
      <c r="A48" s="68"/>
      <c r="B48" s="92"/>
      <c r="C48" s="92"/>
      <c r="D48" s="92"/>
      <c r="E48" s="92"/>
      <c r="F48" s="101"/>
      <c r="G48" s="20"/>
      <c r="H48" s="16"/>
    </row>
    <row r="49" spans="1:8" ht="15" customHeight="1">
      <c r="A49" s="67" t="s">
        <v>35</v>
      </c>
      <c r="B49" s="106"/>
      <c r="C49" s="106"/>
      <c r="D49" s="106"/>
      <c r="E49" s="92"/>
      <c r="F49" s="101">
        <f>F35+F42+F47</f>
        <v>-3907</v>
      </c>
      <c r="G49" s="20"/>
      <c r="H49" s="16" t="s">
        <v>38</v>
      </c>
    </row>
    <row r="50" spans="1:8" ht="15" customHeight="1">
      <c r="A50" s="67"/>
      <c r="B50" s="106"/>
      <c r="C50" s="106"/>
      <c r="D50" s="106"/>
      <c r="E50" s="92"/>
      <c r="F50" s="101"/>
      <c r="G50" s="20"/>
      <c r="H50" s="16"/>
    </row>
    <row r="51" spans="1:8" ht="15" customHeight="1">
      <c r="A51" s="67" t="s">
        <v>36</v>
      </c>
      <c r="B51" s="106"/>
      <c r="C51" s="106"/>
      <c r="D51" s="106"/>
      <c r="E51" s="92"/>
      <c r="F51" s="101">
        <v>190458</v>
      </c>
      <c r="G51" s="20"/>
      <c r="H51" s="16" t="s">
        <v>38</v>
      </c>
    </row>
    <row r="52" spans="1:8" ht="15" customHeight="1">
      <c r="A52" s="67"/>
      <c r="B52" s="106"/>
      <c r="C52" s="106"/>
      <c r="D52" s="106"/>
      <c r="E52" s="92"/>
      <c r="F52" s="101"/>
      <c r="G52" s="20"/>
      <c r="H52" s="16"/>
    </row>
    <row r="53" spans="1:8" ht="21" customHeight="1" thickBot="1">
      <c r="A53" s="107" t="s">
        <v>37</v>
      </c>
      <c r="B53" s="107"/>
      <c r="C53" s="107"/>
      <c r="D53" s="107"/>
      <c r="E53" s="108"/>
      <c r="F53" s="109">
        <f>F49+F51</f>
        <v>186551</v>
      </c>
      <c r="G53" s="20"/>
      <c r="H53" s="15" t="s">
        <v>38</v>
      </c>
    </row>
    <row r="54" spans="1:8" ht="15" customHeight="1" thickTop="1">
      <c r="A54" s="14"/>
      <c r="B54" s="20"/>
      <c r="C54" s="20"/>
      <c r="D54" s="20"/>
      <c r="E54" s="20"/>
      <c r="F54" s="16"/>
      <c r="G54" s="20"/>
      <c r="H54" s="16"/>
    </row>
    <row r="55" spans="1:8" ht="15" customHeight="1">
      <c r="A55" s="9" t="s">
        <v>40</v>
      </c>
      <c r="B55" s="23"/>
      <c r="C55" s="20"/>
      <c r="D55" s="20"/>
      <c r="E55" s="20"/>
      <c r="F55" s="16"/>
      <c r="G55" s="20"/>
      <c r="H55" s="16"/>
    </row>
    <row r="56" spans="1:8" ht="15" customHeight="1">
      <c r="A56" s="9" t="s">
        <v>39</v>
      </c>
      <c r="B56" s="10"/>
      <c r="C56" s="20"/>
      <c r="D56" s="20"/>
      <c r="E56" s="20"/>
      <c r="F56" s="16"/>
      <c r="G56" s="20"/>
      <c r="H56" s="16"/>
    </row>
    <row r="57" spans="1:8" ht="15" customHeight="1">
      <c r="A57" s="14"/>
      <c r="B57" s="20"/>
      <c r="C57" s="21"/>
      <c r="D57" s="20"/>
      <c r="E57" s="20"/>
      <c r="F57" s="16"/>
      <c r="G57" s="20"/>
      <c r="H57" s="16"/>
    </row>
  </sheetData>
  <mergeCells count="2">
    <mergeCell ref="A3:K3"/>
    <mergeCell ref="A4:K4"/>
  </mergeCells>
  <printOptions/>
  <pageMargins left="1" right="0.5" top="0.55" bottom="0.52" header="0.5" footer="0.23"/>
  <pageSetup fitToHeight="1" fitToWidth="1" horizontalDpi="600" verticalDpi="600" orientation="portrait" scale="85" r:id="rId1"/>
  <headerFooter alignWithMargins="0">
    <oddFooter>&amp;C&amp;"Times New Roman,Regular"&amp;12- 4 -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 Enduser</cp:lastModifiedBy>
  <cp:lastPrinted>2002-12-02T05:46:01Z</cp:lastPrinted>
  <dcterms:created xsi:type="dcterms:W3CDTF">1999-07-19T07:11:45Z</dcterms:created>
  <dcterms:modified xsi:type="dcterms:W3CDTF">2002-12-12T10:26:18Z</dcterms:modified>
  <cp:category/>
  <cp:version/>
  <cp:contentType/>
  <cp:contentStatus/>
</cp:coreProperties>
</file>