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775" tabRatio="825" activeTab="0"/>
  </bookViews>
  <sheets>
    <sheet name="QR_BS" sheetId="1" r:id="rId1"/>
    <sheet name="QR" sheetId="2" r:id="rId2"/>
    <sheet name="QR_equity" sheetId="3" r:id="rId3"/>
    <sheet name="QR_cash flow" sheetId="4" r:id="rId4"/>
    <sheet name="QR_N((MASB)" sheetId="5" r:id="rId5"/>
    <sheet name="QR_N(KLSE)"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a">'[5]FF-13'!#REF!</definedName>
    <definedName name="AA" localSheetId="4">'[4]BPR'!$F$11</definedName>
    <definedName name="AA" localSheetId="5">'[4]BPR'!$F$11</definedName>
    <definedName name="AA">'[2]BPR'!$F$11</definedName>
    <definedName name="aaa">'[4]BPR'!$F$11</definedName>
    <definedName name="analysisde1">'[12]gl'!#REF!</definedName>
    <definedName name="analysisde2">'[12]gl'!#REF!</definedName>
    <definedName name="appendix1">'[12]gl'!#REF!</definedName>
    <definedName name="appendix2_1">'[12]gl'!#REF!</definedName>
    <definedName name="appendix2_2">'[12]gl'!#REF!</definedName>
    <definedName name="ascas">'[14]FF-13'!$5:$9</definedName>
    <definedName name="awps">'[6]FF-6'!$A$5:$K$9</definedName>
    <definedName name="axl">'[14]FF-13'!$A$20:$T$37</definedName>
    <definedName name="b">'[13]DD'!$F$6</definedName>
    <definedName name="bb">'[15]C'!$B$9:$I$10</definedName>
    <definedName name="ca">#REF!</definedName>
    <definedName name="cc">'[15]C'!$B$9:$I$10</definedName>
    <definedName name="d">'[13]DD'!$L$6</definedName>
    <definedName name="Data" localSheetId="4">'[4]BPR'!$F$11</definedName>
    <definedName name="Data" localSheetId="5">'[4]BPR'!$F$11</definedName>
    <definedName name="Data">'[2]BPR'!$F$11</definedName>
    <definedName name="Date" localSheetId="4">#REF!</definedName>
    <definedName name="Date" localSheetId="5">#REF!</definedName>
    <definedName name="Date">#REF!</definedName>
    <definedName name="dd">'[18]FSA'!$A$1</definedName>
    <definedName name="esther">'[16]FF-6'!$A$5:$K$9</definedName>
    <definedName name="NAME">'[1]FSA'!$A$1</definedName>
    <definedName name="OCT" localSheetId="4">'[19]FF-3'!$A$9:$K$11</definedName>
    <definedName name="OCT" localSheetId="5">'[19]FF-3'!$A$9:$K$11</definedName>
    <definedName name="OCT">'[3]FF-3'!$A$9:$K$11</definedName>
    <definedName name="OCT334" localSheetId="4">'[19]FF-3'!$1:$8</definedName>
    <definedName name="OCT334" localSheetId="5">'[19]FF-3'!$1:$8</definedName>
    <definedName name="OCT334">'[3]FF-3'!$1:$8</definedName>
    <definedName name="pa">'[9]FF-2'!$A$1:$K$88</definedName>
    <definedName name="PP">'[4]BPR'!$F$11</definedName>
    <definedName name="_xlnm.Print_Area" localSheetId="1">'QR'!$A$1:$H$51</definedName>
    <definedName name="_xlnm.Print_Area" localSheetId="4">'QR_N((MASB)'!$A$1:$I$121</definedName>
    <definedName name="_xlnm.Print_Area" localSheetId="5">'QR_N(KLSE)'!$A$1:$I$127</definedName>
    <definedName name="Print_Area_MI" localSheetId="4">#REF!</definedName>
    <definedName name="Print_Area_MI" localSheetId="5">#REF!</definedName>
    <definedName name="Print_Area_MI">'[7]FF-2'!$A$1:$K$88</definedName>
    <definedName name="_xlnm.Print_Titles" localSheetId="4">'QR_N((MASB)'!$1:$3</definedName>
    <definedName name="_xlnm.Print_Titles" localSheetId="5">'QR_N(KLSE)'!$1:$3</definedName>
    <definedName name="Print_Titles_MI" localSheetId="4">#REF!</definedName>
    <definedName name="Print_Titles_MI" localSheetId="5">#REF!</definedName>
    <definedName name="Print_Titles_MI">'[10]FF-2(1)'!$1:$8</definedName>
    <definedName name="qq">'[2]BPR'!$F$11</definedName>
    <definedName name="S.FMC">'[17]C'!$1:$8</definedName>
    <definedName name="trialbal1">'[12]gl'!#REF!</definedName>
    <definedName name="wps">'[8]FF-6'!$A$5:$K$9</definedName>
    <definedName name="YE">'[1]FSA'!$A$2</definedName>
  </definedNames>
  <calcPr fullCalcOnLoad="1"/>
</workbook>
</file>

<file path=xl/sharedStrings.xml><?xml version="1.0" encoding="utf-8"?>
<sst xmlns="http://schemas.openxmlformats.org/spreadsheetml/2006/main" count="384" uniqueCount="279">
  <si>
    <t>Total</t>
  </si>
  <si>
    <t>CURRENT ASSETS</t>
  </si>
  <si>
    <t>CURRENT LIABILITIES</t>
  </si>
  <si>
    <t>Taxation</t>
  </si>
  <si>
    <t>Provision for retirement benefits</t>
  </si>
  <si>
    <t>NET CURRENT ASSETS</t>
  </si>
  <si>
    <t>Profit before taxation</t>
  </si>
  <si>
    <t>Reserves</t>
  </si>
  <si>
    <t>Depreciation</t>
  </si>
  <si>
    <t>CASH FLOWS FROM OPERATING ACTIVITIES</t>
  </si>
  <si>
    <t>Adjustments for :</t>
  </si>
  <si>
    <t xml:space="preserve"> Depreciation</t>
  </si>
  <si>
    <t xml:space="preserve"> Interest income</t>
  </si>
  <si>
    <t>Operating profit before working capital changes</t>
  </si>
  <si>
    <t>CASH FLOWS FROM INVESTING ACTIVITIES</t>
  </si>
  <si>
    <t>Interest received</t>
  </si>
  <si>
    <t>Net cash from investing activities</t>
  </si>
  <si>
    <t xml:space="preserve">  OF THE YEAR</t>
  </si>
  <si>
    <t>Dividend</t>
  </si>
  <si>
    <t>Plantation</t>
  </si>
  <si>
    <t>KLUANG RUBBER COMPANY (MALAYA) BERHAD</t>
  </si>
  <si>
    <t>to date</t>
  </si>
  <si>
    <t>RM'000</t>
  </si>
  <si>
    <t xml:space="preserve"> </t>
  </si>
  <si>
    <t>As at</t>
  </si>
  <si>
    <t xml:space="preserve">   Cash and short term deposits</t>
  </si>
  <si>
    <t>Share Capital</t>
  </si>
  <si>
    <t>Quoted securities</t>
  </si>
  <si>
    <t xml:space="preserve">    Total investment at cost</t>
  </si>
  <si>
    <t xml:space="preserve">    Total investment at carrying value/book value </t>
  </si>
  <si>
    <t>Changes in the Composition of the Group</t>
  </si>
  <si>
    <t>Status of Corporate Proposals</t>
  </si>
  <si>
    <t>Changes in Debt and Equity</t>
  </si>
  <si>
    <t>Group Borrowings and Debt Securities</t>
  </si>
  <si>
    <t>Off Balance Sheet Financial Instruments</t>
  </si>
  <si>
    <t>Segmental Reporting</t>
  </si>
  <si>
    <t>Review of Performance</t>
  </si>
  <si>
    <t>Current Year Prospects</t>
  </si>
  <si>
    <t>Profit before tax</t>
  </si>
  <si>
    <t>Profit Forecast and Profit Guarantee</t>
  </si>
  <si>
    <t>Revenue</t>
  </si>
  <si>
    <t>Dividend received from associated companies</t>
  </si>
  <si>
    <t>Cultivation</t>
  </si>
  <si>
    <t>General</t>
  </si>
  <si>
    <t>KLUANG RUBER COMPANY (MALAYA) BERHAD</t>
  </si>
  <si>
    <t>Share</t>
  </si>
  <si>
    <t>capital</t>
  </si>
  <si>
    <t>Capital</t>
  </si>
  <si>
    <t>reserves</t>
  </si>
  <si>
    <t>Share of</t>
  </si>
  <si>
    <t>associated</t>
  </si>
  <si>
    <t>companies</t>
  </si>
  <si>
    <t>Exchange</t>
  </si>
  <si>
    <t>fluctuation</t>
  </si>
  <si>
    <t>reserve</t>
  </si>
  <si>
    <t xml:space="preserve">and </t>
  </si>
  <si>
    <t>replacement</t>
  </si>
  <si>
    <t xml:space="preserve">Property/ </t>
  </si>
  <si>
    <t>investment</t>
  </si>
  <si>
    <t>Retained</t>
  </si>
  <si>
    <t>profits</t>
  </si>
  <si>
    <t>Increase during the year</t>
  </si>
  <si>
    <t>Prior year adjustment</t>
  </si>
  <si>
    <t>Property, plant and equipment</t>
  </si>
  <si>
    <t>Other Investments</t>
  </si>
  <si>
    <t xml:space="preserve">   Inventories</t>
  </si>
  <si>
    <t xml:space="preserve">   Trade and other receivables</t>
  </si>
  <si>
    <t xml:space="preserve">   Trade and other payables</t>
  </si>
  <si>
    <t>Deferred taxation</t>
  </si>
  <si>
    <t>Material Subsequent Events</t>
  </si>
  <si>
    <t>Seasonality or Cyclicality of Operations</t>
  </si>
  <si>
    <t>There is no profit forecast or profit guarantee.</t>
  </si>
  <si>
    <t>Receivables</t>
  </si>
  <si>
    <t>Inventories</t>
  </si>
  <si>
    <t>Payables</t>
  </si>
  <si>
    <t>Effects of exchange rate changes on cash and cash equivalents</t>
  </si>
  <si>
    <t>30.9.2002</t>
  </si>
  <si>
    <t>2002</t>
  </si>
  <si>
    <t>Net profit attributable to shareholders</t>
  </si>
  <si>
    <t>2001</t>
  </si>
  <si>
    <t>Investments</t>
  </si>
  <si>
    <t>Consolidated</t>
  </si>
  <si>
    <t>Total revenue</t>
  </si>
  <si>
    <t>Result</t>
  </si>
  <si>
    <t>Current</t>
  </si>
  <si>
    <t>For the quarter ended 30 September 2002</t>
  </si>
  <si>
    <t xml:space="preserve">As at </t>
  </si>
  <si>
    <t>Year ended</t>
  </si>
  <si>
    <t>Quarter ended</t>
  </si>
  <si>
    <t>CONDENSED CONSOLIDATED BALANCE SHEETS</t>
  </si>
  <si>
    <t>NON- CURRENT ASSETS</t>
  </si>
  <si>
    <t>Associated companies</t>
  </si>
  <si>
    <t>FINANCED BY:</t>
  </si>
  <si>
    <t xml:space="preserve">   Taxation</t>
  </si>
  <si>
    <t>Shareholders' equity</t>
  </si>
  <si>
    <t>Condensed Consolidated Income Statements</t>
  </si>
  <si>
    <t>Comparative</t>
  </si>
  <si>
    <t>quarter ended</t>
  </si>
  <si>
    <t>30 Sept</t>
  </si>
  <si>
    <t>Cumulative</t>
  </si>
  <si>
    <t xml:space="preserve">Cumulative </t>
  </si>
  <si>
    <t>Other Operating Income</t>
  </si>
  <si>
    <t>Changes in Inventories</t>
  </si>
  <si>
    <t>Staff Costs</t>
  </si>
  <si>
    <t>Subcontractor Labour Cost, Fertilizer and Chemical Costs</t>
  </si>
  <si>
    <t>Other Operating Expenses</t>
  </si>
  <si>
    <t>Share of Results of Associated Companies</t>
  </si>
  <si>
    <t>Ordinary Activities</t>
  </si>
  <si>
    <t>Extraordinary Item</t>
  </si>
  <si>
    <t>Net Profit Attributable to Shareholders</t>
  </si>
  <si>
    <t>Profit from Operations</t>
  </si>
  <si>
    <t>Profit before Taxation</t>
  </si>
  <si>
    <t>Net Profit from</t>
  </si>
  <si>
    <t>Foreign Exchange (Loss)/ Gain</t>
  </si>
  <si>
    <t>Condensed Consolidated Cash Flow Statements</t>
  </si>
  <si>
    <t>ended 30 Sept</t>
  </si>
  <si>
    <t xml:space="preserve"> Provision for retirement benefit</t>
  </si>
  <si>
    <t xml:space="preserve"> Share of  results of associated company</t>
  </si>
  <si>
    <t>Unrealised foreign exchange loss</t>
  </si>
  <si>
    <t>Cash generated from operations</t>
  </si>
  <si>
    <t xml:space="preserve"> Taxes paid</t>
  </si>
  <si>
    <t>Net cash from operating activities</t>
  </si>
  <si>
    <t>Condensed Consolidated Statements of Changes in Equity</t>
  </si>
  <si>
    <t>Non-distributable</t>
  </si>
  <si>
    <t>Distributable</t>
  </si>
  <si>
    <t>RM '000</t>
  </si>
  <si>
    <t>3 month quarter ended</t>
  </si>
  <si>
    <t>At 30 June 2002 as previously stated</t>
  </si>
  <si>
    <t>Restated balance</t>
  </si>
  <si>
    <t>Net profit for three months period</t>
  </si>
  <si>
    <t xml:space="preserve">Net profit not recognised in </t>
  </si>
  <si>
    <t xml:space="preserve">  income statement</t>
  </si>
  <si>
    <t>At 30 September 2002</t>
  </si>
  <si>
    <t>Earnings per share (sen)</t>
  </si>
  <si>
    <t xml:space="preserve">    Basic</t>
  </si>
  <si>
    <t>NOTES TO THE INTERIM FINANCIAL REPORT</t>
  </si>
  <si>
    <t>Basis of Preparation</t>
  </si>
  <si>
    <t>Audit Report</t>
  </si>
  <si>
    <t>weather conditions, production cycle and age of palms.</t>
  </si>
  <si>
    <t>Extraordinary Items</t>
  </si>
  <si>
    <t xml:space="preserve">There were no issuance and repayment of debts and equity securities, share buy-backs, share </t>
  </si>
  <si>
    <t>Dividend Paid</t>
  </si>
  <si>
    <t>No dividend has been paid in the current quarter.</t>
  </si>
  <si>
    <t>Property, Plant and Equipment</t>
  </si>
  <si>
    <t>amendment from the previous annual financial report.</t>
  </si>
  <si>
    <t>As at the date of the issue of this quarterly report, there were no material events subsequent</t>
  </si>
  <si>
    <t>to the end of the period covered by this report that have not been reflected in the financial</t>
  </si>
  <si>
    <t>Contingent Liabilities</t>
  </si>
  <si>
    <t>Changes in Estimates</t>
  </si>
  <si>
    <t>REVENUE AND EXPENSES</t>
  </si>
  <si>
    <t xml:space="preserve">   External </t>
  </si>
  <si>
    <t xml:space="preserve">   Segment result</t>
  </si>
  <si>
    <t xml:space="preserve">   Unallocated corporate expenses</t>
  </si>
  <si>
    <t xml:space="preserve">   Foreign exchange (loss)/gain</t>
  </si>
  <si>
    <t xml:space="preserve">   Profit from operations</t>
  </si>
  <si>
    <t xml:space="preserve">   Share of results of associated co.</t>
  </si>
  <si>
    <t xml:space="preserve">   Profit after taxation</t>
  </si>
  <si>
    <t>Individual Quarter</t>
  </si>
  <si>
    <t>Cumulative Quarter</t>
  </si>
  <si>
    <t>Current Year</t>
  </si>
  <si>
    <t>Preceding Year</t>
  </si>
  <si>
    <t>Quarter</t>
  </si>
  <si>
    <t>30.9.2001</t>
  </si>
  <si>
    <t>Current year's provision:</t>
  </si>
  <si>
    <t xml:space="preserve">  Malaysian income tax</t>
  </si>
  <si>
    <t xml:space="preserve">Share of taxation of associated </t>
  </si>
  <si>
    <t xml:space="preserve">    Less: Provision for diminution in value of investments</t>
  </si>
  <si>
    <t xml:space="preserve">     (after provision for diminution in value)</t>
  </si>
  <si>
    <t xml:space="preserve">    Total investment at market value </t>
  </si>
  <si>
    <t>Changes in Material Litigation</t>
  </si>
  <si>
    <t>There was no pending material litigation as at the date of the issue of this quarterly report.</t>
  </si>
  <si>
    <t>Basic Earnings Per Share</t>
  </si>
  <si>
    <t xml:space="preserve">Ordinary shares </t>
  </si>
  <si>
    <t>There were no contingent liabilities as at the date of the issue of this quarterly report.</t>
  </si>
  <si>
    <t xml:space="preserve">Current quarter ended 30 September </t>
  </si>
  <si>
    <t>(b) Summary of details of all investments in quoted securities as at 30 September 2002:</t>
  </si>
  <si>
    <t>There were no changes in estimates of amounts reported in prior financial year.</t>
  </si>
  <si>
    <t xml:space="preserve">ADDITIONAL INFORMATION REQUIRED BY KLSE'S LISTING REQUIREMENT </t>
  </si>
  <si>
    <t>Expenses not deductible for tax purposes</t>
  </si>
  <si>
    <t>First RM100,000 at 20% tax rate</t>
  </si>
  <si>
    <t>Tax rate applicable for the current year at 28%</t>
  </si>
  <si>
    <t xml:space="preserve">Share of associated companies results at lower tax rate </t>
  </si>
  <si>
    <t>Loss in subsidiary which cannot offset profits of the Group</t>
  </si>
  <si>
    <t xml:space="preserve">   Tax recoverable</t>
  </si>
  <si>
    <t>Deferred tax assets</t>
  </si>
  <si>
    <t>A1.</t>
  </si>
  <si>
    <t>A2.</t>
  </si>
  <si>
    <t>A3.</t>
  </si>
  <si>
    <t>A4.</t>
  </si>
  <si>
    <t>A5.</t>
  </si>
  <si>
    <t>A6.</t>
  </si>
  <si>
    <t>A7.</t>
  </si>
  <si>
    <t>A9.</t>
  </si>
  <si>
    <t>A10.</t>
  </si>
  <si>
    <t>A11.</t>
  </si>
  <si>
    <t>A12.</t>
  </si>
  <si>
    <t>A8.</t>
  </si>
  <si>
    <t>B1.</t>
  </si>
  <si>
    <t>B2.</t>
  </si>
  <si>
    <t>B3.</t>
  </si>
  <si>
    <t>B4.</t>
  </si>
  <si>
    <t>B5.</t>
  </si>
  <si>
    <t>B6.</t>
  </si>
  <si>
    <t>B7.</t>
  </si>
  <si>
    <t>B8.</t>
  </si>
  <si>
    <t>B9.</t>
  </si>
  <si>
    <t>B10.</t>
  </si>
  <si>
    <t>B11.</t>
  </si>
  <si>
    <t>B12.</t>
  </si>
  <si>
    <t>B13.</t>
  </si>
  <si>
    <t>Financial</t>
  </si>
  <si>
    <t>year-to-date</t>
  </si>
  <si>
    <t>Transfer (to)/ from reserves</t>
  </si>
  <si>
    <t>Profit on sale of investments and/or properties</t>
  </si>
  <si>
    <t xml:space="preserve">   with the Annual Financial Report for the year ended 30 June 2002)</t>
  </si>
  <si>
    <t>( The Condensed Consolidated Balance Sheets should be read in conjunction</t>
  </si>
  <si>
    <t>3-month</t>
  </si>
  <si>
    <t xml:space="preserve">  Annual Financial Report for the year ended 30 June 2002)</t>
  </si>
  <si>
    <t>(The Condensed Consolidated Income Statements should be read in conjunction with the</t>
  </si>
  <si>
    <t>(The Condensed Consolidated Cash Flow Statements should be read in conjunction</t>
  </si>
  <si>
    <t xml:space="preserve">  with the Annual Financial Report for the year ended 30 June 2002)</t>
  </si>
  <si>
    <t>3 months</t>
  </si>
  <si>
    <t>The interim financial report is unaudited and has been prepared in accordance with MASB 26,</t>
  </si>
  <si>
    <t>Interim Financial Reporting and Chapter 9 part K of the Listing Requirements of Kuala Lumpur</t>
  </si>
  <si>
    <t>Stock Exchange.</t>
  </si>
  <si>
    <t>the Group for the year ended 30 June 2002.</t>
  </si>
  <si>
    <t>The accounting policies and methods of computation adopted by the Group in this interim</t>
  </si>
  <si>
    <t>financial report are consistent with those adopted in the financial report for the year ended</t>
  </si>
  <si>
    <t>30 June 2002 except for the adoption of new applicable approved accounting standards set</t>
  </si>
  <si>
    <t>out below:</t>
  </si>
  <si>
    <t xml:space="preserve">The interim financial report should be read in conjunction with the audited financial report of </t>
  </si>
  <si>
    <t xml:space="preserve">Comparative figures for segmental reporting have been adjusted to conform with the </t>
  </si>
  <si>
    <t>changes in the presentation of the current quarter.</t>
  </si>
  <si>
    <t>(b)  MASB 23: Impairment of Assets</t>
  </si>
  <si>
    <t>(a)  MASB 22: Segmental Reporting</t>
  </si>
  <si>
    <t>There is no financial impact on the interim financial report as a result of the application</t>
  </si>
  <si>
    <t>of this standard.</t>
  </si>
  <si>
    <t>(c)  MASB 25: Income Taxes</t>
  </si>
  <si>
    <t>The effects of the application of this standard has been accounted for retrospectively.</t>
  </si>
  <si>
    <t>The financial effects of the application of this standard is disclosed in Note B5 to this</t>
  </si>
  <si>
    <t>interim report.</t>
  </si>
  <si>
    <t>The audited report of the preceding annual financial report was not subject to any qualification.</t>
  </si>
  <si>
    <t xml:space="preserve">The revenue and earnings are impacted by the production of fresh fruit bunches and volatility </t>
  </si>
  <si>
    <t>of the selling price of crude palm oil. The production of fresh fruit bunches is influenced by</t>
  </si>
  <si>
    <t>There was no extraordinary item for the current quarter and 3 months to-date.</t>
  </si>
  <si>
    <t xml:space="preserve">cancellation, share held as treasury shares and resale of treasury shares for the 3 months </t>
  </si>
  <si>
    <t>to-date.</t>
  </si>
  <si>
    <t>3-Month Cumulative to-date</t>
  </si>
  <si>
    <t>report for the said period.</t>
  </si>
  <si>
    <t>The valuations of property, plant and equipment have been brought forward, without</t>
  </si>
  <si>
    <t>There was no sale of investments and/ or properties for current quarter and 3 months to-date.</t>
  </si>
  <si>
    <t>(a) There was no purchase or disposal of quoted securities for the current quarter and 3 months to-date.</t>
  </si>
  <si>
    <t>A final dividend in respect of the last financial year ended 30 June 2002 of 28% on 2,006,385 ordinary</t>
  </si>
  <si>
    <t>shares less 28% taxation amounting to a total dividend of RM 101,122 will be proposed for shareholders'</t>
  </si>
  <si>
    <t>approval.</t>
  </si>
  <si>
    <t>B14</t>
  </si>
  <si>
    <t>Listing Requirements</t>
  </si>
  <si>
    <t>The plantation contribution is not expected to improve for the remaining quarters of the financial year due</t>
  </si>
  <si>
    <t xml:space="preserve">to lower yield despite expected better commodity prices. The associated companies are expected to </t>
  </si>
  <si>
    <t>remain profitable as a whole. Currency exchange fluctuations will continue to have an effect on the results.</t>
  </si>
  <si>
    <t>A prior year adjustment has been effected to account for the deferred tax on the temporary differences</t>
  </si>
  <si>
    <t xml:space="preserve">pertaining to the provision for retirement benefits.  The deferred tax asset has been accounted for </t>
  </si>
  <si>
    <t>retrospectively.  The application of MASB 25 has the effect of reducing the Group's previous year retained</t>
  </si>
  <si>
    <t>profits by RM675,000.</t>
  </si>
  <si>
    <t>There was no corporate proposal announced by the Company as at the date of the issue of this quarterly</t>
  </si>
  <si>
    <t>report.</t>
  </si>
  <si>
    <t>There were no financial instruments with off balance sheet risk as at the date of the issue of this quarterly</t>
  </si>
  <si>
    <t>The reconciliation of the tax expense and the product of accounting profit multiplied by the applicable rate</t>
  </si>
  <si>
    <t>is as follows :</t>
  </si>
  <si>
    <t xml:space="preserve">There has been no change in the composition of the Group for the current quarter and 3 </t>
  </si>
  <si>
    <t>months to-date.</t>
  </si>
  <si>
    <t>Material Changes in the Quarterly Results compared to the Results of the Immediate Preceding Quarter</t>
  </si>
  <si>
    <t>NET INCREASE IN CASH AND CASH EQUIVALENTS</t>
  </si>
  <si>
    <t xml:space="preserve">CASH AND CASH EQUIVALENTS AT BEGINNING </t>
  </si>
  <si>
    <t>CASH AND CASH EQUIVALENTS AT END OF THE YEAR</t>
  </si>
  <si>
    <t>(The Condensed Consolidated Statement of Changes in Equity should be read in conjunction with the Audited Financial Report for the year ended</t>
  </si>
  <si>
    <t xml:space="preserve"> 30 June 2002)</t>
  </si>
  <si>
    <t>The Company has not complied with the minimum paid-up capital requirement. Steps have been taken to</t>
  </si>
  <si>
    <t>rectify these.</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</si>
</sst>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_(* #,##0.0_);_(* \(#,##0.0\);_(* &quot;-&quot;??_);_(@_)"/>
    <numFmt numFmtId="177" formatCode="_(* #,##0_);_(* \(#,##0\);_(* &quot;-&quot;??_);_(@_)"/>
    <numFmt numFmtId="178" formatCode="0.0%"/>
    <numFmt numFmtId="179" formatCode="_(* #,##0.000_);_(* \(#,##0.000\);_(* &quot;-&quot;??_);_(@_)"/>
    <numFmt numFmtId="180" formatCode="_(* #,##0.0000_);_(* \(#,##0.0000\);_(* &quot;-&quot;??_);_(@_)"/>
    <numFmt numFmtId="181" formatCode="0.0"/>
    <numFmt numFmtId="182" formatCode="0.000%"/>
    <numFmt numFmtId="183" formatCode="0.0000%"/>
    <numFmt numFmtId="184" formatCode="#,##0.0_);[Red]\(#,##0.0\)"/>
    <numFmt numFmtId="185" formatCode="#,##0.000_);[Red]\(#,##0.000\)"/>
    <numFmt numFmtId="186" formatCode="&quot;RM&quot;#,##0;\-&quot;RM&quot;#,##0"/>
    <numFmt numFmtId="187" formatCode="&quot;RM&quot;#,##0;[Red]\-&quot;RM&quot;#,##0"/>
    <numFmt numFmtId="188" formatCode="&quot;RM&quot;#,##0.00;\-&quot;RM&quot;#,##0.00"/>
    <numFmt numFmtId="189" formatCode="&quot;RM&quot;#,##0.00;[Red]\-&quot;RM&quot;#,##0.00"/>
    <numFmt numFmtId="190" formatCode="_-&quot;RM&quot;* #,##0_-;\-&quot;RM&quot;* #,##0_-;_-&quot;RM&quot;* &quot;-&quot;_-;_-@_-"/>
    <numFmt numFmtId="191" formatCode="_-* #,##0_-;\-* #,##0_-;_-* &quot;-&quot;_-;_-@_-"/>
    <numFmt numFmtId="192" formatCode="_-&quot;RM&quot;* #,##0.00_-;\-&quot;RM&quot;* #,##0.00_-;_-&quot;RM&quot;* &quot;-&quot;??_-;_-@_-"/>
    <numFmt numFmtId="193" formatCode="_-* #,##0.00_-;\-* #,##0.00_-;_-* &quot;-&quot;??_-;_-@_-"/>
    <numFmt numFmtId="194" formatCode="_(* #,##0.0_);_(* \(#,##0.0\);_(* &quot;-&quot;_);_(@_)"/>
    <numFmt numFmtId="195" formatCode="_(* #,##0.00_);_(* \(#,##0.00\);_(* &quot;-&quot;_);_(@_)"/>
    <numFmt numFmtId="196" formatCode="_(* #,##0.000_);_(* \(#,##0.000\);_(* &quot;-&quot;_);_(@_)"/>
    <numFmt numFmtId="197" formatCode="_(* #,##0.0000_);_(* \(#,##0.0000\);_(* &quot;-&quot;_);_(@_)"/>
    <numFmt numFmtId="198" formatCode="dd\-mm\-yyyy"/>
    <numFmt numFmtId="199" formatCode="_-* #,##0.0_-;\-* #,##0.0_-;_-* &quot;-&quot;??_-;_-@_-"/>
    <numFmt numFmtId="200" formatCode="_-* #,##0_-;\-* #,##0_-;_-* &quot;-&quot;??_-;_-@_-"/>
    <numFmt numFmtId="201" formatCode="&quot;RM&quot;#,##0.00;[Red]&quot;RM&quot;#,##0.00"/>
    <numFmt numFmtId="202" formatCode="&quot;RM&quot;#,##0.0;[Red]&quot;RM&quot;#,##0.0"/>
    <numFmt numFmtId="203" formatCode="&quot;RM&quot;#,##0;[Red]&quot;RM&quot;#,##0"/>
    <numFmt numFmtId="204" formatCode="#,##0.000_);\(#,##0.000\)"/>
    <numFmt numFmtId="205" formatCode="#,##0.0000_);\(#,##0.0000\)"/>
    <numFmt numFmtId="206" formatCode="#,##0.0_);\(#,##0.0\)"/>
    <numFmt numFmtId="207" formatCode="[$SGD]\ #,##0.00"/>
    <numFmt numFmtId="208" formatCode="[$USD]\ #,##0_);\([$USD]\ #,##0\)"/>
    <numFmt numFmtId="209" formatCode="[$USD]\ #,##0.0_);\([$USD]\ #,##0.0\)"/>
    <numFmt numFmtId="210" formatCode="[$USD]\ #,##0.00_);\([$USD]\ #,##0.00\)"/>
    <numFmt numFmtId="211" formatCode="[$USD]\ #,##0_);[Red]\([$USD]\ #,##0\)"/>
    <numFmt numFmtId="212" formatCode="[$USD]\ #,##0.0_);[Red]\([$USD]\ #,##0.0\)"/>
    <numFmt numFmtId="213" formatCode="_(* #,##0.000_);_(* \(#,##0.000\);_(* &quot;-&quot;???_);_(@_)"/>
    <numFmt numFmtId="214" formatCode="0_);\(0\)"/>
    <numFmt numFmtId="215" formatCode="[$SGD]\ #,##0_);\([$SGD]\ #,##0\)"/>
    <numFmt numFmtId="216" formatCode="[$SGD]\ #,##0.0_);\([$SGD]\ #,##0.0\)"/>
    <numFmt numFmtId="217" formatCode="[$SGD]\ #,##0.00_);\([$SGD]\ #,##0.00\)"/>
    <numFmt numFmtId="218" formatCode="00000"/>
    <numFmt numFmtId="219" formatCode="d\-mmm\-yyyy"/>
    <numFmt numFmtId="220" formatCode="0.000"/>
    <numFmt numFmtId="221" formatCode="#,##0;[Red]\(#,##0\)"/>
    <numFmt numFmtId="222" formatCode="General_)"/>
    <numFmt numFmtId="223" formatCode="0.00_)"/>
    <numFmt numFmtId="224" formatCode="0_)"/>
    <numFmt numFmtId="225" formatCode="#,##0.0"/>
    <numFmt numFmtId="226" formatCode="#,##0;[Red]#,##0"/>
  </numFmts>
  <fonts count="21">
    <font>
      <sz val="10"/>
      <name val="Arial"/>
      <family val="0"/>
    </font>
    <font>
      <sz val="10"/>
      <name val="Times New Roman"/>
      <family val="1"/>
    </font>
    <font>
      <b/>
      <sz val="10"/>
      <name val="Arial"/>
      <family val="2"/>
    </font>
    <font>
      <sz val="11"/>
      <name val="Book Antiqua"/>
      <family val="1"/>
    </font>
    <font>
      <u val="single"/>
      <sz val="8"/>
      <color indexed="36"/>
      <name val="Arial"/>
      <family val="0"/>
    </font>
    <font>
      <sz val="8"/>
      <name val="Arial"/>
      <family val="2"/>
    </font>
    <font>
      <b/>
      <sz val="12"/>
      <name val="Arial"/>
      <family val="0"/>
    </font>
    <font>
      <u val="single"/>
      <sz val="8"/>
      <color indexed="12"/>
      <name val="Arial"/>
      <family val="0"/>
    </font>
    <font>
      <sz val="12"/>
      <color indexed="8"/>
      <name val="Arial"/>
      <family val="2"/>
    </font>
    <font>
      <b/>
      <i/>
      <sz val="16"/>
      <name val="Helv"/>
      <family val="0"/>
    </font>
    <font>
      <b/>
      <sz val="11"/>
      <name val="Arial"/>
      <family val="2"/>
    </font>
    <font>
      <sz val="11"/>
      <name val="Arial"/>
      <family val="2"/>
    </font>
    <font>
      <b/>
      <sz val="11"/>
      <color indexed="8"/>
      <name val="Arial"/>
      <family val="2"/>
    </font>
    <font>
      <sz val="11"/>
      <color indexed="8"/>
      <name val="Arial"/>
      <family val="2"/>
    </font>
    <font>
      <b/>
      <u val="single"/>
      <sz val="11"/>
      <color indexed="8"/>
      <name val="Arial"/>
      <family val="2"/>
    </font>
    <font>
      <u val="single"/>
      <sz val="11"/>
      <color indexed="8"/>
      <name val="Arial"/>
      <family val="2"/>
    </font>
    <font>
      <u val="singleAccounting"/>
      <sz val="11"/>
      <color indexed="8"/>
      <name val="Arial"/>
      <family val="2"/>
    </font>
    <font>
      <i/>
      <sz val="11"/>
      <color indexed="8"/>
      <name val="Arial"/>
      <family val="2"/>
    </font>
    <font>
      <sz val="10"/>
      <color indexed="8"/>
      <name val="Arial"/>
      <family val="2"/>
    </font>
    <font>
      <sz val="11"/>
      <color indexed="8"/>
      <name val="Book Antiqua"/>
      <family val="1"/>
    </font>
    <font>
      <b/>
      <sz val="10"/>
      <color indexed="8"/>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9">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medium"/>
      <right>
        <color indexed="63"/>
      </right>
      <top style="medium"/>
      <bottom style="medium"/>
    </border>
    <border>
      <left>
        <color indexed="63"/>
      </left>
      <right style="medium"/>
      <top style="medium"/>
      <bottom style="mediu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lignment/>
      <protection/>
    </xf>
    <xf numFmtId="19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lignment/>
      <protection/>
    </xf>
    <xf numFmtId="172" fontId="0" fillId="0" borderId="0">
      <alignment/>
      <protection locked="0"/>
    </xf>
    <xf numFmtId="173" fontId="0" fillId="0" borderId="0">
      <alignment/>
      <protection/>
    </xf>
    <xf numFmtId="174" fontId="0" fillId="0" borderId="0">
      <alignment/>
      <protection locked="0"/>
    </xf>
    <xf numFmtId="0" fontId="4" fillId="0" borderId="0" applyNumberFormat="0" applyFill="0" applyBorder="0" applyAlignment="0" applyProtection="0"/>
    <xf numFmtId="38" fontId="5" fillId="2" borderId="0" applyNumberFormat="0" applyBorder="0" applyAlignment="0" applyProtection="0"/>
    <xf numFmtId="0" fontId="6" fillId="0" borderId="1" applyNumberFormat="0" applyAlignment="0" applyProtection="0"/>
    <xf numFmtId="0" fontId="6" fillId="0" borderId="2">
      <alignment horizontal="left" vertical="center"/>
      <protection/>
    </xf>
    <xf numFmtId="175" fontId="0" fillId="0" borderId="0">
      <alignment/>
      <protection locked="0"/>
    </xf>
    <xf numFmtId="175" fontId="0" fillId="0" borderId="0">
      <alignment/>
      <protection locked="0"/>
    </xf>
    <xf numFmtId="0" fontId="7" fillId="0" borderId="0" applyNumberFormat="0" applyFill="0" applyBorder="0" applyAlignment="0" applyProtection="0"/>
    <xf numFmtId="10" fontId="5" fillId="3" borderId="3" applyNumberFormat="0" applyBorder="0" applyAlignment="0" applyProtection="0"/>
    <xf numFmtId="49" fontId="8" fillId="0" borderId="0" applyNumberFormat="0" applyBorder="0" applyAlignment="0">
      <protection/>
    </xf>
    <xf numFmtId="223" fontId="9"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75" fontId="0" fillId="0" borderId="4">
      <alignment/>
      <protection locked="0"/>
    </xf>
  </cellStyleXfs>
  <cellXfs count="128">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0" fillId="0" borderId="0" xfId="0" applyFont="1" applyAlignment="1">
      <alignment/>
    </xf>
    <xf numFmtId="0" fontId="11" fillId="0" borderId="0" xfId="0" applyFont="1" applyAlignment="1">
      <alignment/>
    </xf>
    <xf numFmtId="0" fontId="10" fillId="0" borderId="0" xfId="0" applyFont="1" applyAlignment="1">
      <alignment horizontal="center"/>
    </xf>
    <xf numFmtId="0" fontId="12" fillId="0" borderId="0" xfId="35" applyFont="1" applyAlignment="1">
      <alignment horizontal="left"/>
      <protection/>
    </xf>
    <xf numFmtId="0" fontId="13" fillId="0" borderId="0" xfId="35" applyFont="1">
      <alignment/>
      <protection/>
    </xf>
    <xf numFmtId="0" fontId="12" fillId="0" borderId="0" xfId="35" applyFont="1">
      <alignment/>
      <protection/>
    </xf>
    <xf numFmtId="49" fontId="13" fillId="0" borderId="0" xfId="35" applyNumberFormat="1" applyFont="1">
      <alignment/>
      <protection/>
    </xf>
    <xf numFmtId="0" fontId="13" fillId="0" borderId="0" xfId="35" applyFont="1" applyAlignment="1">
      <alignment horizontal="left" indent="2"/>
      <protection/>
    </xf>
    <xf numFmtId="0" fontId="13" fillId="0" borderId="0" xfId="35" applyFont="1" applyAlignment="1">
      <alignment horizontal="left"/>
      <protection/>
    </xf>
    <xf numFmtId="49" fontId="13" fillId="0" borderId="0" xfId="35" applyNumberFormat="1" applyFont="1" applyAlignment="1">
      <alignment horizontal="left" indent="1"/>
      <protection/>
    </xf>
    <xf numFmtId="0" fontId="13" fillId="0" borderId="0" xfId="35" applyFont="1" applyAlignment="1">
      <alignment horizontal="left" indent="1"/>
      <protection/>
    </xf>
    <xf numFmtId="49" fontId="13" fillId="0" borderId="0" xfId="35" applyNumberFormat="1" applyFont="1" applyFill="1">
      <alignment/>
      <protection/>
    </xf>
    <xf numFmtId="0" fontId="13" fillId="0" borderId="0" xfId="35" applyFont="1" applyFill="1">
      <alignment/>
      <protection/>
    </xf>
    <xf numFmtId="177" fontId="13" fillId="0" borderId="0" xfId="15" applyNumberFormat="1" applyFont="1" applyAlignment="1">
      <alignment/>
    </xf>
    <xf numFmtId="41" fontId="13" fillId="0" borderId="0" xfId="35" applyNumberFormat="1" applyFont="1">
      <alignment/>
      <protection/>
    </xf>
    <xf numFmtId="0" fontId="14" fillId="0" borderId="0" xfId="35" applyFont="1" applyFill="1">
      <alignment/>
      <protection/>
    </xf>
    <xf numFmtId="38" fontId="13" fillId="0" borderId="0" xfId="36" applyFont="1" applyBorder="1">
      <alignment/>
      <protection/>
    </xf>
    <xf numFmtId="0" fontId="13" fillId="0" borderId="0" xfId="35" applyFont="1" applyFill="1" applyAlignment="1" quotePrefix="1">
      <alignment horizontal="center"/>
      <protection/>
    </xf>
    <xf numFmtId="41" fontId="13" fillId="0" borderId="0" xfId="35" applyNumberFormat="1" applyFont="1" applyFill="1" applyBorder="1" applyAlignment="1" quotePrefix="1">
      <alignment horizontal="center"/>
      <protection/>
    </xf>
    <xf numFmtId="41" fontId="13" fillId="0" borderId="0" xfId="35" applyNumberFormat="1" applyFont="1" applyFill="1" applyBorder="1" applyAlignment="1" quotePrefix="1">
      <alignment horizontal="right"/>
      <protection/>
    </xf>
    <xf numFmtId="0" fontId="13" fillId="0" borderId="0" xfId="35" applyFont="1" applyFill="1" applyAlignment="1">
      <alignment horizontal="center"/>
      <protection/>
    </xf>
    <xf numFmtId="41" fontId="13" fillId="0" borderId="0" xfId="18" applyNumberFormat="1" applyFont="1" applyFill="1" applyBorder="1" applyAlignment="1">
      <alignment/>
    </xf>
    <xf numFmtId="177" fontId="13" fillId="0" borderId="0" xfId="15" applyNumberFormat="1" applyFont="1" applyFill="1" applyBorder="1" applyAlignment="1">
      <alignment/>
    </xf>
    <xf numFmtId="0" fontId="12" fillId="0" borderId="0" xfId="35" applyFont="1" applyFill="1">
      <alignment/>
      <protection/>
    </xf>
    <xf numFmtId="38" fontId="13" fillId="0" borderId="0" xfId="35" applyNumberFormat="1" applyFont="1" applyFill="1">
      <alignment/>
      <protection/>
    </xf>
    <xf numFmtId="38" fontId="13" fillId="0" borderId="2" xfId="35" applyNumberFormat="1" applyFont="1" applyFill="1" applyBorder="1">
      <alignment/>
      <protection/>
    </xf>
    <xf numFmtId="41" fontId="13" fillId="0" borderId="2" xfId="18" applyNumberFormat="1" applyFont="1" applyFill="1" applyBorder="1" applyAlignment="1">
      <alignment/>
    </xf>
    <xf numFmtId="177" fontId="13" fillId="0" borderId="2" xfId="15" applyNumberFormat="1" applyFont="1" applyFill="1" applyBorder="1" applyAlignment="1">
      <alignment/>
    </xf>
    <xf numFmtId="43" fontId="13" fillId="0" borderId="0" xfId="15" applyFont="1" applyFill="1" applyAlignment="1">
      <alignment/>
    </xf>
    <xf numFmtId="41" fontId="13" fillId="0" borderId="5" xfId="18" applyNumberFormat="1" applyFont="1" applyFill="1" applyBorder="1" applyAlignment="1">
      <alignment/>
    </xf>
    <xf numFmtId="177" fontId="13" fillId="0" borderId="5" xfId="15" applyNumberFormat="1" applyFont="1" applyFill="1" applyBorder="1" applyAlignment="1">
      <alignment/>
    </xf>
    <xf numFmtId="43" fontId="13" fillId="0" borderId="0" xfId="15" applyFont="1" applyFill="1" applyBorder="1" applyAlignment="1">
      <alignment/>
    </xf>
    <xf numFmtId="41" fontId="13" fillId="0" borderId="4" xfId="18" applyNumberFormat="1" applyFont="1" applyFill="1" applyBorder="1" applyAlignment="1">
      <alignment/>
    </xf>
    <xf numFmtId="177" fontId="13" fillId="0" borderId="4" xfId="15" applyNumberFormat="1" applyFont="1" applyFill="1" applyBorder="1" applyAlignment="1">
      <alignment/>
    </xf>
    <xf numFmtId="41" fontId="13" fillId="0" borderId="0" xfId="35" applyNumberFormat="1" applyFont="1" applyFill="1">
      <alignment/>
      <protection/>
    </xf>
    <xf numFmtId="0" fontId="12" fillId="0" borderId="0" xfId="0" applyFont="1" applyAlignment="1">
      <alignment horizontal="left"/>
    </xf>
    <xf numFmtId="0" fontId="12" fillId="0" borderId="0" xfId="0" applyFont="1" applyAlignment="1">
      <alignment/>
    </xf>
    <xf numFmtId="0" fontId="12" fillId="0" borderId="0" xfId="0" applyFont="1" applyAlignment="1">
      <alignment horizontal="right"/>
    </xf>
    <xf numFmtId="0" fontId="13" fillId="0" borderId="0" xfId="0" applyFont="1" applyFill="1" applyAlignment="1">
      <alignment horizontal="right"/>
    </xf>
    <xf numFmtId="0" fontId="12" fillId="0" borderId="0" xfId="35" applyFont="1" applyFill="1" applyAlignment="1">
      <alignment horizontal="center"/>
      <protection/>
    </xf>
    <xf numFmtId="0" fontId="12" fillId="0" borderId="0" xfId="0" applyFont="1" applyAlignment="1">
      <alignment horizontal="center"/>
    </xf>
    <xf numFmtId="219" fontId="12" fillId="0" borderId="0" xfId="35" applyNumberFormat="1" applyFont="1" applyFill="1" applyAlignment="1">
      <alignment horizontal="center"/>
      <protection/>
    </xf>
    <xf numFmtId="0" fontId="13" fillId="0" borderId="0" xfId="0" applyFont="1" applyAlignment="1">
      <alignment horizontal="left"/>
    </xf>
    <xf numFmtId="0" fontId="13" fillId="0" borderId="0" xfId="0" applyFont="1" applyAlignment="1">
      <alignment/>
    </xf>
    <xf numFmtId="49" fontId="13" fillId="0" borderId="0" xfId="0" applyNumberFormat="1" applyFont="1" applyAlignment="1">
      <alignment horizontal="right"/>
    </xf>
    <xf numFmtId="14" fontId="13" fillId="0" borderId="0" xfId="0" applyNumberFormat="1" applyFont="1" applyFill="1" applyAlignment="1" quotePrefix="1">
      <alignment horizontal="right"/>
    </xf>
    <xf numFmtId="0" fontId="13" fillId="0" borderId="0" xfId="0" applyFont="1" applyAlignment="1">
      <alignment horizontal="right"/>
    </xf>
    <xf numFmtId="41" fontId="13" fillId="0" borderId="0" xfId="0" applyNumberFormat="1" applyFont="1" applyAlignment="1">
      <alignment horizontal="right"/>
    </xf>
    <xf numFmtId="41" fontId="13" fillId="0" borderId="0" xfId="0" applyNumberFormat="1" applyFont="1" applyAlignment="1">
      <alignment/>
    </xf>
    <xf numFmtId="41" fontId="13" fillId="0" borderId="0" xfId="0" applyNumberFormat="1" applyFont="1" applyFill="1" applyAlignment="1">
      <alignment horizontal="right"/>
    </xf>
    <xf numFmtId="41" fontId="13" fillId="0" borderId="2" xfId="0" applyNumberFormat="1" applyFont="1" applyBorder="1" applyAlignment="1">
      <alignment horizontal="right"/>
    </xf>
    <xf numFmtId="41" fontId="13" fillId="0" borderId="2" xfId="0" applyNumberFormat="1" applyFont="1" applyFill="1" applyBorder="1" applyAlignment="1">
      <alignment horizontal="right"/>
    </xf>
    <xf numFmtId="0" fontId="17" fillId="0" borderId="0" xfId="0" applyFont="1" applyAlignment="1">
      <alignment/>
    </xf>
    <xf numFmtId="41" fontId="13" fillId="0" borderId="4" xfId="0" applyNumberFormat="1" applyFont="1" applyBorder="1" applyAlignment="1">
      <alignment horizontal="right"/>
    </xf>
    <xf numFmtId="41" fontId="13" fillId="0" borderId="4" xfId="0" applyNumberFormat="1" applyFont="1" applyFill="1" applyBorder="1" applyAlignment="1">
      <alignment horizontal="right"/>
    </xf>
    <xf numFmtId="41" fontId="13" fillId="0" borderId="0" xfId="0" applyNumberFormat="1" applyFont="1" applyFill="1" applyAlignment="1">
      <alignment/>
    </xf>
    <xf numFmtId="41" fontId="13" fillId="0" borderId="5" xfId="0" applyNumberFormat="1" applyFont="1" applyBorder="1" applyAlignment="1">
      <alignment horizontal="right"/>
    </xf>
    <xf numFmtId="41" fontId="13" fillId="0" borderId="5" xfId="0" applyNumberFormat="1" applyFont="1" applyFill="1" applyBorder="1" applyAlignment="1">
      <alignment horizontal="right"/>
    </xf>
    <xf numFmtId="41" fontId="13" fillId="0" borderId="0" xfId="0" applyNumberFormat="1" applyFont="1" applyFill="1" applyBorder="1" applyAlignment="1">
      <alignment horizontal="right"/>
    </xf>
    <xf numFmtId="43" fontId="13" fillId="0" borderId="0" xfId="0" applyNumberFormat="1" applyFont="1" applyBorder="1" applyAlignment="1">
      <alignment horizontal="right"/>
    </xf>
    <xf numFmtId="0" fontId="13" fillId="0" borderId="0" xfId="0" applyFont="1" applyAlignment="1">
      <alignment vertical="justify"/>
    </xf>
    <xf numFmtId="0" fontId="12" fillId="0" borderId="0" xfId="0" applyFont="1" applyAlignment="1">
      <alignment vertical="justify"/>
    </xf>
    <xf numFmtId="0" fontId="12" fillId="0" borderId="0" xfId="0" applyFont="1" applyFill="1" applyAlignment="1">
      <alignment horizontal="right"/>
    </xf>
    <xf numFmtId="0" fontId="12" fillId="0" borderId="0" xfId="35" applyFont="1" applyFill="1" applyAlignment="1">
      <alignment horizontal="right"/>
      <protection/>
    </xf>
    <xf numFmtId="49" fontId="12" fillId="0" borderId="0" xfId="35" applyNumberFormat="1" applyFont="1" applyFill="1" applyAlignment="1">
      <alignment horizontal="center"/>
      <protection/>
    </xf>
    <xf numFmtId="49" fontId="12" fillId="0" borderId="0" xfId="0" applyNumberFormat="1" applyFont="1" applyFill="1" applyAlignment="1">
      <alignment horizontal="right"/>
    </xf>
    <xf numFmtId="0" fontId="13" fillId="0" borderId="0" xfId="35" applyFont="1" applyAlignment="1">
      <alignment vertical="justify"/>
      <protection/>
    </xf>
    <xf numFmtId="0" fontId="13" fillId="0" borderId="0" xfId="35" applyFont="1" applyAlignment="1">
      <alignment/>
      <protection/>
    </xf>
    <xf numFmtId="0" fontId="13" fillId="0" borderId="0" xfId="0" applyFont="1" applyAlignment="1">
      <alignment horizontal="left" vertical="justify"/>
    </xf>
    <xf numFmtId="0" fontId="13" fillId="0" borderId="0" xfId="35" applyFont="1" applyFill="1" applyAlignment="1">
      <alignment vertical="justify"/>
      <protection/>
    </xf>
    <xf numFmtId="0" fontId="13" fillId="0" borderId="0" xfId="35" applyFont="1" applyFill="1" applyAlignment="1">
      <alignment vertical="center" wrapText="1"/>
      <protection/>
    </xf>
    <xf numFmtId="195" fontId="13" fillId="0" borderId="6" xfId="0" applyNumberFormat="1" applyFont="1" applyFill="1" applyBorder="1" applyAlignment="1">
      <alignment/>
    </xf>
    <xf numFmtId="195" fontId="13" fillId="0" borderId="6" xfId="0" applyNumberFormat="1" applyFont="1" applyFill="1" applyBorder="1" applyAlignment="1">
      <alignment horizontal="right"/>
    </xf>
    <xf numFmtId="195" fontId="13" fillId="0" borderId="0" xfId="0" applyNumberFormat="1" applyFont="1" applyFill="1" applyAlignment="1">
      <alignment horizontal="right"/>
    </xf>
    <xf numFmtId="0" fontId="13" fillId="0" borderId="0" xfId="35" applyFont="1" applyAlignment="1">
      <alignment vertical="top"/>
      <protection/>
    </xf>
    <xf numFmtId="177" fontId="13" fillId="0" borderId="0" xfId="0" applyNumberFormat="1" applyFont="1" applyFill="1" applyAlignment="1">
      <alignment horizontal="right"/>
    </xf>
    <xf numFmtId="176" fontId="13" fillId="0" borderId="0" xfId="0" applyNumberFormat="1" applyFont="1" applyFill="1" applyAlignment="1">
      <alignment horizontal="right"/>
    </xf>
    <xf numFmtId="194" fontId="13" fillId="0" borderId="0" xfId="0" applyNumberFormat="1" applyFont="1" applyFill="1" applyAlignment="1">
      <alignment horizontal="right"/>
    </xf>
    <xf numFmtId="177" fontId="13" fillId="0" borderId="5" xfId="15" applyNumberFormat="1" applyFont="1" applyBorder="1" applyAlignment="1">
      <alignment/>
    </xf>
    <xf numFmtId="177" fontId="13" fillId="0" borderId="7" xfId="15" applyNumberFormat="1" applyFont="1" applyBorder="1" applyAlignment="1">
      <alignment/>
    </xf>
    <xf numFmtId="177" fontId="13" fillId="0" borderId="1" xfId="15" applyNumberFormat="1" applyFont="1" applyBorder="1" applyAlignment="1">
      <alignment/>
    </xf>
    <xf numFmtId="177" fontId="13" fillId="0" borderId="8" xfId="15" applyNumberFormat="1" applyFont="1" applyBorder="1" applyAlignment="1">
      <alignment/>
    </xf>
    <xf numFmtId="177" fontId="13" fillId="0" borderId="2" xfId="15" applyNumberFormat="1" applyFont="1" applyBorder="1" applyAlignment="1">
      <alignment/>
    </xf>
    <xf numFmtId="38" fontId="13" fillId="0" borderId="0" xfId="36" applyFont="1">
      <alignment/>
      <protection/>
    </xf>
    <xf numFmtId="37" fontId="13" fillId="0" borderId="0" xfId="15" applyNumberFormat="1" applyFont="1" applyFill="1" applyAlignment="1">
      <alignment/>
    </xf>
    <xf numFmtId="37" fontId="13" fillId="0" borderId="5" xfId="15" applyNumberFormat="1" applyFont="1" applyFill="1" applyBorder="1" applyAlignment="1">
      <alignment/>
    </xf>
    <xf numFmtId="37" fontId="13" fillId="0" borderId="0" xfId="15" applyNumberFormat="1" applyFont="1" applyFill="1" applyBorder="1" applyAlignment="1">
      <alignment/>
    </xf>
    <xf numFmtId="37" fontId="13" fillId="0" borderId="2" xfId="15" applyNumberFormat="1" applyFont="1" applyFill="1" applyBorder="1" applyAlignment="1">
      <alignment/>
    </xf>
    <xf numFmtId="37" fontId="13" fillId="0" borderId="4" xfId="15" applyNumberFormat="1" applyFont="1" applyFill="1" applyBorder="1" applyAlignment="1">
      <alignment/>
    </xf>
    <xf numFmtId="177" fontId="13" fillId="0" borderId="0" xfId="15" applyNumberFormat="1" applyFont="1" applyFill="1" applyAlignment="1">
      <alignment horizontal="center"/>
    </xf>
    <xf numFmtId="177" fontId="13" fillId="0" borderId="0" xfId="35" applyNumberFormat="1" applyFont="1" applyFill="1">
      <alignment/>
      <protection/>
    </xf>
    <xf numFmtId="177" fontId="13" fillId="0" borderId="5" xfId="15" applyNumberFormat="1" applyFont="1" applyFill="1" applyBorder="1" applyAlignment="1">
      <alignment horizontal="center"/>
    </xf>
    <xf numFmtId="0" fontId="13" fillId="0" borderId="5" xfId="35" applyFont="1" applyFill="1" applyBorder="1">
      <alignment/>
      <protection/>
    </xf>
    <xf numFmtId="177" fontId="13" fillId="0" borderId="0" xfId="35" applyNumberFormat="1" applyFont="1">
      <alignment/>
      <protection/>
    </xf>
    <xf numFmtId="0" fontId="13" fillId="0" borderId="5" xfId="35" applyFont="1" applyBorder="1">
      <alignment/>
      <protection/>
    </xf>
    <xf numFmtId="177" fontId="13" fillId="0" borderId="4" xfId="15" applyNumberFormat="1" applyFont="1" applyBorder="1" applyAlignment="1">
      <alignment/>
    </xf>
    <xf numFmtId="177" fontId="13" fillId="0" borderId="4" xfId="35" applyNumberFormat="1" applyFont="1" applyBorder="1">
      <alignment/>
      <protection/>
    </xf>
    <xf numFmtId="0" fontId="13" fillId="0" borderId="4" xfId="35" applyFont="1" applyBorder="1">
      <alignment/>
      <protection/>
    </xf>
    <xf numFmtId="177" fontId="13" fillId="0" borderId="0" xfId="15" applyNumberFormat="1" applyFont="1" applyBorder="1" applyAlignment="1">
      <alignment/>
    </xf>
    <xf numFmtId="0" fontId="13" fillId="0" borderId="0" xfId="35" applyFont="1" applyAlignment="1">
      <alignment horizontal="center"/>
      <protection/>
    </xf>
    <xf numFmtId="37" fontId="13" fillId="0" borderId="0" xfId="37" applyNumberFormat="1" applyFont="1">
      <alignment/>
      <protection/>
    </xf>
    <xf numFmtId="37" fontId="13" fillId="0" borderId="6" xfId="37" applyNumberFormat="1" applyFont="1" applyBorder="1">
      <alignment/>
      <protection/>
    </xf>
    <xf numFmtId="37" fontId="13" fillId="0" borderId="0" xfId="37" applyNumberFormat="1" applyFont="1" applyBorder="1">
      <alignment/>
      <protection/>
    </xf>
    <xf numFmtId="37" fontId="12" fillId="0" borderId="0" xfId="37" applyNumberFormat="1" applyFont="1">
      <alignment/>
      <protection/>
    </xf>
    <xf numFmtId="37" fontId="13" fillId="0" borderId="4" xfId="35" applyNumberFormat="1" applyFont="1" applyBorder="1">
      <alignment/>
      <protection/>
    </xf>
    <xf numFmtId="37" fontId="13" fillId="0" borderId="0" xfId="35" applyNumberFormat="1" applyFont="1" applyBorder="1">
      <alignment/>
      <protection/>
    </xf>
    <xf numFmtId="178" fontId="13" fillId="0" borderId="0" xfId="35" applyNumberFormat="1" applyFont="1" applyBorder="1">
      <alignment/>
      <protection/>
    </xf>
    <xf numFmtId="0" fontId="18" fillId="0" borderId="0" xfId="0" applyFont="1" applyAlignment="1">
      <alignment/>
    </xf>
    <xf numFmtId="41" fontId="13" fillId="0" borderId="0" xfId="35" applyNumberFormat="1" applyFont="1" applyFill="1" applyAlignment="1">
      <alignment horizontal="center"/>
      <protection/>
    </xf>
    <xf numFmtId="41" fontId="13" fillId="0" borderId="0" xfId="35" applyNumberFormat="1" applyFont="1" applyFill="1" applyBorder="1">
      <alignment/>
      <protection/>
    </xf>
    <xf numFmtId="41" fontId="13" fillId="0" borderId="5" xfId="35" applyNumberFormat="1" applyFont="1" applyFill="1" applyBorder="1">
      <alignment/>
      <protection/>
    </xf>
    <xf numFmtId="41" fontId="13" fillId="0" borderId="6" xfId="35" applyNumberFormat="1" applyFont="1" applyFill="1" applyBorder="1">
      <alignment/>
      <protection/>
    </xf>
    <xf numFmtId="41" fontId="13" fillId="0" borderId="6" xfId="35" applyNumberFormat="1" applyFont="1" applyBorder="1">
      <alignment/>
      <protection/>
    </xf>
    <xf numFmtId="0" fontId="13" fillId="0" borderId="6" xfId="35" applyFont="1" applyBorder="1">
      <alignment/>
      <protection/>
    </xf>
    <xf numFmtId="41" fontId="13" fillId="0" borderId="0" xfId="35" applyNumberFormat="1" applyFont="1" applyBorder="1">
      <alignment/>
      <protection/>
    </xf>
    <xf numFmtId="0" fontId="13" fillId="0" borderId="0" xfId="35" applyFont="1" applyBorder="1">
      <alignment/>
      <protection/>
    </xf>
    <xf numFmtId="0" fontId="11" fillId="0" borderId="0" xfId="0" applyFont="1" applyAlignment="1">
      <alignment horizontal="center"/>
    </xf>
    <xf numFmtId="0" fontId="18" fillId="0" borderId="0" xfId="0" applyFont="1" applyAlignment="1">
      <alignment/>
    </xf>
    <xf numFmtId="0" fontId="20" fillId="0" borderId="0" xfId="0" applyFont="1" applyAlignment="1">
      <alignment/>
    </xf>
    <xf numFmtId="15" fontId="2" fillId="0" borderId="0" xfId="0" applyNumberFormat="1" applyFont="1" applyAlignment="1">
      <alignment/>
    </xf>
    <xf numFmtId="0" fontId="2" fillId="0" borderId="0" xfId="0" applyFont="1" applyAlignment="1">
      <alignment horizontal="center"/>
    </xf>
    <xf numFmtId="38" fontId="15" fillId="0" borderId="0" xfId="36" applyFont="1" applyAlignment="1">
      <alignment horizontal="center"/>
      <protection/>
    </xf>
    <xf numFmtId="41" fontId="16" fillId="0" borderId="0" xfId="35" applyNumberFormat="1" applyFont="1" applyFill="1" applyBorder="1" applyAlignment="1">
      <alignment horizontal="center"/>
      <protection/>
    </xf>
    <xf numFmtId="0" fontId="13" fillId="0" borderId="0" xfId="35" applyFont="1" applyFill="1" applyAlignment="1">
      <alignment horizontal="left" wrapText="1"/>
      <protection/>
    </xf>
    <xf numFmtId="0" fontId="13" fillId="0" borderId="0" xfId="35" applyFont="1" applyFill="1" applyAlignment="1">
      <alignment horizontal="center"/>
      <protection/>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4</xdr:row>
      <xdr:rowOff>0</xdr:rowOff>
    </xdr:from>
    <xdr:ext cx="76200" cy="200025"/>
    <xdr:sp>
      <xdr:nvSpPr>
        <xdr:cNvPr id="1" name="TextBox 1"/>
        <xdr:cNvSpPr txBox="1">
          <a:spLocks noChangeArrowheads="1"/>
        </xdr:cNvSpPr>
      </xdr:nvSpPr>
      <xdr:spPr>
        <a:xfrm>
          <a:off x="266700" y="7524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5</xdr:row>
      <xdr:rowOff>85725</xdr:rowOff>
    </xdr:from>
    <xdr:to>
      <xdr:col>4</xdr:col>
      <xdr:colOff>438150</xdr:colOff>
      <xdr:row>5</xdr:row>
      <xdr:rowOff>85725</xdr:rowOff>
    </xdr:to>
    <xdr:sp>
      <xdr:nvSpPr>
        <xdr:cNvPr id="1" name="Line 1"/>
        <xdr:cNvSpPr>
          <a:spLocks/>
        </xdr:cNvSpPr>
      </xdr:nvSpPr>
      <xdr:spPr>
        <a:xfrm flipH="1">
          <a:off x="2819400" y="895350"/>
          <a:ext cx="33337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285750</xdr:colOff>
      <xdr:row>5</xdr:row>
      <xdr:rowOff>95250</xdr:rowOff>
    </xdr:from>
    <xdr:to>
      <xdr:col>6</xdr:col>
      <xdr:colOff>638175</xdr:colOff>
      <xdr:row>5</xdr:row>
      <xdr:rowOff>95250</xdr:rowOff>
    </xdr:to>
    <xdr:sp>
      <xdr:nvSpPr>
        <xdr:cNvPr id="2" name="Line 2"/>
        <xdr:cNvSpPr>
          <a:spLocks/>
        </xdr:cNvSpPr>
      </xdr:nvSpPr>
      <xdr:spPr>
        <a:xfrm>
          <a:off x="4324350" y="904875"/>
          <a:ext cx="3524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95250</xdr:colOff>
      <xdr:row>5</xdr:row>
      <xdr:rowOff>76200</xdr:rowOff>
    </xdr:from>
    <xdr:to>
      <xdr:col>7</xdr:col>
      <xdr:colOff>723900</xdr:colOff>
      <xdr:row>5</xdr:row>
      <xdr:rowOff>76200</xdr:rowOff>
    </xdr:to>
    <xdr:sp>
      <xdr:nvSpPr>
        <xdr:cNvPr id="3" name="Line 3"/>
        <xdr:cNvSpPr>
          <a:spLocks/>
        </xdr:cNvSpPr>
      </xdr:nvSpPr>
      <xdr:spPr>
        <a:xfrm flipH="1">
          <a:off x="4838700" y="885825"/>
          <a:ext cx="62865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342900</xdr:colOff>
      <xdr:row>5</xdr:row>
      <xdr:rowOff>95250</xdr:rowOff>
    </xdr:from>
    <xdr:to>
      <xdr:col>10</xdr:col>
      <xdr:colOff>419100</xdr:colOff>
      <xdr:row>5</xdr:row>
      <xdr:rowOff>95250</xdr:rowOff>
    </xdr:to>
    <xdr:sp>
      <xdr:nvSpPr>
        <xdr:cNvPr id="4" name="Line 4"/>
        <xdr:cNvSpPr>
          <a:spLocks/>
        </xdr:cNvSpPr>
      </xdr:nvSpPr>
      <xdr:spPr>
        <a:xfrm>
          <a:off x="6619875" y="904875"/>
          <a:ext cx="6572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50</xdr:row>
      <xdr:rowOff>0</xdr:rowOff>
    </xdr:from>
    <xdr:to>
      <xdr:col>7</xdr:col>
      <xdr:colOff>457200</xdr:colOff>
      <xdr:row>50</xdr:row>
      <xdr:rowOff>0</xdr:rowOff>
    </xdr:to>
    <xdr:sp>
      <xdr:nvSpPr>
        <xdr:cNvPr id="1" name="TextBox 2"/>
        <xdr:cNvSpPr txBox="1">
          <a:spLocks noChangeArrowheads="1"/>
        </xdr:cNvSpPr>
      </xdr:nvSpPr>
      <xdr:spPr>
        <a:xfrm>
          <a:off x="190500" y="8972550"/>
          <a:ext cx="5191125" cy="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0</xdr:col>
      <xdr:colOff>228600</xdr:colOff>
      <xdr:row>50</xdr:row>
      <xdr:rowOff>0</xdr:rowOff>
    </xdr:from>
    <xdr:to>
      <xdr:col>7</xdr:col>
      <xdr:colOff>514350</xdr:colOff>
      <xdr:row>50</xdr:row>
      <xdr:rowOff>0</xdr:rowOff>
    </xdr:to>
    <xdr:sp>
      <xdr:nvSpPr>
        <xdr:cNvPr id="2" name="TextBox 3"/>
        <xdr:cNvSpPr txBox="1">
          <a:spLocks noChangeArrowheads="1"/>
        </xdr:cNvSpPr>
      </xdr:nvSpPr>
      <xdr:spPr>
        <a:xfrm>
          <a:off x="228600" y="8972550"/>
          <a:ext cx="5210175"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50</xdr:row>
      <xdr:rowOff>0</xdr:rowOff>
    </xdr:from>
    <xdr:to>
      <xdr:col>8</xdr:col>
      <xdr:colOff>133350</xdr:colOff>
      <xdr:row>50</xdr:row>
      <xdr:rowOff>0</xdr:rowOff>
    </xdr:to>
    <xdr:sp>
      <xdr:nvSpPr>
        <xdr:cNvPr id="3" name="TextBox 4"/>
        <xdr:cNvSpPr txBox="1">
          <a:spLocks noChangeArrowheads="1"/>
        </xdr:cNvSpPr>
      </xdr:nvSpPr>
      <xdr:spPr>
        <a:xfrm>
          <a:off x="352425" y="8972550"/>
          <a:ext cx="5295900" cy="0"/>
        </a:xfrm>
        <a:prstGeom prst="rect">
          <a:avLst/>
        </a:prstGeom>
        <a:solidFill>
          <a:srgbClr val="FFFFFF"/>
        </a:solidFill>
        <a:ln w="9525" cmpd="sng">
          <a:noFill/>
        </a:ln>
      </xdr:spPr>
      <xdr:txBody>
        <a:bodyPr vertOverflow="clip" wrap="square"/>
        <a:p>
          <a:pPr algn="l">
            <a:defRPr/>
          </a:pPr>
          <a:r>
            <a:rPr lang="en-US" cap="none" sz="1100" b="0" i="0" u="none" baseline="0"/>
            <a:t>There were no group borrowings and debt securities as at 30 September, 2002.
</a:t>
          </a:r>
        </a:p>
      </xdr:txBody>
    </xdr:sp>
    <xdr:clientData/>
  </xdr:twoCellAnchor>
  <xdr:twoCellAnchor>
    <xdr:from>
      <xdr:col>1</xdr:col>
      <xdr:colOff>9525</xdr:colOff>
      <xdr:row>58</xdr:row>
      <xdr:rowOff>0</xdr:rowOff>
    </xdr:from>
    <xdr:to>
      <xdr:col>7</xdr:col>
      <xdr:colOff>533400</xdr:colOff>
      <xdr:row>58</xdr:row>
      <xdr:rowOff>0</xdr:rowOff>
    </xdr:to>
    <xdr:sp>
      <xdr:nvSpPr>
        <xdr:cNvPr id="4" name="TextBox 5"/>
        <xdr:cNvSpPr txBox="1">
          <a:spLocks noChangeArrowheads="1"/>
        </xdr:cNvSpPr>
      </xdr:nvSpPr>
      <xdr:spPr>
        <a:xfrm>
          <a:off x="352425" y="10420350"/>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58</xdr:row>
      <xdr:rowOff>0</xdr:rowOff>
    </xdr:from>
    <xdr:to>
      <xdr:col>7</xdr:col>
      <xdr:colOff>514350</xdr:colOff>
      <xdr:row>58</xdr:row>
      <xdr:rowOff>0</xdr:rowOff>
    </xdr:to>
    <xdr:sp>
      <xdr:nvSpPr>
        <xdr:cNvPr id="5" name="TextBox 6"/>
        <xdr:cNvSpPr txBox="1">
          <a:spLocks noChangeArrowheads="1"/>
        </xdr:cNvSpPr>
      </xdr:nvSpPr>
      <xdr:spPr>
        <a:xfrm>
          <a:off x="228600" y="10420350"/>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122</xdr:row>
      <xdr:rowOff>0</xdr:rowOff>
    </xdr:from>
    <xdr:to>
      <xdr:col>7</xdr:col>
      <xdr:colOff>514350</xdr:colOff>
      <xdr:row>122</xdr:row>
      <xdr:rowOff>0</xdr:rowOff>
    </xdr:to>
    <xdr:sp>
      <xdr:nvSpPr>
        <xdr:cNvPr id="6" name="TextBox 7"/>
        <xdr:cNvSpPr txBox="1">
          <a:spLocks noChangeArrowheads="1"/>
        </xdr:cNvSpPr>
      </xdr:nvSpPr>
      <xdr:spPr>
        <a:xfrm>
          <a:off x="361950" y="22231350"/>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30</xdr:row>
      <xdr:rowOff>0</xdr:rowOff>
    </xdr:from>
    <xdr:to>
      <xdr:col>8</xdr:col>
      <xdr:colOff>647700</xdr:colOff>
      <xdr:row>30</xdr:row>
      <xdr:rowOff>0</xdr:rowOff>
    </xdr:to>
    <xdr:sp>
      <xdr:nvSpPr>
        <xdr:cNvPr id="7" name="TextBox 8"/>
        <xdr:cNvSpPr txBox="1">
          <a:spLocks noChangeArrowheads="1"/>
        </xdr:cNvSpPr>
      </xdr:nvSpPr>
      <xdr:spPr>
        <a:xfrm>
          <a:off x="361950" y="5410200"/>
          <a:ext cx="5800725" cy="0"/>
        </a:xfrm>
        <a:prstGeom prst="rect">
          <a:avLst/>
        </a:prstGeom>
        <a:solidFill>
          <a:srgbClr val="FFFFFF"/>
        </a:solidFill>
        <a:ln w="9525" cmpd="sng">
          <a:noFill/>
        </a:ln>
      </xdr:spPr>
      <xdr:txBody>
        <a:bodyPr vertOverflow="clip" wrap="square"/>
        <a:p>
          <a:pPr algn="l">
            <a:defRPr/>
          </a:pPr>
          <a:r>
            <a:rPr lang="en-US" cap="none" sz="1100" b="0" i="0" u="none" baseline="0"/>
            <a:t>For the quarter under review, the Group recorded a profit before tax of RM 1.2 million compared to RM 3.3 million in the immediate preceding quarter.The decrease in profits mainly due to exchange losses suffered by a subsidiary and higher operating expenses.
</a:t>
          </a:r>
        </a:p>
      </xdr:txBody>
    </xdr:sp>
    <xdr:clientData/>
  </xdr:twoCellAnchor>
  <xdr:twoCellAnchor>
    <xdr:from>
      <xdr:col>1</xdr:col>
      <xdr:colOff>19050</xdr:colOff>
      <xdr:row>122</xdr:row>
      <xdr:rowOff>0</xdr:rowOff>
    </xdr:from>
    <xdr:to>
      <xdr:col>7</xdr:col>
      <xdr:colOff>581025</xdr:colOff>
      <xdr:row>122</xdr:row>
      <xdr:rowOff>0</xdr:rowOff>
    </xdr:to>
    <xdr:sp>
      <xdr:nvSpPr>
        <xdr:cNvPr id="8" name="TextBox 9"/>
        <xdr:cNvSpPr txBox="1">
          <a:spLocks noChangeArrowheads="1"/>
        </xdr:cNvSpPr>
      </xdr:nvSpPr>
      <xdr:spPr>
        <a:xfrm>
          <a:off x="361950" y="22231350"/>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9525</xdr:colOff>
      <xdr:row>98</xdr:row>
      <xdr:rowOff>0</xdr:rowOff>
    </xdr:from>
    <xdr:to>
      <xdr:col>7</xdr:col>
      <xdr:colOff>533400</xdr:colOff>
      <xdr:row>98</xdr:row>
      <xdr:rowOff>0</xdr:rowOff>
    </xdr:to>
    <xdr:sp>
      <xdr:nvSpPr>
        <xdr:cNvPr id="9" name="TextBox 11"/>
        <xdr:cNvSpPr txBox="1">
          <a:spLocks noChangeArrowheads="1"/>
        </xdr:cNvSpPr>
      </xdr:nvSpPr>
      <xdr:spPr>
        <a:xfrm>
          <a:off x="352425" y="17868900"/>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98</xdr:row>
      <xdr:rowOff>0</xdr:rowOff>
    </xdr:from>
    <xdr:to>
      <xdr:col>7</xdr:col>
      <xdr:colOff>514350</xdr:colOff>
      <xdr:row>98</xdr:row>
      <xdr:rowOff>0</xdr:rowOff>
    </xdr:to>
    <xdr:sp>
      <xdr:nvSpPr>
        <xdr:cNvPr id="10" name="TextBox 12"/>
        <xdr:cNvSpPr txBox="1">
          <a:spLocks noChangeArrowheads="1"/>
        </xdr:cNvSpPr>
      </xdr:nvSpPr>
      <xdr:spPr>
        <a:xfrm>
          <a:off x="228600" y="17868900"/>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99</xdr:row>
      <xdr:rowOff>0</xdr:rowOff>
    </xdr:from>
    <xdr:to>
      <xdr:col>7</xdr:col>
      <xdr:colOff>514350</xdr:colOff>
      <xdr:row>99</xdr:row>
      <xdr:rowOff>0</xdr:rowOff>
    </xdr:to>
    <xdr:sp>
      <xdr:nvSpPr>
        <xdr:cNvPr id="11" name="TextBox 13"/>
        <xdr:cNvSpPr txBox="1">
          <a:spLocks noChangeArrowheads="1"/>
        </xdr:cNvSpPr>
      </xdr:nvSpPr>
      <xdr:spPr>
        <a:xfrm>
          <a:off x="361950" y="18049875"/>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99</xdr:row>
      <xdr:rowOff>0</xdr:rowOff>
    </xdr:from>
    <xdr:to>
      <xdr:col>7</xdr:col>
      <xdr:colOff>581025</xdr:colOff>
      <xdr:row>99</xdr:row>
      <xdr:rowOff>0</xdr:rowOff>
    </xdr:to>
    <xdr:sp>
      <xdr:nvSpPr>
        <xdr:cNvPr id="12" name="TextBox 14"/>
        <xdr:cNvSpPr txBox="1">
          <a:spLocks noChangeArrowheads="1"/>
        </xdr:cNvSpPr>
      </xdr:nvSpPr>
      <xdr:spPr>
        <a:xfrm>
          <a:off x="361950" y="18049875"/>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98</xdr:row>
      <xdr:rowOff>0</xdr:rowOff>
    </xdr:from>
    <xdr:to>
      <xdr:col>7</xdr:col>
      <xdr:colOff>590550</xdr:colOff>
      <xdr:row>98</xdr:row>
      <xdr:rowOff>0</xdr:rowOff>
    </xdr:to>
    <xdr:sp>
      <xdr:nvSpPr>
        <xdr:cNvPr id="13" name="TextBox 15"/>
        <xdr:cNvSpPr txBox="1">
          <a:spLocks noChangeArrowheads="1"/>
        </xdr:cNvSpPr>
      </xdr:nvSpPr>
      <xdr:spPr>
        <a:xfrm>
          <a:off x="381000" y="17868900"/>
          <a:ext cx="513397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xdr:row>
      <xdr:rowOff>104775</xdr:rowOff>
    </xdr:from>
    <xdr:to>
      <xdr:col>8</xdr:col>
      <xdr:colOff>1057275</xdr:colOff>
      <xdr:row>7</xdr:row>
      <xdr:rowOff>0</xdr:rowOff>
    </xdr:to>
    <xdr:sp>
      <xdr:nvSpPr>
        <xdr:cNvPr id="1" name="TextBox 1"/>
        <xdr:cNvSpPr txBox="1">
          <a:spLocks noChangeArrowheads="1"/>
        </xdr:cNvSpPr>
      </xdr:nvSpPr>
      <xdr:spPr>
        <a:xfrm>
          <a:off x="352425" y="838200"/>
          <a:ext cx="6486525" cy="390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For the current quarter and 3 months to-date, higher crop harvested, better commodity prices and share of results of associated companies  were offset by foreign exchange losses and lower dividend income.</a:t>
          </a:r>
          <a:r>
            <a:rPr lang="en-US" cap="none" sz="1100" b="0" i="0" u="none" baseline="0">
              <a:solidFill>
                <a:srgbClr val="000000"/>
              </a:solidFill>
              <a:latin typeface="Book Antiqua"/>
              <a:ea typeface="Book Antiqua"/>
              <a:cs typeface="Book Antiqua"/>
            </a:rPr>
            <a:t>
</a:t>
          </a:r>
        </a:p>
      </xdr:txBody>
    </xdr:sp>
    <xdr:clientData/>
  </xdr:twoCellAnchor>
  <xdr:twoCellAnchor>
    <xdr:from>
      <xdr:col>0</xdr:col>
      <xdr:colOff>228600</xdr:colOff>
      <xdr:row>90</xdr:row>
      <xdr:rowOff>0</xdr:rowOff>
    </xdr:from>
    <xdr:to>
      <xdr:col>7</xdr:col>
      <xdr:colOff>514350</xdr:colOff>
      <xdr:row>90</xdr:row>
      <xdr:rowOff>0</xdr:rowOff>
    </xdr:to>
    <xdr:sp>
      <xdr:nvSpPr>
        <xdr:cNvPr id="2" name="TextBox 3"/>
        <xdr:cNvSpPr txBox="1">
          <a:spLocks noChangeArrowheads="1"/>
        </xdr:cNvSpPr>
      </xdr:nvSpPr>
      <xdr:spPr>
        <a:xfrm>
          <a:off x="228600" y="16202025"/>
          <a:ext cx="5105400"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91</xdr:row>
      <xdr:rowOff>123825</xdr:rowOff>
    </xdr:from>
    <xdr:to>
      <xdr:col>8</xdr:col>
      <xdr:colOff>876300</xdr:colOff>
      <xdr:row>92</xdr:row>
      <xdr:rowOff>161925</xdr:rowOff>
    </xdr:to>
    <xdr:sp>
      <xdr:nvSpPr>
        <xdr:cNvPr id="3" name="TextBox 4"/>
        <xdr:cNvSpPr txBox="1">
          <a:spLocks noChangeArrowheads="1"/>
        </xdr:cNvSpPr>
      </xdr:nvSpPr>
      <xdr:spPr>
        <a:xfrm>
          <a:off x="323850" y="16506825"/>
          <a:ext cx="6334125" cy="219075"/>
        </a:xfrm>
        <a:prstGeom prst="rect">
          <a:avLst/>
        </a:prstGeom>
        <a:solidFill>
          <a:srgbClr val="FFFFFF"/>
        </a:solidFill>
        <a:ln w="9525" cmpd="sng">
          <a:noFill/>
        </a:ln>
      </xdr:spPr>
      <xdr:txBody>
        <a:bodyPr vertOverflow="clip" wrap="square"/>
        <a:p>
          <a:pPr algn="l">
            <a:defRPr/>
          </a:pPr>
          <a:r>
            <a:rPr lang="en-US" cap="none" sz="1100" b="0" i="0" u="none" baseline="0">
              <a:latin typeface="Arial"/>
              <a:ea typeface="Arial"/>
              <a:cs typeface="Arial"/>
            </a:rPr>
            <a:t>There were no group borrowings and debt securities as at 30 September, 2002.
</a:t>
          </a:r>
        </a:p>
      </xdr:txBody>
    </xdr:sp>
    <xdr:clientData/>
  </xdr:twoCellAnchor>
  <xdr:twoCellAnchor>
    <xdr:from>
      <xdr:col>1</xdr:col>
      <xdr:colOff>9525</xdr:colOff>
      <xdr:row>115</xdr:row>
      <xdr:rowOff>0</xdr:rowOff>
    </xdr:from>
    <xdr:to>
      <xdr:col>7</xdr:col>
      <xdr:colOff>533400</xdr:colOff>
      <xdr:row>115</xdr:row>
      <xdr:rowOff>0</xdr:rowOff>
    </xdr:to>
    <xdr:sp>
      <xdr:nvSpPr>
        <xdr:cNvPr id="4" name="TextBox 5"/>
        <xdr:cNvSpPr txBox="1">
          <a:spLocks noChangeArrowheads="1"/>
        </xdr:cNvSpPr>
      </xdr:nvSpPr>
      <xdr:spPr>
        <a:xfrm>
          <a:off x="323850" y="20726400"/>
          <a:ext cx="50292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115</xdr:row>
      <xdr:rowOff>0</xdr:rowOff>
    </xdr:from>
    <xdr:to>
      <xdr:col>7</xdr:col>
      <xdr:colOff>514350</xdr:colOff>
      <xdr:row>115</xdr:row>
      <xdr:rowOff>0</xdr:rowOff>
    </xdr:to>
    <xdr:sp>
      <xdr:nvSpPr>
        <xdr:cNvPr id="5" name="TextBox 6"/>
        <xdr:cNvSpPr txBox="1">
          <a:spLocks noChangeArrowheads="1"/>
        </xdr:cNvSpPr>
      </xdr:nvSpPr>
      <xdr:spPr>
        <a:xfrm>
          <a:off x="228600" y="20726400"/>
          <a:ext cx="510540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115</xdr:row>
      <xdr:rowOff>0</xdr:rowOff>
    </xdr:from>
    <xdr:to>
      <xdr:col>7</xdr:col>
      <xdr:colOff>514350</xdr:colOff>
      <xdr:row>115</xdr:row>
      <xdr:rowOff>0</xdr:rowOff>
    </xdr:to>
    <xdr:sp>
      <xdr:nvSpPr>
        <xdr:cNvPr id="6" name="TextBox 7"/>
        <xdr:cNvSpPr txBox="1">
          <a:spLocks noChangeArrowheads="1"/>
        </xdr:cNvSpPr>
      </xdr:nvSpPr>
      <xdr:spPr>
        <a:xfrm>
          <a:off x="333375" y="20726400"/>
          <a:ext cx="50006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0</xdr:colOff>
      <xdr:row>9</xdr:row>
      <xdr:rowOff>133350</xdr:rowOff>
    </xdr:from>
    <xdr:to>
      <xdr:col>8</xdr:col>
      <xdr:colOff>1038225</xdr:colOff>
      <xdr:row>13</xdr:row>
      <xdr:rowOff>142875</xdr:rowOff>
    </xdr:to>
    <xdr:sp>
      <xdr:nvSpPr>
        <xdr:cNvPr id="7" name="TextBox 8"/>
        <xdr:cNvSpPr txBox="1">
          <a:spLocks noChangeArrowheads="1"/>
        </xdr:cNvSpPr>
      </xdr:nvSpPr>
      <xdr:spPr>
        <a:xfrm>
          <a:off x="314325" y="1724025"/>
          <a:ext cx="6505575" cy="7334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For the quarter under review, the Group recorded a profit before tax of RM 2.6 million as compared to RM 4.5 million of the immediate preceding quarter.The decrease in profits was mainly due to exchange losses suffered, instead of exchange gains, by a subsidiary and lower share of associated companies' profits.</a:t>
          </a:r>
        </a:p>
      </xdr:txBody>
    </xdr:sp>
    <xdr:clientData/>
  </xdr:twoCellAnchor>
  <xdr:twoCellAnchor>
    <xdr:from>
      <xdr:col>1</xdr:col>
      <xdr:colOff>19050</xdr:colOff>
      <xdr:row>115</xdr:row>
      <xdr:rowOff>0</xdr:rowOff>
    </xdr:from>
    <xdr:to>
      <xdr:col>7</xdr:col>
      <xdr:colOff>581025</xdr:colOff>
      <xdr:row>115</xdr:row>
      <xdr:rowOff>0</xdr:rowOff>
    </xdr:to>
    <xdr:sp>
      <xdr:nvSpPr>
        <xdr:cNvPr id="8" name="TextBox 9"/>
        <xdr:cNvSpPr txBox="1">
          <a:spLocks noChangeArrowheads="1"/>
        </xdr:cNvSpPr>
      </xdr:nvSpPr>
      <xdr:spPr>
        <a:xfrm>
          <a:off x="333375" y="20726400"/>
          <a:ext cx="50673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115</xdr:row>
      <xdr:rowOff>0</xdr:rowOff>
    </xdr:from>
    <xdr:to>
      <xdr:col>7</xdr:col>
      <xdr:colOff>895350</xdr:colOff>
      <xdr:row>115</xdr:row>
      <xdr:rowOff>0</xdr:rowOff>
    </xdr:to>
    <xdr:sp>
      <xdr:nvSpPr>
        <xdr:cNvPr id="9" name="TextBox 10"/>
        <xdr:cNvSpPr txBox="1">
          <a:spLocks noChangeArrowheads="1"/>
        </xdr:cNvSpPr>
      </xdr:nvSpPr>
      <xdr:spPr>
        <a:xfrm>
          <a:off x="352425" y="20726400"/>
          <a:ext cx="5362575" cy="0"/>
        </a:xfrm>
        <a:prstGeom prst="rect">
          <a:avLst/>
        </a:prstGeom>
        <a:solidFill>
          <a:srgbClr val="FFFFFF"/>
        </a:solidFill>
        <a:ln w="9525" cmpd="sng">
          <a:noFill/>
        </a:ln>
      </xdr:spPr>
      <xdr:txBody>
        <a:bodyPr vertOverflow="clip" wrap="square"/>
        <a:p>
          <a:pPr algn="l">
            <a:defRPr/>
          </a:pPr>
          <a:r>
            <a:rPr lang="en-US" cap="none" sz="1100" b="0" i="0" u="none" baseline="0"/>
            <a:t>The plantation contribution is expected to improve for the remaining quarter of the financial year due to better commodity prices. The associated companies are expected to remain profitable.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ATA\Year_End_2000\Examples\Arr337_Awp_Bpr_Fsa.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A:\M'sia_Awp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C:\BAfile\Aud2\Res424\Ye01\Awps\Res424_Awp_MH.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DATA\Reference\Amc%20021awp(updated).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A:\t2001.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C:\T2001\Tax2\Klu334\TC2001\t20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AMC%20021\DATA\Year_End_2000\Examples\Awp.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MC%20021\BAfile\AUD2\Nit344\Ye99\AWPs\Nit344_AWP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DATA\Amcast\Ye00\AWP\Amc%20021awp(updat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AUDIT\GR%20Marketing\Dec00\awp\DATA\dsfurniture\dsawp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ATA\AUDIT\GR%20Marketing\Dec00\awp\DATA\wuerth\YE00\wuerth.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WINDOWS\Desktop\DATA\dsfurniture\dsawp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WINDOWS\Desktop\DATA\wuerth\YE00\wuer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1">
          <cell r="A1" t="str">
            <v>SPRINGVALE INTERNATIONAL LTD</v>
          </cell>
        </row>
        <row r="2">
          <cell r="A2" t="str">
            <v>FOR THE YEAR ENDED 30 JUNE 2001</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000"/>
      <sheetName val="Hypo"/>
      <sheetName val="BPR"/>
      <sheetName val="BPR-1"/>
      <sheetName val="FSA"/>
      <sheetName val="F-1"/>
      <sheetName val="F-2"/>
      <sheetName val="F-3"/>
      <sheetName val="F-4"/>
      <sheetName val="F-5"/>
      <sheetName val="Materiality"/>
      <sheetName val="F-11"/>
      <sheetName val="F-22"/>
      <sheetName val="Cashflow"/>
      <sheetName val="BPR balance sheet"/>
      <sheetName val="BPR profit &amp; loss"/>
      <sheetName val="BPR BS analysis"/>
      <sheetName val="BPR PL analysis"/>
      <sheetName val="B-1"/>
      <sheetName val="BB-1"/>
      <sheetName val="A"/>
      <sheetName val="B"/>
      <sheetName val="C"/>
      <sheetName val="B-20"/>
      <sheetName val="L"/>
      <sheetName val="U"/>
      <sheetName val="U-10"/>
      <sheetName val="U-20"/>
      <sheetName val="U-15"/>
      <sheetName val="AA"/>
      <sheetName val="BB"/>
      <sheetName val="CC"/>
      <sheetName val="DD"/>
      <sheetName val="FF"/>
      <sheetName val="FF-1"/>
      <sheetName val="FF-2(1)"/>
      <sheetName val="FF-2 (2)"/>
      <sheetName val="FF-3"/>
      <sheetName val="FF-4"/>
      <sheetName val="FF-6"/>
      <sheetName val="KK"/>
      <sheetName val="NN"/>
      <sheetName val="NN-2"/>
      <sheetName val="PP"/>
      <sheetName val="PP-10"/>
      <sheetName val="PP-20(1)"/>
      <sheetName val="PP-20(2)"/>
      <sheetName val="PP-20(3)"/>
      <sheetName val="PP-20(4)"/>
      <sheetName val="10"/>
      <sheetName val="20"/>
      <sheetName val="30"/>
    </sheetNames>
    <sheetDataSet>
      <sheetData sheetId="35">
        <row r="1">
          <cell r="A1" t="str">
            <v>Name of Company : Arrow Packaging Sdn Bhd</v>
          </cell>
        </row>
        <row r="2">
          <cell r="A2" t="str">
            <v>FILE NUMBER   :  C 4880034-01</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
      <sheetName val="KK"/>
      <sheetName val="C-20(M)"/>
      <sheetName val="C-21(M)"/>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98"/>
      <sheetName val="FSL(99)"/>
      <sheetName val="FSL(00)"/>
      <sheetName val="FSL(01)"/>
      <sheetName val="110(00)"/>
      <sheetName val="110(01)"/>
      <sheetName val="Sup00"/>
      <sheetName val="Sup01"/>
      <sheetName val="F-11(00)"/>
      <sheetName val="F-11(01)"/>
      <sheetName val="A"/>
      <sheetName val="B"/>
      <sheetName val="L"/>
      <sheetName val="L-1"/>
      <sheetName val="AA"/>
      <sheetName val="BB"/>
      <sheetName val="BB-1"/>
      <sheetName val="BB-2"/>
      <sheetName val="CC"/>
      <sheetName val="CC-1"/>
      <sheetName val="CC-2"/>
      <sheetName val="DD"/>
      <sheetName val="MM"/>
      <sheetName val="KK-1"/>
      <sheetName val="KK-2"/>
      <sheetName val="FF"/>
      <sheetName val="FF "/>
      <sheetName val="FF-3"/>
      <sheetName val="FF-4"/>
      <sheetName val="FF-5"/>
      <sheetName val="FF-6"/>
      <sheetName val="FF-7"/>
      <sheetName val="PP"/>
      <sheetName val="PP-10 "/>
      <sheetName val="PP-11"/>
      <sheetName val="PP-5"/>
    </sheetNames>
    <sheetDataSet>
      <sheetData sheetId="21">
        <row r="6">
          <cell r="F6" t="str">
            <v>31.3.00</v>
          </cell>
          <cell r="L6" t="str">
            <v>31.3.01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sheetDataSet>
      <sheetData sheetId="38">
        <row r="7">
          <cell r="D7" t="str">
            <v>New Taiwan</v>
          </cell>
          <cell r="S7" t="str">
            <v>Refer to Note A</v>
          </cell>
        </row>
        <row r="8">
          <cell r="D8" t="str">
            <v>Hertorng High</v>
          </cell>
        </row>
        <row r="9">
          <cell r="D9" t="str">
            <v>temperature dyeing</v>
          </cell>
          <cell r="Q9" t="str">
            <v>Low Liquor</v>
          </cell>
          <cell r="R9" t="str">
            <v>Perodua </v>
          </cell>
          <cell r="S9" t="str">
            <v>Hot Air</v>
          </cell>
          <cell r="W9" t="str">
            <v>Qualifying Expenditure</v>
          </cell>
        </row>
        <row r="20">
          <cell r="A20" t="str">
            <v>Addition during the year </v>
          </cell>
        </row>
        <row r="21">
          <cell r="A21" t="str">
            <v>Cash price</v>
          </cell>
          <cell r="C21">
            <v>0</v>
          </cell>
          <cell r="D21">
            <v>0</v>
          </cell>
          <cell r="E21">
            <v>0</v>
          </cell>
          <cell r="F21">
            <v>0</v>
          </cell>
          <cell r="G21">
            <v>0</v>
          </cell>
          <cell r="H21">
            <v>0</v>
          </cell>
          <cell r="I21">
            <v>0</v>
          </cell>
          <cell r="J21">
            <v>0</v>
          </cell>
          <cell r="K21">
            <v>0</v>
          </cell>
          <cell r="L21">
            <v>0</v>
          </cell>
          <cell r="M21">
            <v>0</v>
          </cell>
          <cell r="N21">
            <v>0</v>
          </cell>
          <cell r="O21">
            <v>0</v>
          </cell>
          <cell r="Q21">
            <v>800000</v>
          </cell>
          <cell r="R21">
            <v>35000</v>
          </cell>
          <cell r="S21">
            <v>220000</v>
          </cell>
          <cell r="T21">
            <v>1055000</v>
          </cell>
        </row>
        <row r="22">
          <cell r="A22" t="str">
            <v>Less : Deposit</v>
          </cell>
          <cell r="C22">
            <v>0</v>
          </cell>
          <cell r="D22">
            <v>0</v>
          </cell>
          <cell r="E22">
            <v>0</v>
          </cell>
          <cell r="F22">
            <v>0</v>
          </cell>
          <cell r="G22">
            <v>0</v>
          </cell>
          <cell r="H22">
            <v>0</v>
          </cell>
          <cell r="I22">
            <v>0</v>
          </cell>
          <cell r="J22">
            <v>0</v>
          </cell>
          <cell r="K22">
            <v>0</v>
          </cell>
          <cell r="L22">
            <v>0</v>
          </cell>
          <cell r="M22">
            <v>0</v>
          </cell>
          <cell r="N22">
            <v>0</v>
          </cell>
          <cell r="O22">
            <v>0</v>
          </cell>
          <cell r="Q22">
            <v>0</v>
          </cell>
          <cell r="R22">
            <v>0</v>
          </cell>
          <cell r="S22">
            <v>70000</v>
          </cell>
          <cell r="T22">
            <v>70000</v>
          </cell>
        </row>
        <row r="24">
          <cell r="A24" t="str">
            <v>Principal</v>
          </cell>
          <cell r="C24">
            <v>0</v>
          </cell>
          <cell r="D24">
            <v>0</v>
          </cell>
          <cell r="E24">
            <v>0</v>
          </cell>
          <cell r="F24">
            <v>0</v>
          </cell>
          <cell r="G24">
            <v>0</v>
          </cell>
          <cell r="H24">
            <v>0</v>
          </cell>
          <cell r="I24">
            <v>0</v>
          </cell>
          <cell r="J24">
            <v>0</v>
          </cell>
          <cell r="K24">
            <v>0</v>
          </cell>
          <cell r="L24">
            <v>0</v>
          </cell>
          <cell r="M24">
            <v>0</v>
          </cell>
          <cell r="N24">
            <v>0</v>
          </cell>
          <cell r="O24">
            <v>0</v>
          </cell>
          <cell r="Q24">
            <v>800000</v>
          </cell>
          <cell r="R24">
            <v>35000</v>
          </cell>
          <cell r="S24">
            <v>150000</v>
          </cell>
          <cell r="T24">
            <v>985000</v>
          </cell>
        </row>
        <row r="25">
          <cell r="A25" t="str">
            <v>Interest</v>
          </cell>
          <cell r="C25">
            <v>0</v>
          </cell>
          <cell r="D25">
            <v>0</v>
          </cell>
          <cell r="E25">
            <v>0</v>
          </cell>
          <cell r="F25">
            <v>0</v>
          </cell>
          <cell r="G25">
            <v>0</v>
          </cell>
          <cell r="H25">
            <v>0</v>
          </cell>
          <cell r="I25">
            <v>0</v>
          </cell>
          <cell r="J25">
            <v>0</v>
          </cell>
          <cell r="K25">
            <v>0</v>
          </cell>
          <cell r="L25">
            <v>0</v>
          </cell>
          <cell r="M25">
            <v>0</v>
          </cell>
          <cell r="N25">
            <v>0</v>
          </cell>
          <cell r="O25">
            <v>0</v>
          </cell>
          <cell r="Q25">
            <v>156000</v>
          </cell>
          <cell r="R25">
            <v>8260</v>
          </cell>
          <cell r="S25">
            <v>27225</v>
          </cell>
          <cell r="T25">
            <v>191485</v>
          </cell>
        </row>
        <row r="27">
          <cell r="C27">
            <v>0</v>
          </cell>
          <cell r="D27">
            <v>0</v>
          </cell>
          <cell r="E27">
            <v>0</v>
          </cell>
          <cell r="F27">
            <v>0</v>
          </cell>
          <cell r="G27">
            <v>0</v>
          </cell>
          <cell r="H27">
            <v>0</v>
          </cell>
          <cell r="I27">
            <v>0</v>
          </cell>
          <cell r="J27">
            <v>0</v>
          </cell>
          <cell r="K27">
            <v>0</v>
          </cell>
          <cell r="L27">
            <v>0</v>
          </cell>
          <cell r="M27">
            <v>0</v>
          </cell>
          <cell r="N27">
            <v>0</v>
          </cell>
          <cell r="O27">
            <v>0</v>
          </cell>
          <cell r="Q27">
            <v>956000</v>
          </cell>
          <cell r="R27">
            <v>43260</v>
          </cell>
          <cell r="S27">
            <v>177225</v>
          </cell>
          <cell r="T27">
            <v>1176485</v>
          </cell>
        </row>
        <row r="29">
          <cell r="A29" t="str">
            <v>Instalments paid during the year </v>
          </cell>
        </row>
        <row r="30">
          <cell r="A30" t="str">
            <v>Principal</v>
          </cell>
          <cell r="C30">
            <v>0</v>
          </cell>
          <cell r="D30">
            <v>0</v>
          </cell>
          <cell r="E30">
            <v>19000</v>
          </cell>
          <cell r="F30">
            <v>0</v>
          </cell>
          <cell r="G30">
            <v>22560</v>
          </cell>
          <cell r="H30">
            <v>5670</v>
          </cell>
          <cell r="I30">
            <v>34443</v>
          </cell>
          <cell r="J30">
            <v>78480</v>
          </cell>
          <cell r="K30">
            <v>0</v>
          </cell>
          <cell r="L30">
            <v>18754</v>
          </cell>
          <cell r="M30">
            <v>174170</v>
          </cell>
          <cell r="N30">
            <v>18030</v>
          </cell>
          <cell r="O30">
            <v>8061</v>
          </cell>
          <cell r="Q30">
            <v>66668</v>
          </cell>
          <cell r="R30">
            <v>0</v>
          </cell>
          <cell r="S30">
            <v>41261</v>
          </cell>
          <cell r="T30">
            <v>379168</v>
          </cell>
        </row>
        <row r="31">
          <cell r="A31" t="str">
            <v>Interest </v>
          </cell>
          <cell r="C31">
            <v>0</v>
          </cell>
          <cell r="D31">
            <v>0</v>
          </cell>
          <cell r="E31">
            <v>5700</v>
          </cell>
          <cell r="F31">
            <v>0</v>
          </cell>
          <cell r="G31">
            <v>7910</v>
          </cell>
          <cell r="H31">
            <v>1840</v>
          </cell>
          <cell r="I31">
            <v>6983</v>
          </cell>
          <cell r="J31">
            <v>13537</v>
          </cell>
          <cell r="K31">
            <v>0</v>
          </cell>
          <cell r="L31">
            <v>5877</v>
          </cell>
          <cell r="M31">
            <v>47030</v>
          </cell>
          <cell r="N31">
            <v>4203</v>
          </cell>
          <cell r="O31">
            <v>3684</v>
          </cell>
          <cell r="Q31">
            <v>13000</v>
          </cell>
          <cell r="R31">
            <v>344</v>
          </cell>
          <cell r="S31">
            <v>3046</v>
          </cell>
          <cell r="T31">
            <v>96764</v>
          </cell>
        </row>
        <row r="33">
          <cell r="E33">
            <v>24700</v>
          </cell>
          <cell r="F33">
            <v>0</v>
          </cell>
          <cell r="G33">
            <v>30470</v>
          </cell>
          <cell r="H33">
            <v>7510</v>
          </cell>
          <cell r="I33">
            <v>41426</v>
          </cell>
          <cell r="J33">
            <v>92017</v>
          </cell>
          <cell r="K33">
            <v>0</v>
          </cell>
          <cell r="L33">
            <v>24631</v>
          </cell>
          <cell r="M33">
            <v>221200</v>
          </cell>
          <cell r="N33">
            <v>22233</v>
          </cell>
          <cell r="O33">
            <v>11745</v>
          </cell>
          <cell r="Q33">
            <v>79668</v>
          </cell>
          <cell r="R33">
            <v>344</v>
          </cell>
          <cell r="S33">
            <v>44307</v>
          </cell>
          <cell r="T33">
            <v>475932</v>
          </cell>
        </row>
        <row r="35">
          <cell r="A35" t="str">
            <v>Balance as at 31.12.2000</v>
          </cell>
        </row>
        <row r="36">
          <cell r="A36" t="str">
            <v>Principal </v>
          </cell>
          <cell r="C36">
            <v>0</v>
          </cell>
          <cell r="D36">
            <v>0</v>
          </cell>
          <cell r="E36">
            <v>3167</v>
          </cell>
          <cell r="F36">
            <v>0</v>
          </cell>
          <cell r="G36">
            <v>0</v>
          </cell>
          <cell r="H36">
            <v>7351</v>
          </cell>
          <cell r="I36">
            <v>0</v>
          </cell>
          <cell r="J36">
            <v>0</v>
          </cell>
          <cell r="K36">
            <v>0</v>
          </cell>
          <cell r="L36">
            <v>0</v>
          </cell>
          <cell r="M36">
            <v>243826</v>
          </cell>
          <cell r="N36">
            <v>5559</v>
          </cell>
          <cell r="O36">
            <v>26094</v>
          </cell>
          <cell r="Q36">
            <v>733332</v>
          </cell>
          <cell r="R36">
            <v>35000</v>
          </cell>
          <cell r="S36">
            <v>108739</v>
          </cell>
          <cell r="T36">
            <v>1163068</v>
          </cell>
        </row>
        <row r="37">
          <cell r="A37" t="str">
            <v>Interest</v>
          </cell>
          <cell r="C37">
            <v>0</v>
          </cell>
          <cell r="D37">
            <v>0</v>
          </cell>
          <cell r="E37">
            <v>950</v>
          </cell>
          <cell r="F37">
            <v>0</v>
          </cell>
          <cell r="G37">
            <v>0</v>
          </cell>
          <cell r="H37">
            <v>2402</v>
          </cell>
          <cell r="I37">
            <v>0</v>
          </cell>
          <cell r="J37">
            <v>0</v>
          </cell>
          <cell r="K37">
            <v>0</v>
          </cell>
          <cell r="L37">
            <v>0</v>
          </cell>
          <cell r="M37">
            <v>65824</v>
          </cell>
          <cell r="N37">
            <v>1646</v>
          </cell>
          <cell r="O37">
            <v>5264</v>
          </cell>
          <cell r="Q37">
            <v>143000</v>
          </cell>
          <cell r="R37">
            <v>7916</v>
          </cell>
          <cell r="S37">
            <v>24179</v>
          </cell>
          <cell r="T37">
            <v>251181</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9">
          <cell r="B9" t="str">
            <v>1.</v>
          </cell>
          <cell r="C9" t="str">
            <v>Computations</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1">
          <cell r="B1" t="str">
            <v>KLUANG RUBBER COMPANY (MALAYA) BERHAD </v>
          </cell>
        </row>
        <row r="2">
          <cell r="B2" t="str">
            <v>FILE NUMBER : C 0854160-04</v>
          </cell>
        </row>
        <row r="3">
          <cell r="B3" t="str">
            <v>YEAR OF ASSESSMENT  2001</v>
          </cell>
        </row>
        <row r="4">
          <cell r="B4" t="str">
            <v>COMPUTATIONS</v>
          </cell>
        </row>
        <row r="7">
          <cell r="G7" t="str">
            <v>AMOUNT</v>
          </cell>
          <cell r="I7" t="str">
            <v>REFERENCE</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s>
    <sheetDataSet>
      <sheetData sheetId="0">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58"/>
  <sheetViews>
    <sheetView tabSelected="1" workbookViewId="0" topLeftCell="A1">
      <selection activeCell="C12" sqref="C12"/>
    </sheetView>
  </sheetViews>
  <sheetFormatPr defaultColWidth="9.140625" defaultRowHeight="12.75"/>
  <cols>
    <col min="1" max="1" width="3.00390625" style="45" customWidth="1"/>
    <col min="2" max="2" width="36.421875" style="46" customWidth="1"/>
    <col min="3" max="3" width="16.00390625" style="49" bestFit="1" customWidth="1"/>
    <col min="4" max="4" width="4.140625" style="46" customWidth="1"/>
    <col min="5" max="5" width="13.140625" style="41" bestFit="1" customWidth="1"/>
    <col min="6" max="16384" width="6.7109375" style="46" customWidth="1"/>
  </cols>
  <sheetData>
    <row r="1" spans="1:5" s="39" customFormat="1" ht="15">
      <c r="A1" s="38" t="s">
        <v>20</v>
      </c>
      <c r="C1" s="40"/>
      <c r="E1" s="41"/>
    </row>
    <row r="2" spans="1:5" s="39" customFormat="1" ht="15">
      <c r="A2" s="38" t="s">
        <v>89</v>
      </c>
      <c r="C2" s="40"/>
      <c r="E2" s="41"/>
    </row>
    <row r="3" spans="1:5" s="39" customFormat="1" ht="15">
      <c r="A3" s="38"/>
      <c r="C3" s="40"/>
      <c r="E3" s="41"/>
    </row>
    <row r="4" spans="1:5" s="39" customFormat="1" ht="15">
      <c r="A4" s="38"/>
      <c r="C4" s="42" t="s">
        <v>24</v>
      </c>
      <c r="D4" s="43"/>
      <c r="E4" s="42" t="s">
        <v>86</v>
      </c>
    </row>
    <row r="5" spans="1:5" s="39" customFormat="1" ht="15">
      <c r="A5" s="38"/>
      <c r="C5" s="42" t="s">
        <v>88</v>
      </c>
      <c r="D5" s="43"/>
      <c r="E5" s="44" t="s">
        <v>87</v>
      </c>
    </row>
    <row r="6" spans="3:5" ht="15">
      <c r="C6" s="44">
        <v>37529</v>
      </c>
      <c r="D6" s="43"/>
      <c r="E6" s="44">
        <v>37437</v>
      </c>
    </row>
    <row r="7" spans="3:5" ht="15">
      <c r="C7" s="42" t="s">
        <v>22</v>
      </c>
      <c r="D7" s="43"/>
      <c r="E7" s="42" t="s">
        <v>22</v>
      </c>
    </row>
    <row r="8" spans="3:5" ht="14.25">
      <c r="C8" s="47"/>
      <c r="E8" s="48"/>
    </row>
    <row r="9" ht="15">
      <c r="B9" s="39" t="s">
        <v>90</v>
      </c>
    </row>
    <row r="10" spans="3:5" ht="14.25">
      <c r="C10" s="50"/>
      <c r="D10" s="51"/>
      <c r="E10" s="52"/>
    </row>
    <row r="11" spans="2:5" ht="14.25">
      <c r="B11" s="46" t="s">
        <v>63</v>
      </c>
      <c r="C11" s="50">
        <v>2198</v>
      </c>
      <c r="D11" s="51"/>
      <c r="E11" s="52">
        <v>2211</v>
      </c>
    </row>
    <row r="12" spans="2:5" ht="14.25">
      <c r="B12" s="46" t="s">
        <v>91</v>
      </c>
      <c r="C12" s="50">
        <v>62293</v>
      </c>
      <c r="D12" s="51"/>
      <c r="E12" s="52">
        <v>60109</v>
      </c>
    </row>
    <row r="13" spans="2:5" ht="14.25">
      <c r="B13" s="46" t="s">
        <v>64</v>
      </c>
      <c r="C13" s="50">
        <v>6754</v>
      </c>
      <c r="D13" s="51"/>
      <c r="E13" s="52">
        <v>6754</v>
      </c>
    </row>
    <row r="14" spans="2:5" ht="14.25">
      <c r="B14" s="46" t="s">
        <v>184</v>
      </c>
      <c r="C14" s="50">
        <v>682</v>
      </c>
      <c r="D14" s="51"/>
      <c r="E14" s="52">
        <v>675</v>
      </c>
    </row>
    <row r="15" spans="3:5" ht="14.25">
      <c r="C15" s="50"/>
      <c r="D15" s="51"/>
      <c r="E15" s="52"/>
    </row>
    <row r="16" spans="3:5" ht="14.25">
      <c r="C16" s="53">
        <f>SUM(C11:C15)</f>
        <v>71927</v>
      </c>
      <c r="D16" s="51"/>
      <c r="E16" s="54">
        <f>SUM(E11:E14)</f>
        <v>69749</v>
      </c>
    </row>
    <row r="17" spans="3:5" ht="14.25">
      <c r="C17" s="50"/>
      <c r="D17" s="51"/>
      <c r="E17" s="52"/>
    </row>
    <row r="18" spans="2:5" ht="15">
      <c r="B18" s="39" t="s">
        <v>1</v>
      </c>
      <c r="C18" s="50"/>
      <c r="D18" s="51"/>
      <c r="E18" s="52"/>
    </row>
    <row r="19" spans="2:5" ht="14.25">
      <c r="B19" s="46" t="s">
        <v>65</v>
      </c>
      <c r="C19" s="50">
        <v>32</v>
      </c>
      <c r="D19" s="51"/>
      <c r="E19" s="52">
        <v>4</v>
      </c>
    </row>
    <row r="20" spans="2:5" ht="14.25">
      <c r="B20" s="46" t="s">
        <v>183</v>
      </c>
      <c r="C20" s="50">
        <v>543</v>
      </c>
      <c r="D20" s="51"/>
      <c r="E20" s="52">
        <v>637</v>
      </c>
    </row>
    <row r="21" spans="2:5" ht="14.25">
      <c r="B21" s="46" t="s">
        <v>66</v>
      </c>
      <c r="C21" s="50">
        <v>795</v>
      </c>
      <c r="D21" s="51"/>
      <c r="E21" s="52">
        <v>705</v>
      </c>
    </row>
    <row r="22" spans="2:5" ht="14.25">
      <c r="B22" s="46" t="s">
        <v>25</v>
      </c>
      <c r="C22" s="50">
        <v>31837</v>
      </c>
      <c r="D22" s="51"/>
      <c r="E22" s="52">
        <v>31208</v>
      </c>
    </row>
    <row r="23" spans="2:5" ht="14.25">
      <c r="B23" s="55"/>
      <c r="C23" s="50"/>
      <c r="D23" s="51"/>
      <c r="E23" s="52"/>
    </row>
    <row r="24" spans="2:5" ht="14.25">
      <c r="B24" s="55"/>
      <c r="C24" s="53">
        <f>SUM(C19:C23)</f>
        <v>33207</v>
      </c>
      <c r="D24" s="51"/>
      <c r="E24" s="54">
        <f>SUM(E19:E23)</f>
        <v>32554</v>
      </c>
    </row>
    <row r="25" spans="3:5" ht="14.25">
      <c r="C25" s="50"/>
      <c r="D25" s="51"/>
      <c r="E25" s="52"/>
    </row>
    <row r="26" spans="2:5" ht="15">
      <c r="B26" s="39" t="s">
        <v>2</v>
      </c>
      <c r="C26" s="50"/>
      <c r="D26" s="51"/>
      <c r="E26" s="52"/>
    </row>
    <row r="27" spans="2:5" ht="14.25">
      <c r="B27" s="46" t="s">
        <v>67</v>
      </c>
      <c r="C27" s="50">
        <v>1902</v>
      </c>
      <c r="D27" s="51"/>
      <c r="E27" s="52">
        <v>1586</v>
      </c>
    </row>
    <row r="28" spans="2:5" ht="14.25">
      <c r="B28" s="55"/>
      <c r="C28" s="50"/>
      <c r="D28" s="51"/>
      <c r="E28" s="52"/>
    </row>
    <row r="29" spans="2:5" ht="14.25">
      <c r="B29" s="55"/>
      <c r="C29" s="53">
        <f>SUM(C27:C28)</f>
        <v>1902</v>
      </c>
      <c r="D29" s="51"/>
      <c r="E29" s="54">
        <f>SUM(E27:E28)</f>
        <v>1586</v>
      </c>
    </row>
    <row r="30" spans="3:5" ht="14.25">
      <c r="C30" s="50"/>
      <c r="D30" s="51"/>
      <c r="E30" s="52"/>
    </row>
    <row r="31" spans="2:5" ht="15">
      <c r="B31" s="39" t="s">
        <v>5</v>
      </c>
      <c r="C31" s="50">
        <f>C24-C29</f>
        <v>31305</v>
      </c>
      <c r="D31" s="51"/>
      <c r="E31" s="52">
        <f>E24-E29</f>
        <v>30968</v>
      </c>
    </row>
    <row r="32" spans="3:5" ht="15" thickBot="1">
      <c r="C32" s="56">
        <f>C31+C11+C12+C13+C14</f>
        <v>103232</v>
      </c>
      <c r="D32" s="51"/>
      <c r="E32" s="57">
        <f>E31+E13+E12+E11+E14</f>
        <v>100717</v>
      </c>
    </row>
    <row r="33" spans="3:7" ht="15" thickTop="1">
      <c r="C33" s="50"/>
      <c r="D33" s="51"/>
      <c r="E33" s="52"/>
      <c r="G33" s="51"/>
    </row>
    <row r="34" spans="2:7" ht="15">
      <c r="B34" s="39" t="s">
        <v>92</v>
      </c>
      <c r="C34" s="50"/>
      <c r="D34" s="51"/>
      <c r="E34" s="58"/>
      <c r="F34" s="51"/>
      <c r="G34" s="51"/>
    </row>
    <row r="35" spans="3:7" ht="14.25">
      <c r="C35" s="50"/>
      <c r="D35" s="51"/>
      <c r="E35" s="58"/>
      <c r="F35" s="51"/>
      <c r="G35" s="51"/>
    </row>
    <row r="36" spans="2:5" ht="14.25">
      <c r="B36" s="46" t="s">
        <v>26</v>
      </c>
      <c r="C36" s="50">
        <v>2006</v>
      </c>
      <c r="D36" s="51"/>
      <c r="E36" s="52">
        <v>2006</v>
      </c>
    </row>
    <row r="37" spans="2:5" ht="14.25">
      <c r="B37" s="46" t="s">
        <v>7</v>
      </c>
      <c r="C37" s="50">
        <v>98706</v>
      </c>
      <c r="D37" s="51"/>
      <c r="E37" s="52">
        <f>95536+675</f>
        <v>96211</v>
      </c>
    </row>
    <row r="38" spans="3:5" ht="9" customHeight="1">
      <c r="C38" s="59"/>
      <c r="D38" s="51"/>
      <c r="E38" s="60"/>
    </row>
    <row r="39" spans="2:5" ht="14.25">
      <c r="B39" s="46" t="s">
        <v>94</v>
      </c>
      <c r="C39" s="61">
        <f>SUM(C36:C38)</f>
        <v>100712</v>
      </c>
      <c r="D39" s="51"/>
      <c r="E39" s="61">
        <f>SUM(E36:E38)</f>
        <v>98217</v>
      </c>
    </row>
    <row r="40" spans="3:5" ht="14.25">
      <c r="C40" s="61"/>
      <c r="D40" s="51"/>
      <c r="E40" s="61"/>
    </row>
    <row r="41" spans="2:5" ht="14.25">
      <c r="B41" s="46" t="s">
        <v>4</v>
      </c>
      <c r="C41" s="50">
        <v>2520</v>
      </c>
      <c r="D41" s="51"/>
      <c r="E41" s="52">
        <v>2500</v>
      </c>
    </row>
    <row r="42" spans="3:5" ht="14.25">
      <c r="C42" s="62"/>
      <c r="D42" s="51"/>
      <c r="E42" s="62"/>
    </row>
    <row r="43" spans="3:5" ht="15" thickBot="1">
      <c r="C43" s="56">
        <f>SUM(C39:C41)</f>
        <v>103232</v>
      </c>
      <c r="D43" s="51"/>
      <c r="E43" s="57">
        <f>SUM(E39:E41)</f>
        <v>100717</v>
      </c>
    </row>
    <row r="44" spans="3:5" ht="15" thickTop="1">
      <c r="C44" s="50"/>
      <c r="D44" s="51"/>
      <c r="E44" s="52"/>
    </row>
    <row r="45" spans="2:5" ht="14.25">
      <c r="B45" s="46" t="s">
        <v>215</v>
      </c>
      <c r="C45" s="50"/>
      <c r="D45" s="51"/>
      <c r="E45" s="52"/>
    </row>
    <row r="46" spans="2:5" ht="14.25">
      <c r="B46" s="46" t="s">
        <v>214</v>
      </c>
      <c r="C46" s="50"/>
      <c r="D46" s="51"/>
      <c r="E46" s="52"/>
    </row>
    <row r="47" spans="3:5" ht="14.25">
      <c r="C47" s="50"/>
      <c r="D47" s="51"/>
      <c r="E47" s="52"/>
    </row>
    <row r="48" spans="3:5" ht="14.25">
      <c r="C48" s="50"/>
      <c r="D48" s="51"/>
      <c r="E48" s="52"/>
    </row>
    <row r="49" spans="3:5" ht="14.25">
      <c r="C49" s="50"/>
      <c r="D49" s="51"/>
      <c r="E49" s="52"/>
    </row>
    <row r="50" spans="3:5" ht="14.25">
      <c r="C50" s="50"/>
      <c r="D50" s="51"/>
      <c r="E50" s="52"/>
    </row>
    <row r="51" spans="3:5" ht="14.25">
      <c r="C51" s="50"/>
      <c r="D51" s="51"/>
      <c r="E51" s="52"/>
    </row>
    <row r="52" spans="3:5" ht="14.25">
      <c r="C52" s="50"/>
      <c r="D52" s="51"/>
      <c r="E52" s="52"/>
    </row>
    <row r="53" spans="3:5" ht="14.25">
      <c r="C53" s="50"/>
      <c r="D53" s="51"/>
      <c r="E53" s="52"/>
    </row>
    <row r="54" spans="3:5" ht="14.25">
      <c r="C54" s="50"/>
      <c r="D54" s="51"/>
      <c r="E54" s="52"/>
    </row>
    <row r="55" spans="3:5" ht="14.25">
      <c r="C55" s="50"/>
      <c r="D55" s="51"/>
      <c r="E55" s="52"/>
    </row>
    <row r="56" spans="3:5" ht="14.25">
      <c r="C56" s="50"/>
      <c r="D56" s="51"/>
      <c r="E56" s="52"/>
    </row>
    <row r="57" spans="3:5" ht="14.25">
      <c r="C57" s="50"/>
      <c r="D57" s="51"/>
      <c r="E57" s="52"/>
    </row>
    <row r="58" spans="3:5" ht="14.25">
      <c r="C58" s="50"/>
      <c r="D58" s="51"/>
      <c r="E58" s="52"/>
    </row>
  </sheetData>
  <sheetProtection password="CCE3" sheet="1" objects="1" scenarios="1"/>
  <printOptions horizontalCentered="1"/>
  <pageMargins left="0.5" right="0.5" top="0.55" bottom="0.51" header="0.41" footer="0.35"/>
  <pageSetup horizontalDpi="300" verticalDpi="300" orientation="portrait" paperSize="9" scale="110" r:id="rId1"/>
</worksheet>
</file>

<file path=xl/worksheets/sheet2.xml><?xml version="1.0" encoding="utf-8"?>
<worksheet xmlns="http://schemas.openxmlformats.org/spreadsheetml/2006/main" xmlns:r="http://schemas.openxmlformats.org/officeDocument/2006/relationships">
  <dimension ref="A1:I83"/>
  <sheetViews>
    <sheetView workbookViewId="0" topLeftCell="A36">
      <selection activeCell="H26" sqref="H26"/>
    </sheetView>
  </sheetViews>
  <sheetFormatPr defaultColWidth="9.140625" defaultRowHeight="12.75"/>
  <cols>
    <col min="1" max="1" width="2.140625" style="45" customWidth="1"/>
    <col min="2" max="2" width="3.421875" style="45" hidden="1" customWidth="1"/>
    <col min="3" max="3" width="23.57421875" style="63" customWidth="1"/>
    <col min="4" max="5" width="15.57421875" style="41" bestFit="1" customWidth="1"/>
    <col min="6" max="6" width="2.00390625" style="41" customWidth="1"/>
    <col min="7" max="7" width="12.421875" style="41" bestFit="1" customWidth="1"/>
    <col min="8" max="8" width="13.7109375" style="41" customWidth="1"/>
    <col min="9" max="16384" width="6.7109375" style="46" customWidth="1"/>
  </cols>
  <sheetData>
    <row r="1" ht="15">
      <c r="A1" s="38" t="s">
        <v>20</v>
      </c>
    </row>
    <row r="2" spans="1:8" s="39" customFormat="1" ht="15">
      <c r="A2" s="38" t="s">
        <v>95</v>
      </c>
      <c r="C2" s="64"/>
      <c r="D2" s="65"/>
      <c r="E2" s="65"/>
      <c r="F2" s="65"/>
      <c r="G2" s="65"/>
      <c r="H2" s="65"/>
    </row>
    <row r="3" ht="15">
      <c r="A3" s="38" t="s">
        <v>85</v>
      </c>
    </row>
    <row r="4" ht="14.25">
      <c r="B4" s="46"/>
    </row>
    <row r="5" spans="1:8" s="39" customFormat="1" ht="15">
      <c r="A5" s="38"/>
      <c r="B5" s="38"/>
      <c r="C5" s="64"/>
      <c r="D5" s="42">
        <v>2002</v>
      </c>
      <c r="E5" s="42">
        <v>2001</v>
      </c>
      <c r="F5" s="65"/>
      <c r="G5" s="42">
        <v>2002</v>
      </c>
      <c r="H5" s="42">
        <v>2001</v>
      </c>
    </row>
    <row r="6" spans="1:8" s="39" customFormat="1" ht="15">
      <c r="A6" s="38"/>
      <c r="B6" s="38"/>
      <c r="C6" s="64"/>
      <c r="D6" s="42" t="s">
        <v>84</v>
      </c>
      <c r="E6" s="42" t="s">
        <v>96</v>
      </c>
      <c r="F6" s="65"/>
      <c r="G6" s="42" t="s">
        <v>216</v>
      </c>
      <c r="H6" s="42" t="s">
        <v>216</v>
      </c>
    </row>
    <row r="7" spans="1:8" s="39" customFormat="1" ht="15">
      <c r="A7" s="38"/>
      <c r="B7" s="38"/>
      <c r="C7" s="64"/>
      <c r="D7" s="66" t="s">
        <v>97</v>
      </c>
      <c r="E7" s="42" t="s">
        <v>97</v>
      </c>
      <c r="F7" s="65"/>
      <c r="G7" s="42" t="s">
        <v>99</v>
      </c>
      <c r="H7" s="42" t="s">
        <v>100</v>
      </c>
    </row>
    <row r="8" spans="1:8" s="39" customFormat="1" ht="15">
      <c r="A8" s="38"/>
      <c r="B8" s="38"/>
      <c r="C8" s="64"/>
      <c r="D8" s="67" t="s">
        <v>98</v>
      </c>
      <c r="E8" s="67" t="s">
        <v>98</v>
      </c>
      <c r="F8" s="65"/>
      <c r="G8" s="67" t="s">
        <v>21</v>
      </c>
      <c r="H8" s="67" t="s">
        <v>21</v>
      </c>
    </row>
    <row r="9" spans="1:8" s="39" customFormat="1" ht="15">
      <c r="A9" s="38"/>
      <c r="B9" s="38"/>
      <c r="C9" s="64"/>
      <c r="D9" s="42" t="s">
        <v>22</v>
      </c>
      <c r="E9" s="42" t="s">
        <v>22</v>
      </c>
      <c r="F9" s="68"/>
      <c r="G9" s="42" t="s">
        <v>22</v>
      </c>
      <c r="H9" s="42" t="s">
        <v>22</v>
      </c>
    </row>
    <row r="11" spans="3:8" ht="14.25">
      <c r="C11" s="69" t="s">
        <v>40</v>
      </c>
      <c r="D11" s="52">
        <f>G11</f>
        <v>1401</v>
      </c>
      <c r="E11" s="52">
        <f>H11</f>
        <v>1045</v>
      </c>
      <c r="F11" s="52"/>
      <c r="G11" s="52">
        <v>1401</v>
      </c>
      <c r="H11" s="52">
        <v>1045</v>
      </c>
    </row>
    <row r="12" spans="3:8" ht="14.25">
      <c r="C12" s="69"/>
      <c r="D12" s="52"/>
      <c r="E12" s="52"/>
      <c r="F12" s="52"/>
      <c r="G12" s="52"/>
      <c r="H12" s="52"/>
    </row>
    <row r="13" spans="3:8" ht="18" customHeight="1">
      <c r="C13" s="70" t="s">
        <v>101</v>
      </c>
      <c r="D13" s="52">
        <f>G13</f>
        <v>0</v>
      </c>
      <c r="E13" s="52">
        <f>H13</f>
        <v>0</v>
      </c>
      <c r="F13" s="52"/>
      <c r="G13" s="52">
        <v>0</v>
      </c>
      <c r="H13" s="52">
        <v>0</v>
      </c>
    </row>
    <row r="14" spans="3:8" ht="14.25">
      <c r="C14" s="69"/>
      <c r="D14" s="52"/>
      <c r="E14" s="52"/>
      <c r="F14" s="52"/>
      <c r="G14" s="52"/>
      <c r="H14" s="52"/>
    </row>
    <row r="15" spans="2:9" ht="14.25">
      <c r="B15" s="71"/>
      <c r="C15" s="72" t="s">
        <v>102</v>
      </c>
      <c r="D15" s="52">
        <f>G15</f>
        <v>28</v>
      </c>
      <c r="E15" s="52">
        <f>H15</f>
        <v>-28</v>
      </c>
      <c r="F15" s="52"/>
      <c r="G15" s="52">
        <v>28</v>
      </c>
      <c r="H15" s="52">
        <v>-28</v>
      </c>
      <c r="I15" s="51"/>
    </row>
    <row r="16" spans="3:8" ht="14.25">
      <c r="C16" s="69"/>
      <c r="D16" s="52"/>
      <c r="E16" s="52"/>
      <c r="F16" s="52"/>
      <c r="G16" s="52"/>
      <c r="H16" s="52"/>
    </row>
    <row r="17" spans="1:8" ht="14.25">
      <c r="A17" s="71"/>
      <c r="B17" s="71"/>
      <c r="C17" s="69" t="s">
        <v>103</v>
      </c>
      <c r="D17" s="52">
        <f>G17</f>
        <v>-80</v>
      </c>
      <c r="E17" s="52">
        <f>H17</f>
        <v>-82</v>
      </c>
      <c r="F17" s="52"/>
      <c r="G17" s="52">
        <v>-80</v>
      </c>
      <c r="H17" s="52">
        <v>-82</v>
      </c>
    </row>
    <row r="18" spans="3:8" ht="14.25">
      <c r="C18" s="69"/>
      <c r="D18" s="52"/>
      <c r="E18" s="52"/>
      <c r="F18" s="52"/>
      <c r="G18" s="52"/>
      <c r="H18" s="52"/>
    </row>
    <row r="19" spans="3:8" ht="14.25">
      <c r="C19" s="69" t="s">
        <v>8</v>
      </c>
      <c r="D19" s="52">
        <f>G19</f>
        <v>-13</v>
      </c>
      <c r="E19" s="52">
        <f>H19</f>
        <v>-15</v>
      </c>
      <c r="F19" s="52"/>
      <c r="G19" s="52">
        <v>-13</v>
      </c>
      <c r="H19" s="52">
        <v>-15</v>
      </c>
    </row>
    <row r="20" spans="3:8" ht="14.25">
      <c r="C20" s="69"/>
      <c r="D20" s="52"/>
      <c r="E20" s="52"/>
      <c r="F20" s="52"/>
      <c r="G20" s="52"/>
      <c r="H20" s="52"/>
    </row>
    <row r="21" spans="3:8" ht="42.75">
      <c r="C21" s="69" t="s">
        <v>104</v>
      </c>
      <c r="D21" s="52">
        <f>G21</f>
        <v>-431</v>
      </c>
      <c r="E21" s="52">
        <f>H21</f>
        <v>-420</v>
      </c>
      <c r="F21" s="52"/>
      <c r="G21" s="52">
        <v>-431</v>
      </c>
      <c r="H21" s="52">
        <v>-420</v>
      </c>
    </row>
    <row r="22" spans="3:8" ht="14.25">
      <c r="C22" s="69"/>
      <c r="D22" s="52"/>
      <c r="E22" s="52"/>
      <c r="F22" s="52"/>
      <c r="G22" s="52"/>
      <c r="H22" s="52"/>
    </row>
    <row r="23" spans="3:8" ht="28.5">
      <c r="C23" s="73" t="s">
        <v>113</v>
      </c>
      <c r="D23" s="52">
        <f>G23</f>
        <v>-141</v>
      </c>
      <c r="E23" s="52">
        <f>H23</f>
        <v>752</v>
      </c>
      <c r="F23" s="52"/>
      <c r="G23" s="52">
        <v>-141</v>
      </c>
      <c r="H23" s="52">
        <v>752</v>
      </c>
    </row>
    <row r="24" spans="3:8" ht="14.25">
      <c r="C24" s="69"/>
      <c r="D24" s="52"/>
      <c r="E24" s="52"/>
      <c r="F24" s="52"/>
      <c r="G24" s="52"/>
      <c r="H24" s="52"/>
    </row>
    <row r="25" spans="1:8" ht="28.5">
      <c r="A25" s="71"/>
      <c r="B25" s="71"/>
      <c r="C25" s="69" t="s">
        <v>105</v>
      </c>
      <c r="D25" s="52">
        <f>G25</f>
        <v>-381</v>
      </c>
      <c r="E25" s="52">
        <f>H25</f>
        <v>-260</v>
      </c>
      <c r="F25" s="52"/>
      <c r="G25" s="51">
        <v>-381</v>
      </c>
      <c r="H25" s="52">
        <v>-260</v>
      </c>
    </row>
    <row r="26" spans="3:8" ht="14.25">
      <c r="C26" s="69"/>
      <c r="D26" s="60"/>
      <c r="E26" s="60"/>
      <c r="F26" s="52"/>
      <c r="G26" s="60"/>
      <c r="H26" s="60"/>
    </row>
    <row r="27" spans="1:8" ht="14.25">
      <c r="A27" s="71"/>
      <c r="B27" s="71"/>
      <c r="C27" s="69"/>
      <c r="D27" s="52"/>
      <c r="E27" s="52"/>
      <c r="F27" s="52"/>
      <c r="G27" s="52"/>
      <c r="H27" s="52"/>
    </row>
    <row r="28" spans="1:8" ht="14.25">
      <c r="A28" s="71"/>
      <c r="B28" s="71"/>
      <c r="C28" s="69" t="s">
        <v>110</v>
      </c>
      <c r="D28" s="52">
        <f>SUM(D11:D25)</f>
        <v>383</v>
      </c>
      <c r="E28" s="52">
        <f>SUM(E11:E25)</f>
        <v>992</v>
      </c>
      <c r="F28" s="52"/>
      <c r="G28" s="52">
        <f>SUM(G11:G25)</f>
        <v>383</v>
      </c>
      <c r="H28" s="52">
        <f>SUM(H11:H25)</f>
        <v>992</v>
      </c>
    </row>
    <row r="29" spans="1:8" ht="14.25">
      <c r="A29" s="71"/>
      <c r="B29" s="71"/>
      <c r="C29" s="69"/>
      <c r="D29" s="52"/>
      <c r="E29" s="52"/>
      <c r="F29" s="52"/>
      <c r="G29" s="52"/>
      <c r="H29" s="52"/>
    </row>
    <row r="30" spans="1:8" ht="28.5">
      <c r="A30" s="71"/>
      <c r="B30" s="71"/>
      <c r="C30" s="69" t="s">
        <v>106</v>
      </c>
      <c r="D30" s="52">
        <f>G30</f>
        <v>2252</v>
      </c>
      <c r="E30" s="52">
        <f>H30</f>
        <v>1576</v>
      </c>
      <c r="F30" s="52"/>
      <c r="G30" s="52">
        <v>2252</v>
      </c>
      <c r="H30" s="52">
        <v>1576</v>
      </c>
    </row>
    <row r="31" spans="1:8" ht="14.25">
      <c r="A31" s="71"/>
      <c r="B31" s="71"/>
      <c r="C31" s="69"/>
      <c r="D31" s="60"/>
      <c r="E31" s="60"/>
      <c r="F31" s="52"/>
      <c r="G31" s="60"/>
      <c r="H31" s="60"/>
    </row>
    <row r="32" spans="1:8" ht="8.25" customHeight="1">
      <c r="A32" s="71"/>
      <c r="B32" s="71"/>
      <c r="C32" s="69"/>
      <c r="D32" s="52"/>
      <c r="E32" s="52"/>
      <c r="F32" s="52"/>
      <c r="G32" s="52"/>
      <c r="H32" s="52"/>
    </row>
    <row r="33" spans="1:8" ht="14.25">
      <c r="A33" s="71"/>
      <c r="B33" s="71"/>
      <c r="C33" s="69" t="s">
        <v>111</v>
      </c>
      <c r="D33" s="58">
        <f>SUM(D28:D30)</f>
        <v>2635</v>
      </c>
      <c r="E33" s="52">
        <f>SUM(E27:E30)</f>
        <v>2568</v>
      </c>
      <c r="F33" s="52"/>
      <c r="G33" s="58">
        <f>SUM(G28:G30)</f>
        <v>2635</v>
      </c>
      <c r="H33" s="52">
        <f>SUM(H28:H30)</f>
        <v>2568</v>
      </c>
    </row>
    <row r="34" spans="1:8" ht="14.25">
      <c r="A34" s="71"/>
      <c r="B34" s="71"/>
      <c r="C34" s="69"/>
      <c r="D34" s="58"/>
      <c r="E34" s="52"/>
      <c r="F34" s="52"/>
      <c r="G34" s="58"/>
      <c r="H34" s="52"/>
    </row>
    <row r="35" spans="1:8" ht="14.25">
      <c r="A35" s="71"/>
      <c r="B35" s="71"/>
      <c r="C35" s="69" t="s">
        <v>3</v>
      </c>
      <c r="D35" s="58">
        <f>G35</f>
        <v>-293</v>
      </c>
      <c r="E35" s="52">
        <f>H35</f>
        <v>-236</v>
      </c>
      <c r="F35" s="52"/>
      <c r="G35" s="58">
        <v>-293</v>
      </c>
      <c r="H35" s="52">
        <v>-236</v>
      </c>
    </row>
    <row r="36" spans="1:8" ht="14.25">
      <c r="A36" s="71"/>
      <c r="B36" s="71"/>
      <c r="C36" s="69"/>
      <c r="D36" s="60"/>
      <c r="E36" s="60"/>
      <c r="F36" s="52"/>
      <c r="G36" s="60"/>
      <c r="H36" s="60"/>
    </row>
    <row r="37" spans="1:8" ht="7.5" customHeight="1">
      <c r="A37" s="71"/>
      <c r="B37" s="71"/>
      <c r="C37" s="69"/>
      <c r="D37" s="58"/>
      <c r="E37" s="52"/>
      <c r="F37" s="52"/>
      <c r="G37" s="58"/>
      <c r="H37" s="52"/>
    </row>
    <row r="38" spans="1:8" ht="14.25">
      <c r="A38" s="71"/>
      <c r="B38" s="71"/>
      <c r="C38" s="69" t="s">
        <v>112</v>
      </c>
      <c r="D38" s="58">
        <f>SUM(D33:D35)</f>
        <v>2342</v>
      </c>
      <c r="E38" s="52">
        <f>SUM(E33:E35)</f>
        <v>2332</v>
      </c>
      <c r="F38" s="52"/>
      <c r="G38" s="58">
        <f>SUM(G33:G35)</f>
        <v>2342</v>
      </c>
      <c r="H38" s="52">
        <f>SUM(H33:H35)</f>
        <v>2332</v>
      </c>
    </row>
    <row r="39" spans="1:8" ht="14.25">
      <c r="A39" s="71"/>
      <c r="B39" s="71"/>
      <c r="C39" s="69" t="s">
        <v>107</v>
      </c>
      <c r="D39" s="58"/>
      <c r="E39" s="52"/>
      <c r="F39" s="52"/>
      <c r="G39" s="58"/>
      <c r="H39" s="52"/>
    </row>
    <row r="40" spans="1:8" ht="12" customHeight="1">
      <c r="A40" s="71"/>
      <c r="B40" s="71"/>
      <c r="C40" s="69"/>
      <c r="D40" s="52"/>
      <c r="E40" s="52"/>
      <c r="F40" s="52"/>
      <c r="G40" s="52"/>
      <c r="H40" s="52"/>
    </row>
    <row r="41" spans="1:8" ht="14.25">
      <c r="A41" s="71"/>
      <c r="B41" s="71"/>
      <c r="C41" s="69" t="s">
        <v>108</v>
      </c>
      <c r="D41" s="52">
        <v>0</v>
      </c>
      <c r="E41" s="52">
        <v>0</v>
      </c>
      <c r="F41" s="52"/>
      <c r="G41" s="52">
        <v>0</v>
      </c>
      <c r="H41" s="52">
        <v>0</v>
      </c>
    </row>
    <row r="42" spans="1:8" ht="14.25">
      <c r="A42" s="71"/>
      <c r="B42" s="71"/>
      <c r="C42" s="69"/>
      <c r="D42" s="52"/>
      <c r="E42" s="52"/>
      <c r="F42" s="52"/>
      <c r="G42" s="52"/>
      <c r="H42" s="52"/>
    </row>
    <row r="43" spans="1:8" ht="29.25" thickBot="1">
      <c r="A43" s="71"/>
      <c r="B43" s="71"/>
      <c r="C43" s="69" t="s">
        <v>109</v>
      </c>
      <c r="D43" s="57">
        <f>SUM(D38:D41)</f>
        <v>2342</v>
      </c>
      <c r="E43" s="57">
        <f>SUM(E38:E41)</f>
        <v>2332</v>
      </c>
      <c r="F43" s="52"/>
      <c r="G43" s="57">
        <f>SUM(G38:G41)</f>
        <v>2342</v>
      </c>
      <c r="H43" s="57">
        <f>SUM(H38:H41)</f>
        <v>2332</v>
      </c>
    </row>
    <row r="44" spans="1:8" ht="12.75" customHeight="1" thickTop="1">
      <c r="A44" s="71"/>
      <c r="B44" s="71"/>
      <c r="C44" s="69"/>
      <c r="D44" s="61"/>
      <c r="E44" s="61"/>
      <c r="F44" s="52"/>
      <c r="G44" s="61"/>
      <c r="H44" s="61"/>
    </row>
    <row r="45" spans="1:8" ht="28.5">
      <c r="A45" s="71"/>
      <c r="B45" s="71"/>
      <c r="C45" s="69" t="s">
        <v>133</v>
      </c>
      <c r="D45" s="61"/>
      <c r="E45" s="61"/>
      <c r="F45" s="52"/>
      <c r="G45" s="61"/>
      <c r="H45" s="61"/>
    </row>
    <row r="46" spans="1:8" ht="15" thickBot="1">
      <c r="A46" s="71"/>
      <c r="B46" s="71"/>
      <c r="C46" s="69" t="s">
        <v>134</v>
      </c>
      <c r="D46" s="74">
        <v>116.75</v>
      </c>
      <c r="E46" s="75">
        <v>116.25</v>
      </c>
      <c r="F46" s="76"/>
      <c r="G46" s="74">
        <f>D46</f>
        <v>116.75</v>
      </c>
      <c r="H46" s="75">
        <f>E46</f>
        <v>116.25</v>
      </c>
    </row>
    <row r="47" spans="1:8" ht="15" thickTop="1">
      <c r="A47" s="71"/>
      <c r="B47" s="71"/>
      <c r="C47" s="69"/>
      <c r="D47" s="58"/>
      <c r="E47" s="52"/>
      <c r="F47" s="52"/>
      <c r="G47" s="58"/>
      <c r="H47" s="52"/>
    </row>
    <row r="48" spans="1:8" ht="14.25">
      <c r="A48" s="71"/>
      <c r="B48" s="71"/>
      <c r="C48" s="69"/>
      <c r="D48" s="58"/>
      <c r="E48" s="52"/>
      <c r="F48" s="52"/>
      <c r="G48" s="58"/>
      <c r="H48" s="52"/>
    </row>
    <row r="49" spans="1:8" ht="14.25">
      <c r="A49" s="71"/>
      <c r="B49" s="71"/>
      <c r="C49" s="77" t="s">
        <v>218</v>
      </c>
      <c r="D49" s="58"/>
      <c r="E49" s="52"/>
      <c r="F49" s="52"/>
      <c r="G49" s="58"/>
      <c r="H49" s="52"/>
    </row>
    <row r="50" spans="1:8" ht="14.25">
      <c r="A50" s="71"/>
      <c r="B50" s="71"/>
      <c r="C50" s="77" t="s">
        <v>217</v>
      </c>
      <c r="D50" s="52"/>
      <c r="E50" s="52"/>
      <c r="F50" s="52"/>
      <c r="G50" s="52"/>
      <c r="H50" s="52"/>
    </row>
    <row r="51" spans="1:8" ht="14.25">
      <c r="A51" s="71"/>
      <c r="B51" s="71"/>
      <c r="D51" s="52"/>
      <c r="E51" s="52"/>
      <c r="F51" s="52"/>
      <c r="G51" s="52"/>
      <c r="H51" s="52"/>
    </row>
    <row r="52" spans="1:8" ht="14.25">
      <c r="A52" s="71"/>
      <c r="B52" s="71"/>
      <c r="D52" s="52"/>
      <c r="E52" s="52"/>
      <c r="F52" s="52"/>
      <c r="G52" s="52"/>
      <c r="H52" s="52"/>
    </row>
    <row r="53" spans="1:8" ht="14.25">
      <c r="A53" s="71"/>
      <c r="B53" s="71"/>
      <c r="D53" s="52"/>
      <c r="E53" s="52"/>
      <c r="F53" s="52"/>
      <c r="G53" s="52"/>
      <c r="H53" s="52"/>
    </row>
    <row r="54" spans="1:8" ht="14.25">
      <c r="A54" s="71"/>
      <c r="B54" s="71"/>
      <c r="D54" s="52"/>
      <c r="E54" s="52"/>
      <c r="F54" s="52"/>
      <c r="G54" s="52"/>
      <c r="H54" s="52"/>
    </row>
    <row r="55" spans="1:8" ht="14.25">
      <c r="A55" s="71"/>
      <c r="B55" s="71"/>
      <c r="D55" s="52"/>
      <c r="E55" s="52"/>
      <c r="F55" s="52"/>
      <c r="G55" s="52"/>
      <c r="H55" s="52"/>
    </row>
    <row r="56" spans="1:8" ht="14.25">
      <c r="A56" s="71"/>
      <c r="B56" s="71"/>
      <c r="D56" s="52"/>
      <c r="E56" s="52"/>
      <c r="F56" s="52"/>
      <c r="G56" s="52"/>
      <c r="H56" s="52"/>
    </row>
    <row r="57" spans="1:8" ht="14.25">
      <c r="A57" s="71"/>
      <c r="B57" s="71"/>
      <c r="D57" s="52"/>
      <c r="E57" s="52"/>
      <c r="F57" s="52"/>
      <c r="G57" s="52"/>
      <c r="H57" s="52"/>
    </row>
    <row r="58" spans="1:8" ht="14.25">
      <c r="A58" s="71"/>
      <c r="B58" s="71"/>
      <c r="D58" s="78"/>
      <c r="E58" s="52"/>
      <c r="F58" s="52"/>
      <c r="G58" s="78"/>
      <c r="H58" s="78"/>
    </row>
    <row r="59" spans="1:8" ht="14.25">
      <c r="A59" s="71"/>
      <c r="B59" s="71"/>
      <c r="D59" s="52"/>
      <c r="E59" s="52"/>
      <c r="F59" s="52"/>
      <c r="G59" s="52"/>
      <c r="H59" s="52"/>
    </row>
    <row r="60" spans="1:8" ht="14.25">
      <c r="A60" s="71"/>
      <c r="B60" s="71"/>
      <c r="D60" s="52"/>
      <c r="E60" s="52"/>
      <c r="F60" s="52"/>
      <c r="G60" s="52"/>
      <c r="H60" s="52"/>
    </row>
    <row r="61" spans="1:8" ht="14.25">
      <c r="A61" s="71"/>
      <c r="B61" s="71"/>
      <c r="D61" s="79"/>
      <c r="E61" s="80"/>
      <c r="F61" s="52"/>
      <c r="G61" s="80"/>
      <c r="H61" s="80"/>
    </row>
    <row r="62" spans="1:8" ht="14.25">
      <c r="A62" s="71"/>
      <c r="B62" s="71"/>
      <c r="D62" s="52"/>
      <c r="E62" s="52"/>
      <c r="F62" s="52"/>
      <c r="G62" s="52"/>
      <c r="H62" s="52"/>
    </row>
    <row r="63" spans="1:8" ht="14.25">
      <c r="A63" s="71"/>
      <c r="B63" s="71"/>
      <c r="D63" s="52"/>
      <c r="E63" s="52"/>
      <c r="F63" s="52"/>
      <c r="G63" s="52"/>
      <c r="H63" s="52"/>
    </row>
    <row r="64" spans="1:8" ht="14.25">
      <c r="A64" s="71"/>
      <c r="B64" s="71"/>
      <c r="D64" s="52"/>
      <c r="E64" s="52"/>
      <c r="F64" s="52"/>
      <c r="G64" s="52"/>
      <c r="H64" s="52"/>
    </row>
    <row r="65" spans="1:8" ht="14.25">
      <c r="A65" s="71"/>
      <c r="B65" s="71"/>
      <c r="D65" s="52"/>
      <c r="E65" s="52"/>
      <c r="F65" s="52"/>
      <c r="G65" s="52"/>
      <c r="H65" s="52"/>
    </row>
    <row r="66" spans="4:8" ht="14.25">
      <c r="D66" s="52"/>
      <c r="E66" s="52"/>
      <c r="F66" s="52"/>
      <c r="G66" s="52"/>
      <c r="H66" s="52"/>
    </row>
    <row r="67" spans="4:8" ht="14.25">
      <c r="D67" s="52"/>
      <c r="E67" s="52"/>
      <c r="F67" s="52"/>
      <c r="G67" s="52"/>
      <c r="H67" s="52"/>
    </row>
    <row r="68" spans="4:8" ht="14.25">
      <c r="D68" s="52"/>
      <c r="E68" s="52"/>
      <c r="F68" s="52"/>
      <c r="G68" s="52"/>
      <c r="H68" s="52"/>
    </row>
    <row r="69" spans="4:8" ht="14.25">
      <c r="D69" s="52"/>
      <c r="E69" s="52"/>
      <c r="F69" s="52"/>
      <c r="G69" s="52"/>
      <c r="H69" s="52"/>
    </row>
    <row r="70" spans="4:8" ht="14.25">
      <c r="D70" s="52"/>
      <c r="E70" s="52"/>
      <c r="F70" s="52"/>
      <c r="G70" s="52"/>
      <c r="H70" s="52"/>
    </row>
    <row r="71" spans="4:8" ht="14.25">
      <c r="D71" s="52"/>
      <c r="E71" s="52"/>
      <c r="F71" s="52"/>
      <c r="G71" s="52"/>
      <c r="H71" s="52"/>
    </row>
    <row r="72" spans="4:8" ht="14.25">
      <c r="D72" s="52"/>
      <c r="E72" s="52"/>
      <c r="F72" s="52"/>
      <c r="G72" s="52"/>
      <c r="H72" s="52"/>
    </row>
    <row r="73" spans="4:8" ht="14.25">
      <c r="D73" s="52"/>
      <c r="E73" s="52"/>
      <c r="F73" s="52"/>
      <c r="G73" s="52"/>
      <c r="H73" s="52"/>
    </row>
    <row r="74" spans="4:8" ht="14.25">
      <c r="D74" s="52"/>
      <c r="E74" s="52"/>
      <c r="F74" s="52"/>
      <c r="G74" s="52"/>
      <c r="H74" s="52"/>
    </row>
    <row r="75" spans="4:8" ht="14.25">
      <c r="D75" s="52"/>
      <c r="E75" s="52"/>
      <c r="F75" s="52"/>
      <c r="G75" s="52"/>
      <c r="H75" s="52"/>
    </row>
    <row r="76" spans="4:8" ht="14.25">
      <c r="D76" s="52"/>
      <c r="E76" s="52"/>
      <c r="F76" s="52"/>
      <c r="G76" s="52"/>
      <c r="H76" s="52"/>
    </row>
    <row r="77" spans="4:8" ht="14.25">
      <c r="D77" s="52"/>
      <c r="E77" s="52"/>
      <c r="F77" s="52"/>
      <c r="G77" s="52"/>
      <c r="H77" s="52"/>
    </row>
    <row r="78" spans="4:8" ht="14.25">
      <c r="D78" s="52"/>
      <c r="E78" s="52"/>
      <c r="F78" s="52"/>
      <c r="G78" s="52"/>
      <c r="H78" s="52"/>
    </row>
    <row r="79" spans="4:8" ht="14.25">
      <c r="D79" s="52"/>
      <c r="E79" s="52"/>
      <c r="F79" s="52"/>
      <c r="G79" s="52"/>
      <c r="H79" s="52"/>
    </row>
    <row r="80" spans="4:8" ht="14.25">
      <c r="D80" s="52"/>
      <c r="E80" s="52"/>
      <c r="F80" s="52"/>
      <c r="G80" s="52"/>
      <c r="H80" s="52"/>
    </row>
    <row r="81" spans="4:8" ht="14.25">
      <c r="D81" s="52"/>
      <c r="E81" s="52"/>
      <c r="F81" s="52"/>
      <c r="G81" s="52"/>
      <c r="H81" s="52"/>
    </row>
    <row r="82" spans="4:8" ht="14.25">
      <c r="D82" s="52"/>
      <c r="E82" s="52"/>
      <c r="F82" s="52"/>
      <c r="G82" s="52"/>
      <c r="H82" s="52"/>
    </row>
    <row r="83" spans="4:8" ht="14.25">
      <c r="D83" s="52"/>
      <c r="E83" s="52"/>
      <c r="F83" s="52"/>
      <c r="G83" s="52"/>
      <c r="H83" s="52"/>
    </row>
  </sheetData>
  <sheetProtection password="CCE3" sheet="1" objects="1" scenarios="1"/>
  <printOptions horizontalCentered="1"/>
  <pageMargins left="0.5" right="0.5" top="0.5" bottom="0.5" header="0.25" footer="0.25"/>
  <pageSetup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dimension ref="A1:L30"/>
  <sheetViews>
    <sheetView workbookViewId="0" topLeftCell="B1">
      <selection activeCell="H16" sqref="H16"/>
    </sheetView>
  </sheetViews>
  <sheetFormatPr defaultColWidth="9.140625" defaultRowHeight="12.75"/>
  <cols>
    <col min="1" max="1" width="14.57421875" style="0" customWidth="1"/>
    <col min="4" max="4" width="7.8515625" style="0" bestFit="1" customWidth="1"/>
    <col min="5" max="5" width="9.00390625" style="0" customWidth="1"/>
    <col min="6" max="6" width="10.8515625" style="0" bestFit="1" customWidth="1"/>
    <col min="7" max="7" width="10.57421875" style="0" bestFit="1" customWidth="1"/>
    <col min="8" max="8" width="12.140625" style="0" customWidth="1"/>
    <col min="9" max="9" width="10.8515625" style="0" bestFit="1" customWidth="1"/>
    <col min="10" max="10" width="8.7109375" style="0" bestFit="1" customWidth="1"/>
    <col min="12" max="12" width="9.8515625" style="0" bestFit="1" customWidth="1"/>
  </cols>
  <sheetData>
    <row r="1" s="1" customFormat="1" ht="12.75">
      <c r="A1" s="1" t="s">
        <v>44</v>
      </c>
    </row>
    <row r="2" s="1" customFormat="1" ht="12.75">
      <c r="A2" s="1" t="s">
        <v>122</v>
      </c>
    </row>
    <row r="3" s="1" customFormat="1" ht="12.75">
      <c r="A3" s="121" t="s">
        <v>85</v>
      </c>
    </row>
    <row r="4" ht="12.75">
      <c r="A4" s="120"/>
    </row>
    <row r="6" spans="5:11" s="1" customFormat="1" ht="12.75">
      <c r="E6" s="123" t="s">
        <v>123</v>
      </c>
      <c r="F6" s="123"/>
      <c r="G6" s="123"/>
      <c r="H6" s="123" t="s">
        <v>124</v>
      </c>
      <c r="I6" s="123"/>
      <c r="J6" s="123"/>
      <c r="K6" s="123"/>
    </row>
    <row r="7" spans="6:8" s="2" customFormat="1" ht="12.75">
      <c r="F7" s="2" t="s">
        <v>49</v>
      </c>
      <c r="H7" s="2" t="s">
        <v>42</v>
      </c>
    </row>
    <row r="8" spans="6:9" s="2" customFormat="1" ht="12.75">
      <c r="F8" s="2" t="s">
        <v>50</v>
      </c>
      <c r="G8" s="2" t="s">
        <v>52</v>
      </c>
      <c r="H8" s="2" t="s">
        <v>55</v>
      </c>
      <c r="I8" s="2" t="s">
        <v>57</v>
      </c>
    </row>
    <row r="9" spans="4:11" s="2" customFormat="1" ht="12.75">
      <c r="D9" s="2" t="s">
        <v>45</v>
      </c>
      <c r="E9" s="2" t="s">
        <v>47</v>
      </c>
      <c r="F9" s="2" t="s">
        <v>51</v>
      </c>
      <c r="G9" s="2" t="s">
        <v>53</v>
      </c>
      <c r="H9" s="2" t="s">
        <v>56</v>
      </c>
      <c r="I9" s="2" t="s">
        <v>58</v>
      </c>
      <c r="J9" s="2" t="s">
        <v>43</v>
      </c>
      <c r="K9" s="2" t="s">
        <v>59</v>
      </c>
    </row>
    <row r="10" spans="4:12" s="2" customFormat="1" ht="12.75">
      <c r="D10" s="2" t="s">
        <v>46</v>
      </c>
      <c r="E10" s="2" t="s">
        <v>48</v>
      </c>
      <c r="F10" s="2" t="s">
        <v>48</v>
      </c>
      <c r="G10" s="2" t="s">
        <v>54</v>
      </c>
      <c r="H10" s="2" t="s">
        <v>48</v>
      </c>
      <c r="I10" s="2" t="s">
        <v>48</v>
      </c>
      <c r="J10" s="2" t="s">
        <v>54</v>
      </c>
      <c r="K10" s="2" t="s">
        <v>60</v>
      </c>
      <c r="L10" s="2" t="s">
        <v>0</v>
      </c>
    </row>
    <row r="11" spans="4:12" s="2" customFormat="1" ht="12.75">
      <c r="D11" s="2" t="s">
        <v>125</v>
      </c>
      <c r="E11" s="2" t="s">
        <v>125</v>
      </c>
      <c r="F11" s="2" t="s">
        <v>125</v>
      </c>
      <c r="G11" s="2" t="s">
        <v>125</v>
      </c>
      <c r="H11" s="2" t="s">
        <v>125</v>
      </c>
      <c r="I11" s="2" t="s">
        <v>125</v>
      </c>
      <c r="J11" s="2" t="s">
        <v>125</v>
      </c>
      <c r="K11" s="2" t="s">
        <v>125</v>
      </c>
      <c r="L11" s="2" t="s">
        <v>125</v>
      </c>
    </row>
    <row r="14" ht="12.75">
      <c r="A14" s="1" t="s">
        <v>126</v>
      </c>
    </row>
    <row r="15" ht="12.75">
      <c r="A15" s="122">
        <v>37529</v>
      </c>
    </row>
    <row r="17" spans="1:12" ht="14.25">
      <c r="A17" t="s">
        <v>127</v>
      </c>
      <c r="D17" s="16">
        <v>2006</v>
      </c>
      <c r="E17" s="16">
        <v>452</v>
      </c>
      <c r="F17" s="16">
        <v>50879</v>
      </c>
      <c r="G17" s="16">
        <v>2672</v>
      </c>
      <c r="H17" s="16">
        <v>4000</v>
      </c>
      <c r="I17" s="16">
        <v>11101</v>
      </c>
      <c r="J17" s="16">
        <v>10000</v>
      </c>
      <c r="K17" s="16">
        <v>16432</v>
      </c>
      <c r="L17" s="16">
        <f>SUM(D17:K17)</f>
        <v>97542</v>
      </c>
    </row>
    <row r="18" spans="1:12" ht="14.25">
      <c r="A18" t="s">
        <v>62</v>
      </c>
      <c r="D18" s="16">
        <v>0</v>
      </c>
      <c r="E18" s="16">
        <v>-23</v>
      </c>
      <c r="F18" s="16">
        <v>0</v>
      </c>
      <c r="G18" s="16">
        <v>0</v>
      </c>
      <c r="H18" s="16">
        <v>0</v>
      </c>
      <c r="I18" s="16">
        <v>0</v>
      </c>
      <c r="J18" s="16">
        <v>0</v>
      </c>
      <c r="K18" s="16">
        <v>698</v>
      </c>
      <c r="L18" s="16">
        <f>SUM(D18:K18)</f>
        <v>675</v>
      </c>
    </row>
    <row r="19" spans="4:12" ht="14.25">
      <c r="D19" s="81"/>
      <c r="E19" s="81"/>
      <c r="F19" s="81"/>
      <c r="G19" s="81"/>
      <c r="H19" s="81"/>
      <c r="I19" s="81"/>
      <c r="J19" s="81"/>
      <c r="K19" s="81"/>
      <c r="L19" s="81"/>
    </row>
    <row r="20" spans="1:12" ht="15" thickBot="1">
      <c r="A20" t="s">
        <v>128</v>
      </c>
      <c r="D20" s="16">
        <f>SUM(D17:D19)</f>
        <v>2006</v>
      </c>
      <c r="E20" s="16">
        <f aca="true" t="shared" si="0" ref="E20:K20">SUM(E17:E19)</f>
        <v>429</v>
      </c>
      <c r="F20" s="16">
        <f t="shared" si="0"/>
        <v>50879</v>
      </c>
      <c r="G20" s="16">
        <f t="shared" si="0"/>
        <v>2672</v>
      </c>
      <c r="H20" s="16">
        <f t="shared" si="0"/>
        <v>4000</v>
      </c>
      <c r="I20" s="16">
        <f t="shared" si="0"/>
        <v>11101</v>
      </c>
      <c r="J20" s="16">
        <f t="shared" si="0"/>
        <v>10000</v>
      </c>
      <c r="K20" s="16">
        <f t="shared" si="0"/>
        <v>17130</v>
      </c>
      <c r="L20" s="16">
        <f>SUM(L17:L19)</f>
        <v>98217</v>
      </c>
    </row>
    <row r="21" spans="1:12" ht="15" thickBot="1">
      <c r="A21" t="s">
        <v>61</v>
      </c>
      <c r="D21" s="82">
        <v>0</v>
      </c>
      <c r="E21" s="83">
        <v>0</v>
      </c>
      <c r="F21" s="83">
        <v>153</v>
      </c>
      <c r="G21" s="83">
        <v>0</v>
      </c>
      <c r="H21" s="83">
        <v>0</v>
      </c>
      <c r="I21" s="83">
        <v>0</v>
      </c>
      <c r="J21" s="83">
        <v>0</v>
      </c>
      <c r="K21" s="83">
        <v>0</v>
      </c>
      <c r="L21" s="84">
        <f>SUM(D21:K21)</f>
        <v>153</v>
      </c>
    </row>
    <row r="22" spans="1:12" ht="14.25">
      <c r="A22" t="s">
        <v>130</v>
      </c>
      <c r="D22" s="16"/>
      <c r="E22" s="16"/>
      <c r="F22" s="16"/>
      <c r="G22" s="16"/>
      <c r="H22" s="16"/>
      <c r="I22" s="16"/>
      <c r="J22" s="16"/>
      <c r="K22" s="16"/>
      <c r="L22" s="16"/>
    </row>
    <row r="23" spans="1:12" ht="14.25">
      <c r="A23" t="s">
        <v>131</v>
      </c>
      <c r="D23" s="16">
        <v>0</v>
      </c>
      <c r="E23" s="16">
        <v>0</v>
      </c>
      <c r="F23" s="16">
        <v>153</v>
      </c>
      <c r="G23" s="16">
        <v>0</v>
      </c>
      <c r="H23" s="16">
        <v>0</v>
      </c>
      <c r="I23" s="16">
        <v>0</v>
      </c>
      <c r="J23" s="16">
        <v>0</v>
      </c>
      <c r="K23" s="16">
        <v>0</v>
      </c>
      <c r="L23" s="16">
        <f>SUM(D23:K23)</f>
        <v>153</v>
      </c>
    </row>
    <row r="24" spans="1:12" ht="14.25">
      <c r="A24" t="s">
        <v>129</v>
      </c>
      <c r="D24" s="16">
        <v>0</v>
      </c>
      <c r="E24" s="16">
        <v>0</v>
      </c>
      <c r="F24" s="16">
        <v>0</v>
      </c>
      <c r="G24" s="16">
        <v>0</v>
      </c>
      <c r="H24" s="16">
        <v>0</v>
      </c>
      <c r="I24" s="16">
        <v>0</v>
      </c>
      <c r="J24" s="16">
        <v>0</v>
      </c>
      <c r="K24" s="16">
        <v>2342</v>
      </c>
      <c r="L24" s="16">
        <f>SUM(D24:K24)</f>
        <v>2342</v>
      </c>
    </row>
    <row r="25" spans="1:12" ht="14.25">
      <c r="A25" t="s">
        <v>212</v>
      </c>
      <c r="D25" s="16">
        <v>0</v>
      </c>
      <c r="E25" s="16">
        <v>0</v>
      </c>
      <c r="F25" s="16">
        <v>1620</v>
      </c>
      <c r="G25" s="16">
        <v>0</v>
      </c>
      <c r="H25" s="16">
        <v>0</v>
      </c>
      <c r="I25" s="16">
        <v>0</v>
      </c>
      <c r="J25" s="16">
        <v>0</v>
      </c>
      <c r="K25" s="16">
        <v>-1620</v>
      </c>
      <c r="L25" s="16">
        <f>SUM(D25:K26)</f>
        <v>0</v>
      </c>
    </row>
    <row r="26" spans="4:12" ht="14.25">
      <c r="D26" s="16"/>
      <c r="E26" s="16"/>
      <c r="F26" s="16"/>
      <c r="G26" s="16"/>
      <c r="H26" s="16"/>
      <c r="I26" s="16"/>
      <c r="J26" s="16"/>
      <c r="K26" s="16"/>
      <c r="L26" s="16"/>
    </row>
    <row r="27" spans="1:12" ht="14.25">
      <c r="A27" t="s">
        <v>132</v>
      </c>
      <c r="D27" s="85">
        <f>SUM(D19:D24)</f>
        <v>2006</v>
      </c>
      <c r="E27" s="85">
        <f>SUM(E19:E24)</f>
        <v>429</v>
      </c>
      <c r="F27" s="85">
        <f>F20+F23+F25</f>
        <v>52652</v>
      </c>
      <c r="G27" s="85">
        <f>SUM(G19:G24)</f>
        <v>2672</v>
      </c>
      <c r="H27" s="85">
        <f>SUM(H19:H24)</f>
        <v>4000</v>
      </c>
      <c r="I27" s="85">
        <f>SUM(I19:I24)</f>
        <v>11101</v>
      </c>
      <c r="J27" s="85">
        <f>SUM(J19:J24)</f>
        <v>10000</v>
      </c>
      <c r="K27" s="85">
        <f>SUM(K20:K25)</f>
        <v>17852</v>
      </c>
      <c r="L27" s="85">
        <f>L24+L23+L20</f>
        <v>100712</v>
      </c>
    </row>
    <row r="29" ht="12.75">
      <c r="A29" t="s">
        <v>275</v>
      </c>
    </row>
    <row r="30" ht="12.75">
      <c r="A30" t="s">
        <v>276</v>
      </c>
    </row>
  </sheetData>
  <sheetProtection password="CCE3" sheet="1" objects="1" scenarios="1"/>
  <mergeCells count="2">
    <mergeCell ref="H6:K6"/>
    <mergeCell ref="E6:G6"/>
  </mergeCells>
  <printOptions horizontalCentered="1"/>
  <pageMargins left="0.25" right="0.25" top="0.75" bottom="0.5" header="0.25" footer="0.25"/>
  <pageSetup horizontalDpi="600" verticalDpi="600" orientation="landscape" paperSize="9" scale="105" r:id="rId2"/>
  <drawing r:id="rId1"/>
</worksheet>
</file>

<file path=xl/worksheets/sheet4.xml><?xml version="1.0" encoding="utf-8"?>
<worksheet xmlns="http://schemas.openxmlformats.org/spreadsheetml/2006/main" xmlns:r="http://schemas.openxmlformats.org/officeDocument/2006/relationships">
  <dimension ref="A1:B48"/>
  <sheetViews>
    <sheetView workbookViewId="0" topLeftCell="A1">
      <selection activeCell="A18" sqref="A18"/>
    </sheetView>
  </sheetViews>
  <sheetFormatPr defaultColWidth="9.140625" defaultRowHeight="12.75"/>
  <cols>
    <col min="1" max="1" width="60.421875" style="4" customWidth="1"/>
    <col min="2" max="2" width="14.140625" style="4" bestFit="1" customWidth="1"/>
    <col min="3" max="16384" width="9.140625" style="4" customWidth="1"/>
  </cols>
  <sheetData>
    <row r="1" s="3" customFormat="1" ht="15">
      <c r="A1" s="3" t="s">
        <v>20</v>
      </c>
    </row>
    <row r="2" s="3" customFormat="1" ht="15">
      <c r="A2" s="3" t="s">
        <v>114</v>
      </c>
    </row>
    <row r="3" s="3" customFormat="1" ht="15">
      <c r="A3" s="3" t="s">
        <v>85</v>
      </c>
    </row>
    <row r="4" ht="15">
      <c r="B4" s="5" t="s">
        <v>77</v>
      </c>
    </row>
    <row r="5" ht="15">
      <c r="B5" s="5" t="s">
        <v>221</v>
      </c>
    </row>
    <row r="6" ht="15">
      <c r="B6" s="5" t="s">
        <v>115</v>
      </c>
    </row>
    <row r="7" ht="15">
      <c r="B7" s="5" t="s">
        <v>22</v>
      </c>
    </row>
    <row r="8" ht="14.25">
      <c r="B8" s="119"/>
    </row>
    <row r="9" ht="15">
      <c r="A9" s="3" t="s">
        <v>9</v>
      </c>
    </row>
    <row r="11" spans="1:2" ht="14.25">
      <c r="A11" s="4" t="s">
        <v>6</v>
      </c>
      <c r="B11" s="87">
        <v>2635</v>
      </c>
    </row>
    <row r="12" spans="1:2" ht="14.25">
      <c r="A12" s="4" t="s">
        <v>10</v>
      </c>
      <c r="B12" s="87"/>
    </row>
    <row r="13" ht="14.25">
      <c r="B13" s="87"/>
    </row>
    <row r="14" spans="1:2" ht="14.25">
      <c r="A14" s="4" t="s">
        <v>11</v>
      </c>
      <c r="B14" s="87">
        <v>13</v>
      </c>
    </row>
    <row r="15" spans="1:2" ht="14.25">
      <c r="A15" s="4" t="s">
        <v>116</v>
      </c>
      <c r="B15" s="87">
        <v>20</v>
      </c>
    </row>
    <row r="16" spans="1:2" ht="14.25">
      <c r="A16" s="4" t="s">
        <v>12</v>
      </c>
      <c r="B16" s="87">
        <v>-133</v>
      </c>
    </row>
    <row r="17" spans="1:2" ht="14.25">
      <c r="A17" s="4" t="s">
        <v>117</v>
      </c>
      <c r="B17" s="87">
        <v>-2252</v>
      </c>
    </row>
    <row r="18" spans="1:2" ht="14.25">
      <c r="A18" s="4" t="s">
        <v>118</v>
      </c>
      <c r="B18" s="87">
        <v>141</v>
      </c>
    </row>
    <row r="19" ht="14.25">
      <c r="B19" s="88"/>
    </row>
    <row r="20" ht="14.25">
      <c r="B20" s="89"/>
    </row>
    <row r="21" spans="1:2" ht="14.25">
      <c r="A21" s="4" t="s">
        <v>13</v>
      </c>
      <c r="B21" s="87">
        <f>SUM(B11:B19)</f>
        <v>424</v>
      </c>
    </row>
    <row r="22" spans="1:2" ht="14.25">
      <c r="A22" s="4" t="s">
        <v>72</v>
      </c>
      <c r="B22" s="87">
        <v>-103</v>
      </c>
    </row>
    <row r="23" spans="1:2" ht="14.25">
      <c r="A23" s="4" t="s">
        <v>73</v>
      </c>
      <c r="B23" s="87">
        <v>-28</v>
      </c>
    </row>
    <row r="24" spans="1:2" ht="14.25">
      <c r="A24" s="4" t="s">
        <v>74</v>
      </c>
      <c r="B24" s="87">
        <v>316</v>
      </c>
    </row>
    <row r="25" ht="14.25">
      <c r="B25" s="88"/>
    </row>
    <row r="26" spans="1:2" ht="14.25">
      <c r="A26" s="4" t="s">
        <v>119</v>
      </c>
      <c r="B26" s="87">
        <f>SUM(B21:B25)</f>
        <v>609</v>
      </c>
    </row>
    <row r="27" spans="1:2" ht="14.25">
      <c r="A27" s="4" t="s">
        <v>120</v>
      </c>
      <c r="B27" s="89">
        <v>-40</v>
      </c>
    </row>
    <row r="28" ht="14.25">
      <c r="B28" s="88"/>
    </row>
    <row r="29" spans="1:2" ht="14.25">
      <c r="A29" s="4" t="s">
        <v>121</v>
      </c>
      <c r="B29" s="90">
        <f>SUM(B26:B27)</f>
        <v>569</v>
      </c>
    </row>
    <row r="30" ht="14.25">
      <c r="B30" s="87"/>
    </row>
    <row r="31" spans="1:2" ht="15">
      <c r="A31" s="3" t="s">
        <v>14</v>
      </c>
      <c r="B31" s="87"/>
    </row>
    <row r="32" ht="14.25">
      <c r="B32" s="87"/>
    </row>
    <row r="33" spans="1:2" ht="14.25">
      <c r="A33" s="4" t="s">
        <v>41</v>
      </c>
      <c r="B33" s="87">
        <v>55</v>
      </c>
    </row>
    <row r="34" spans="1:2" ht="14.25">
      <c r="A34" s="4" t="s">
        <v>15</v>
      </c>
      <c r="B34" s="87">
        <v>146</v>
      </c>
    </row>
    <row r="35" spans="1:2" ht="14.25">
      <c r="A35" s="4" t="s">
        <v>16</v>
      </c>
      <c r="B35" s="90">
        <f>SUM(B33:B34)</f>
        <v>201</v>
      </c>
    </row>
    <row r="36" ht="14.25">
      <c r="B36" s="89"/>
    </row>
    <row r="37" ht="14.25">
      <c r="B37" s="89"/>
    </row>
    <row r="38" spans="1:2" ht="14.25">
      <c r="A38" s="4" t="s">
        <v>75</v>
      </c>
      <c r="B38" s="88">
        <v>-141</v>
      </c>
    </row>
    <row r="39" ht="14.25">
      <c r="B39" s="89"/>
    </row>
    <row r="40" spans="1:2" ht="14.25">
      <c r="A40" s="4" t="s">
        <v>272</v>
      </c>
      <c r="B40" s="89">
        <f>B38+B35+B29</f>
        <v>629</v>
      </c>
    </row>
    <row r="41" ht="14.25">
      <c r="B41" s="87"/>
    </row>
    <row r="42" spans="1:2" ht="14.25">
      <c r="A42" s="4" t="s">
        <v>273</v>
      </c>
      <c r="B42" s="87">
        <v>31208</v>
      </c>
    </row>
    <row r="43" spans="1:2" ht="14.25">
      <c r="A43" s="4" t="s">
        <v>17</v>
      </c>
      <c r="B43" s="87"/>
    </row>
    <row r="44" ht="14.25">
      <c r="B44" s="87"/>
    </row>
    <row r="45" spans="1:2" ht="15" thickBot="1">
      <c r="A45" s="4" t="s">
        <v>274</v>
      </c>
      <c r="B45" s="91">
        <f>SUM(B40:B42)</f>
        <v>31837</v>
      </c>
    </row>
    <row r="46" ht="15" thickTop="1"/>
    <row r="47" ht="14.25">
      <c r="A47" s="4" t="s">
        <v>219</v>
      </c>
    </row>
    <row r="48" ht="14.25">
      <c r="A48" s="4" t="s">
        <v>220</v>
      </c>
    </row>
  </sheetData>
  <sheetProtection password="CCE3" sheet="1" objects="1" scenarios="1"/>
  <printOptions horizontalCentered="1"/>
  <pageMargins left="0.5" right="0.5" top="1" bottom="0.5" header="0.5" footer="0.25"/>
  <pageSetup horizontalDpi="600" verticalDpi="600" orientation="portrait" paperSize="9" scale="105" r:id="rId1"/>
</worksheet>
</file>

<file path=xl/worksheets/sheet5.xml><?xml version="1.0" encoding="utf-8"?>
<worksheet xmlns="http://schemas.openxmlformats.org/spreadsheetml/2006/main" xmlns:r="http://schemas.openxmlformats.org/officeDocument/2006/relationships">
  <dimension ref="A1:I138"/>
  <sheetViews>
    <sheetView zoomScaleSheetLayoutView="100" workbookViewId="0" topLeftCell="A1">
      <selection activeCell="C17" sqref="C17"/>
    </sheetView>
  </sheetViews>
  <sheetFormatPr defaultColWidth="9.140625" defaultRowHeight="12.75"/>
  <cols>
    <col min="1" max="1" width="5.140625" style="7" customWidth="1"/>
    <col min="2" max="2" width="17.140625" style="7" customWidth="1"/>
    <col min="3" max="3" width="16.140625" style="7" customWidth="1"/>
    <col min="4" max="8" width="8.8515625" style="7" bestFit="1" customWidth="1"/>
    <col min="9" max="9" width="9.7109375" style="7" customWidth="1"/>
    <col min="10" max="16384" width="9.140625" style="7" customWidth="1"/>
  </cols>
  <sheetData>
    <row r="1" ht="15">
      <c r="A1" s="6" t="s">
        <v>20</v>
      </c>
    </row>
    <row r="2" ht="15">
      <c r="A2" s="8" t="s">
        <v>135</v>
      </c>
    </row>
    <row r="4" spans="1:2" ht="14.25">
      <c r="A4" s="9" t="s">
        <v>185</v>
      </c>
      <c r="B4" s="7" t="s">
        <v>136</v>
      </c>
    </row>
    <row r="5" ht="14.25">
      <c r="A5" s="9"/>
    </row>
    <row r="6" spans="1:2" ht="14.25">
      <c r="A6" s="9"/>
      <c r="B6" s="7" t="s">
        <v>222</v>
      </c>
    </row>
    <row r="7" spans="1:2" ht="14.25">
      <c r="A7" s="9"/>
      <c r="B7" s="7" t="s">
        <v>223</v>
      </c>
    </row>
    <row r="8" spans="1:2" ht="14.25">
      <c r="A8" s="9"/>
      <c r="B8" s="7" t="s">
        <v>224</v>
      </c>
    </row>
    <row r="9" ht="14.25">
      <c r="A9" s="9"/>
    </row>
    <row r="10" spans="1:2" ht="14.25">
      <c r="A10" s="9"/>
      <c r="B10" s="7" t="s">
        <v>230</v>
      </c>
    </row>
    <row r="11" spans="1:2" ht="14.25">
      <c r="A11" s="9"/>
      <c r="B11" s="7" t="s">
        <v>225</v>
      </c>
    </row>
    <row r="12" ht="14.25">
      <c r="A12" s="9"/>
    </row>
    <row r="13" spans="1:2" ht="14.25">
      <c r="A13" s="9"/>
      <c r="B13" s="7" t="s">
        <v>226</v>
      </c>
    </row>
    <row r="14" spans="1:2" ht="14.25">
      <c r="A14" s="9"/>
      <c r="B14" s="7" t="s">
        <v>227</v>
      </c>
    </row>
    <row r="15" spans="1:2" ht="14.25">
      <c r="A15" s="9"/>
      <c r="B15" s="7" t="s">
        <v>228</v>
      </c>
    </row>
    <row r="16" spans="1:2" ht="14.25">
      <c r="A16" s="9"/>
      <c r="B16" s="7" t="s">
        <v>229</v>
      </c>
    </row>
    <row r="17" ht="14.25">
      <c r="A17" s="9"/>
    </row>
    <row r="18" spans="1:2" ht="14.25">
      <c r="A18" s="9"/>
      <c r="B18" s="7" t="s">
        <v>234</v>
      </c>
    </row>
    <row r="19" spans="1:2" ht="14.25">
      <c r="A19" s="9"/>
      <c r="B19" s="10" t="s">
        <v>231</v>
      </c>
    </row>
    <row r="20" spans="1:2" ht="14.25">
      <c r="A20" s="9"/>
      <c r="B20" s="10" t="s">
        <v>232</v>
      </c>
    </row>
    <row r="21" spans="1:2" ht="14.25">
      <c r="A21" s="9"/>
      <c r="B21" s="10"/>
    </row>
    <row r="22" spans="1:2" ht="14.25">
      <c r="A22" s="9"/>
      <c r="B22" s="11" t="s">
        <v>233</v>
      </c>
    </row>
    <row r="23" spans="1:2" ht="14.25">
      <c r="A23" s="9"/>
      <c r="B23" s="10" t="s">
        <v>235</v>
      </c>
    </row>
    <row r="24" spans="1:2" ht="14.25">
      <c r="A24" s="9"/>
      <c r="B24" s="10" t="s">
        <v>236</v>
      </c>
    </row>
    <row r="25" spans="1:2" ht="14.25">
      <c r="A25" s="9"/>
      <c r="B25" s="10"/>
    </row>
    <row r="26" spans="1:2" ht="14.25">
      <c r="A26" s="9"/>
      <c r="B26" s="11" t="s">
        <v>237</v>
      </c>
    </row>
    <row r="27" spans="1:2" ht="14.25">
      <c r="A27" s="9"/>
      <c r="B27" s="10" t="s">
        <v>238</v>
      </c>
    </row>
    <row r="28" spans="1:2" ht="14.25">
      <c r="A28" s="9"/>
      <c r="B28" s="10" t="s">
        <v>239</v>
      </c>
    </row>
    <row r="29" spans="1:2" s="13" customFormat="1" ht="14.25">
      <c r="A29" s="12"/>
      <c r="B29" s="10" t="s">
        <v>240</v>
      </c>
    </row>
    <row r="31" spans="1:2" ht="14.25">
      <c r="A31" s="9" t="s">
        <v>186</v>
      </c>
      <c r="B31" s="7" t="s">
        <v>137</v>
      </c>
    </row>
    <row r="33" ht="14.25">
      <c r="B33" s="7" t="s">
        <v>241</v>
      </c>
    </row>
    <row r="35" spans="1:2" ht="14.25">
      <c r="A35" s="9" t="s">
        <v>187</v>
      </c>
      <c r="B35" s="7" t="s">
        <v>70</v>
      </c>
    </row>
    <row r="37" ht="14.25">
      <c r="B37" s="7" t="s">
        <v>242</v>
      </c>
    </row>
    <row r="38" ht="14.25">
      <c r="B38" s="7" t="s">
        <v>243</v>
      </c>
    </row>
    <row r="39" spans="1:2" s="15" customFormat="1" ht="14.25">
      <c r="A39" s="14"/>
      <c r="B39" s="15" t="s">
        <v>138</v>
      </c>
    </row>
    <row r="40" s="15" customFormat="1" ht="14.25">
      <c r="A40" s="14"/>
    </row>
    <row r="41" spans="1:2" s="15" customFormat="1" ht="14.25">
      <c r="A41" s="14" t="s">
        <v>188</v>
      </c>
      <c r="B41" s="15" t="s">
        <v>139</v>
      </c>
    </row>
    <row r="42" s="15" customFormat="1" ht="14.25">
      <c r="A42" s="14"/>
    </row>
    <row r="43" spans="1:2" s="15" customFormat="1" ht="14.25">
      <c r="A43" s="14"/>
      <c r="B43" s="15" t="s">
        <v>244</v>
      </c>
    </row>
    <row r="44" s="15" customFormat="1" ht="14.25">
      <c r="A44" s="14"/>
    </row>
    <row r="45" spans="1:2" s="15" customFormat="1" ht="14.25">
      <c r="A45" s="14" t="s">
        <v>189</v>
      </c>
      <c r="B45" s="15" t="s">
        <v>148</v>
      </c>
    </row>
    <row r="46" s="15" customFormat="1" ht="14.25">
      <c r="A46" s="14"/>
    </row>
    <row r="47" spans="1:2" s="15" customFormat="1" ht="14.25">
      <c r="A47" s="14"/>
      <c r="B47" s="15" t="s">
        <v>176</v>
      </c>
    </row>
    <row r="48" s="15" customFormat="1" ht="14.25">
      <c r="A48" s="14"/>
    </row>
    <row r="49" spans="1:2" s="15" customFormat="1" ht="14.25">
      <c r="A49" s="14" t="s">
        <v>190</v>
      </c>
      <c r="B49" s="15" t="s">
        <v>32</v>
      </c>
    </row>
    <row r="50" spans="6:7" ht="14.25">
      <c r="F50" s="16"/>
      <c r="G50" s="16"/>
    </row>
    <row r="51" spans="2:8" ht="14.25">
      <c r="B51" s="7" t="s">
        <v>140</v>
      </c>
      <c r="F51" s="17"/>
      <c r="G51" s="17"/>
      <c r="H51" s="17"/>
    </row>
    <row r="52" spans="2:8" ht="14.25">
      <c r="B52" s="7" t="s">
        <v>245</v>
      </c>
      <c r="F52" s="17"/>
      <c r="G52" s="17"/>
      <c r="H52" s="17"/>
    </row>
    <row r="53" spans="2:8" ht="14.25">
      <c r="B53" s="7" t="s">
        <v>246</v>
      </c>
      <c r="F53" s="17"/>
      <c r="G53" s="17"/>
      <c r="H53" s="17"/>
    </row>
    <row r="54" spans="6:8" ht="14.25">
      <c r="F54" s="17"/>
      <c r="G54" s="17"/>
      <c r="H54" s="17"/>
    </row>
    <row r="55" spans="1:8" ht="14.25">
      <c r="A55" s="14" t="s">
        <v>191</v>
      </c>
      <c r="B55" s="7" t="s">
        <v>141</v>
      </c>
      <c r="F55" s="17"/>
      <c r="G55" s="17"/>
      <c r="H55" s="17"/>
    </row>
    <row r="56" spans="1:8" ht="14.25">
      <c r="A56" s="14"/>
      <c r="F56" s="17"/>
      <c r="G56" s="17"/>
      <c r="H56" s="17"/>
    </row>
    <row r="57" spans="1:8" ht="14.25">
      <c r="A57" s="14"/>
      <c r="B57" s="7" t="s">
        <v>142</v>
      </c>
      <c r="F57" s="17"/>
      <c r="G57" s="17"/>
      <c r="H57" s="17"/>
    </row>
    <row r="58" spans="1:8" ht="14.25">
      <c r="A58" s="14"/>
      <c r="F58" s="17"/>
      <c r="G58" s="17"/>
      <c r="H58" s="17"/>
    </row>
    <row r="59" spans="1:8" ht="14.25">
      <c r="A59" s="9" t="s">
        <v>196</v>
      </c>
      <c r="B59" s="7" t="s">
        <v>35</v>
      </c>
      <c r="F59" s="17"/>
      <c r="G59" s="17"/>
      <c r="H59" s="17"/>
    </row>
    <row r="60" spans="6:8" ht="14.25">
      <c r="F60" s="17"/>
      <c r="G60" s="17"/>
      <c r="H60" s="17"/>
    </row>
    <row r="61" spans="1:9" ht="15">
      <c r="A61" s="15"/>
      <c r="B61" s="18" t="s">
        <v>174</v>
      </c>
      <c r="C61" s="15"/>
      <c r="D61" s="15"/>
      <c r="E61" s="15"/>
      <c r="F61" s="19"/>
      <c r="G61" s="19"/>
      <c r="H61" s="19"/>
      <c r="I61" s="19"/>
    </row>
    <row r="62" spans="1:9" ht="16.5">
      <c r="A62" s="15"/>
      <c r="B62" s="15"/>
      <c r="C62" s="15"/>
      <c r="D62" s="124" t="s">
        <v>19</v>
      </c>
      <c r="E62" s="124"/>
      <c r="F62" s="124" t="s">
        <v>80</v>
      </c>
      <c r="G62" s="124"/>
      <c r="H62" s="125" t="s">
        <v>81</v>
      </c>
      <c r="I62" s="125"/>
    </row>
    <row r="63" spans="1:9" ht="14.25">
      <c r="A63" s="15"/>
      <c r="B63" s="15"/>
      <c r="C63" s="15"/>
      <c r="D63" s="20" t="s">
        <v>77</v>
      </c>
      <c r="E63" s="20" t="s">
        <v>79</v>
      </c>
      <c r="F63" s="21" t="s">
        <v>77</v>
      </c>
      <c r="G63" s="21" t="s">
        <v>79</v>
      </c>
      <c r="H63" s="22" t="s">
        <v>77</v>
      </c>
      <c r="I63" s="22" t="s">
        <v>79</v>
      </c>
    </row>
    <row r="64" spans="1:9" ht="14.25">
      <c r="A64" s="15"/>
      <c r="B64" s="15"/>
      <c r="C64" s="15"/>
      <c r="D64" s="23" t="s">
        <v>125</v>
      </c>
      <c r="E64" s="23" t="s">
        <v>125</v>
      </c>
      <c r="F64" s="23" t="s">
        <v>125</v>
      </c>
      <c r="G64" s="23" t="s">
        <v>125</v>
      </c>
      <c r="H64" s="23" t="s">
        <v>125</v>
      </c>
      <c r="I64" s="23" t="s">
        <v>125</v>
      </c>
    </row>
    <row r="65" spans="1:9" ht="14.25">
      <c r="A65" s="15"/>
      <c r="B65" s="15"/>
      <c r="C65" s="15"/>
      <c r="D65" s="15"/>
      <c r="E65" s="15"/>
      <c r="F65" s="24"/>
      <c r="G65" s="25"/>
      <c r="H65" s="24"/>
      <c r="I65" s="25"/>
    </row>
    <row r="66" spans="1:9" ht="14.25">
      <c r="A66" s="15"/>
      <c r="B66" s="15" t="s">
        <v>149</v>
      </c>
      <c r="C66" s="15"/>
      <c r="D66" s="15"/>
      <c r="E66" s="15"/>
      <c r="F66" s="24"/>
      <c r="G66" s="25"/>
      <c r="H66" s="24"/>
      <c r="I66" s="25"/>
    </row>
    <row r="67" spans="1:9" ht="14.25">
      <c r="A67" s="15"/>
      <c r="B67" s="15"/>
      <c r="C67" s="15"/>
      <c r="D67" s="15"/>
      <c r="E67" s="15"/>
      <c r="F67" s="24"/>
      <c r="G67" s="25"/>
      <c r="H67" s="24"/>
      <c r="I67" s="25"/>
    </row>
    <row r="68" spans="1:9" ht="15">
      <c r="A68" s="15"/>
      <c r="B68" s="26" t="s">
        <v>40</v>
      </c>
      <c r="C68" s="15"/>
      <c r="D68" s="15"/>
      <c r="E68" s="15"/>
      <c r="F68" s="24"/>
      <c r="G68" s="25"/>
      <c r="H68" s="24"/>
      <c r="I68" s="25"/>
    </row>
    <row r="69" spans="1:9" ht="14.25">
      <c r="A69" s="15"/>
      <c r="B69" s="15" t="s">
        <v>150</v>
      </c>
      <c r="C69" s="15"/>
      <c r="D69" s="27">
        <v>1268</v>
      </c>
      <c r="E69" s="27">
        <v>843</v>
      </c>
      <c r="F69" s="24">
        <v>133</v>
      </c>
      <c r="G69" s="25">
        <v>202</v>
      </c>
      <c r="H69" s="24">
        <v>1401</v>
      </c>
      <c r="I69" s="25">
        <v>1045</v>
      </c>
    </row>
    <row r="70" spans="1:9" ht="14.25">
      <c r="A70" s="15"/>
      <c r="B70" s="15"/>
      <c r="C70" s="15"/>
      <c r="D70" s="15"/>
      <c r="E70" s="15"/>
      <c r="F70" s="24"/>
      <c r="G70" s="25"/>
      <c r="H70" s="24"/>
      <c r="I70" s="25"/>
    </row>
    <row r="71" spans="1:9" ht="14.25">
      <c r="A71" s="15"/>
      <c r="B71" s="15" t="s">
        <v>82</v>
      </c>
      <c r="C71" s="15"/>
      <c r="D71" s="28">
        <f aca="true" t="shared" si="0" ref="D71:I71">SUM(D69:D70)</f>
        <v>1268</v>
      </c>
      <c r="E71" s="28">
        <f t="shared" si="0"/>
        <v>843</v>
      </c>
      <c r="F71" s="29">
        <f t="shared" si="0"/>
        <v>133</v>
      </c>
      <c r="G71" s="30">
        <f t="shared" si="0"/>
        <v>202</v>
      </c>
      <c r="H71" s="29">
        <f t="shared" si="0"/>
        <v>1401</v>
      </c>
      <c r="I71" s="30">
        <f t="shared" si="0"/>
        <v>1045</v>
      </c>
    </row>
    <row r="72" spans="1:9" ht="14.25">
      <c r="A72" s="15"/>
      <c r="B72" s="15"/>
      <c r="C72" s="15"/>
      <c r="D72" s="15"/>
      <c r="E72" s="15"/>
      <c r="F72" s="24"/>
      <c r="G72" s="25"/>
      <c r="H72" s="24"/>
      <c r="I72" s="25"/>
    </row>
    <row r="73" spans="1:9" ht="15">
      <c r="A73" s="15"/>
      <c r="B73" s="26" t="s">
        <v>83</v>
      </c>
      <c r="C73" s="15"/>
      <c r="D73" s="15"/>
      <c r="E73" s="15"/>
      <c r="F73" s="24"/>
      <c r="G73" s="25"/>
      <c r="H73" s="24"/>
      <c r="I73" s="25"/>
    </row>
    <row r="74" spans="1:9" ht="14.25">
      <c r="A74" s="15"/>
      <c r="B74" s="15" t="s">
        <v>151</v>
      </c>
      <c r="C74" s="15"/>
      <c r="D74" s="27">
        <v>769</v>
      </c>
      <c r="E74" s="27">
        <v>319</v>
      </c>
      <c r="F74" s="24">
        <v>133</v>
      </c>
      <c r="G74" s="25">
        <v>202</v>
      </c>
      <c r="H74" s="24">
        <f>F74+D74</f>
        <v>902</v>
      </c>
      <c r="I74" s="25">
        <f>G74+E74</f>
        <v>521</v>
      </c>
    </row>
    <row r="75" spans="1:9" ht="20.25" customHeight="1">
      <c r="A75" s="15"/>
      <c r="B75" s="126" t="s">
        <v>152</v>
      </c>
      <c r="C75" s="126"/>
      <c r="D75" s="31">
        <v>0</v>
      </c>
      <c r="E75" s="31">
        <v>0</v>
      </c>
      <c r="F75" s="24">
        <v>0</v>
      </c>
      <c r="G75" s="25">
        <v>0</v>
      </c>
      <c r="H75" s="24">
        <v>-378</v>
      </c>
      <c r="I75" s="25">
        <v>-281</v>
      </c>
    </row>
    <row r="76" spans="1:9" ht="14.25">
      <c r="A76" s="15"/>
      <c r="B76" s="15" t="s">
        <v>153</v>
      </c>
      <c r="C76" s="15"/>
      <c r="D76" s="31">
        <v>0</v>
      </c>
      <c r="E76" s="31">
        <v>0</v>
      </c>
      <c r="F76" s="24">
        <v>-141</v>
      </c>
      <c r="G76" s="25">
        <v>752</v>
      </c>
      <c r="H76" s="32">
        <f>F76+D76</f>
        <v>-141</v>
      </c>
      <c r="I76" s="33">
        <f>G76</f>
        <v>752</v>
      </c>
    </row>
    <row r="77" spans="1:9" ht="14.25">
      <c r="A77" s="15"/>
      <c r="B77" s="15" t="s">
        <v>154</v>
      </c>
      <c r="C77" s="15"/>
      <c r="D77" s="15"/>
      <c r="E77" s="15"/>
      <c r="F77" s="24"/>
      <c r="G77" s="25"/>
      <c r="H77" s="24">
        <f>SUM(H74:H76)</f>
        <v>383</v>
      </c>
      <c r="I77" s="25">
        <f>SUM(I74:I76)</f>
        <v>992</v>
      </c>
    </row>
    <row r="78" spans="1:9" ht="14.25">
      <c r="A78" s="15"/>
      <c r="B78" s="15" t="s">
        <v>155</v>
      </c>
      <c r="C78" s="15"/>
      <c r="D78" s="31">
        <v>0</v>
      </c>
      <c r="E78" s="31">
        <v>0</v>
      </c>
      <c r="F78" s="24">
        <v>2252</v>
      </c>
      <c r="G78" s="25">
        <v>1576</v>
      </c>
      <c r="H78" s="24">
        <f>SUM(D78+F78)</f>
        <v>2252</v>
      </c>
      <c r="I78" s="25">
        <f>G78</f>
        <v>1576</v>
      </c>
    </row>
    <row r="79" spans="1:9" ht="14.25">
      <c r="A79" s="15"/>
      <c r="B79" s="15" t="s">
        <v>93</v>
      </c>
      <c r="C79" s="15"/>
      <c r="D79" s="31">
        <v>0</v>
      </c>
      <c r="E79" s="31">
        <v>0</v>
      </c>
      <c r="F79" s="34">
        <v>0</v>
      </c>
      <c r="G79" s="25">
        <v>0</v>
      </c>
      <c r="H79" s="24">
        <v>-293</v>
      </c>
      <c r="I79" s="25">
        <v>-236</v>
      </c>
    </row>
    <row r="80" spans="1:9" ht="15" thickBot="1">
      <c r="A80" s="15"/>
      <c r="B80" s="15" t="s">
        <v>156</v>
      </c>
      <c r="C80" s="15"/>
      <c r="D80" s="15"/>
      <c r="E80" s="15"/>
      <c r="F80" s="24"/>
      <c r="G80" s="25"/>
      <c r="H80" s="35">
        <f>SUM(H77:H79)</f>
        <v>2342</v>
      </c>
      <c r="I80" s="36">
        <f>SUM(I77:I79)</f>
        <v>2332</v>
      </c>
    </row>
    <row r="81" spans="1:9" ht="15" thickTop="1">
      <c r="A81" s="15"/>
      <c r="B81" s="15"/>
      <c r="C81" s="15"/>
      <c r="D81" s="15"/>
      <c r="E81" s="15"/>
      <c r="F81" s="24"/>
      <c r="G81" s="25"/>
      <c r="H81" s="24"/>
      <c r="I81" s="25"/>
    </row>
    <row r="82" spans="1:9" ht="15">
      <c r="A82" s="15"/>
      <c r="B82" s="18" t="s">
        <v>247</v>
      </c>
      <c r="C82" s="15"/>
      <c r="D82" s="15"/>
      <c r="E82" s="15"/>
      <c r="F82" s="24"/>
      <c r="G82" s="25"/>
      <c r="H82" s="24"/>
      <c r="I82" s="25"/>
    </row>
    <row r="83" spans="1:9" ht="16.5">
      <c r="A83" s="15"/>
      <c r="B83" s="15"/>
      <c r="C83" s="15"/>
      <c r="D83" s="124" t="s">
        <v>19</v>
      </c>
      <c r="E83" s="124"/>
      <c r="F83" s="124" t="s">
        <v>80</v>
      </c>
      <c r="G83" s="124"/>
      <c r="H83" s="125" t="s">
        <v>81</v>
      </c>
      <c r="I83" s="125"/>
    </row>
    <row r="84" spans="1:9" ht="14.25">
      <c r="A84" s="15"/>
      <c r="B84" s="15"/>
      <c r="C84" s="15"/>
      <c r="D84" s="20" t="s">
        <v>77</v>
      </c>
      <c r="E84" s="20" t="s">
        <v>79</v>
      </c>
      <c r="F84" s="21" t="s">
        <v>77</v>
      </c>
      <c r="G84" s="21" t="s">
        <v>79</v>
      </c>
      <c r="H84" s="22" t="s">
        <v>77</v>
      </c>
      <c r="I84" s="22" t="s">
        <v>79</v>
      </c>
    </row>
    <row r="85" spans="1:9" ht="14.25">
      <c r="A85" s="15"/>
      <c r="B85" s="15"/>
      <c r="C85" s="15"/>
      <c r="D85" s="23" t="s">
        <v>125</v>
      </c>
      <c r="E85" s="23" t="s">
        <v>125</v>
      </c>
      <c r="F85" s="23" t="s">
        <v>125</v>
      </c>
      <c r="G85" s="23" t="s">
        <v>125</v>
      </c>
      <c r="H85" s="23" t="s">
        <v>125</v>
      </c>
      <c r="I85" s="23" t="s">
        <v>125</v>
      </c>
    </row>
    <row r="86" spans="1:9" ht="14.25">
      <c r="A86" s="15"/>
      <c r="B86" s="15"/>
      <c r="C86" s="15"/>
      <c r="D86" s="15"/>
      <c r="E86" s="15"/>
      <c r="F86" s="24"/>
      <c r="G86" s="25"/>
      <c r="H86" s="24"/>
      <c r="I86" s="25"/>
    </row>
    <row r="87" spans="1:9" ht="14.25">
      <c r="A87" s="15"/>
      <c r="B87" s="15" t="s">
        <v>149</v>
      </c>
      <c r="C87" s="15"/>
      <c r="D87" s="15"/>
      <c r="E87" s="15"/>
      <c r="F87" s="24"/>
      <c r="G87" s="25"/>
      <c r="H87" s="24"/>
      <c r="I87" s="25"/>
    </row>
    <row r="88" spans="1:9" ht="14.25">
      <c r="A88" s="15"/>
      <c r="B88" s="15"/>
      <c r="C88" s="15"/>
      <c r="D88" s="15"/>
      <c r="E88" s="15"/>
      <c r="F88" s="24"/>
      <c r="G88" s="25"/>
      <c r="H88" s="24"/>
      <c r="I88" s="25"/>
    </row>
    <row r="89" spans="1:9" ht="15">
      <c r="A89" s="15"/>
      <c r="B89" s="26" t="s">
        <v>40</v>
      </c>
      <c r="C89" s="15"/>
      <c r="D89" s="15"/>
      <c r="E89" s="15"/>
      <c r="F89" s="24"/>
      <c r="G89" s="25"/>
      <c r="H89" s="24"/>
      <c r="I89" s="25"/>
    </row>
    <row r="90" spans="1:9" ht="14.25">
      <c r="A90" s="15"/>
      <c r="B90" s="15" t="s">
        <v>150</v>
      </c>
      <c r="C90" s="15"/>
      <c r="D90" s="27">
        <v>1268</v>
      </c>
      <c r="E90" s="27">
        <v>843</v>
      </c>
      <c r="F90" s="24">
        <v>133</v>
      </c>
      <c r="G90" s="25">
        <v>202</v>
      </c>
      <c r="H90" s="24">
        <f>D90+F90</f>
        <v>1401</v>
      </c>
      <c r="I90" s="25">
        <f>G90+E90</f>
        <v>1045</v>
      </c>
    </row>
    <row r="91" spans="1:9" ht="14.25">
      <c r="A91" s="15"/>
      <c r="B91" s="15"/>
      <c r="C91" s="15"/>
      <c r="D91" s="15"/>
      <c r="E91" s="15"/>
      <c r="F91" s="24"/>
      <c r="G91" s="25"/>
      <c r="H91" s="24"/>
      <c r="I91" s="25"/>
    </row>
    <row r="92" spans="1:9" ht="14.25">
      <c r="A92" s="15"/>
      <c r="B92" s="15" t="s">
        <v>82</v>
      </c>
      <c r="C92" s="15"/>
      <c r="D92" s="28">
        <f aca="true" t="shared" si="1" ref="D92:I92">SUM(D90:D91)</f>
        <v>1268</v>
      </c>
      <c r="E92" s="28">
        <f t="shared" si="1"/>
        <v>843</v>
      </c>
      <c r="F92" s="29">
        <f t="shared" si="1"/>
        <v>133</v>
      </c>
      <c r="G92" s="30">
        <f t="shared" si="1"/>
        <v>202</v>
      </c>
      <c r="H92" s="29">
        <f t="shared" si="1"/>
        <v>1401</v>
      </c>
      <c r="I92" s="30">
        <f t="shared" si="1"/>
        <v>1045</v>
      </c>
    </row>
    <row r="93" spans="1:9" ht="14.25">
      <c r="A93" s="15"/>
      <c r="B93" s="15"/>
      <c r="C93" s="15"/>
      <c r="D93" s="15"/>
      <c r="E93" s="15"/>
      <c r="F93" s="24"/>
      <c r="G93" s="25"/>
      <c r="H93" s="24"/>
      <c r="I93" s="25"/>
    </row>
    <row r="94" spans="1:9" ht="15">
      <c r="A94" s="15"/>
      <c r="B94" s="26" t="s">
        <v>83</v>
      </c>
      <c r="C94" s="15"/>
      <c r="D94" s="15"/>
      <c r="E94" s="15"/>
      <c r="F94" s="24"/>
      <c r="G94" s="25"/>
      <c r="H94" s="24"/>
      <c r="I94" s="25"/>
    </row>
    <row r="95" spans="1:9" ht="14.25">
      <c r="A95" s="15"/>
      <c r="B95" s="15" t="s">
        <v>151</v>
      </c>
      <c r="C95" s="15"/>
      <c r="D95" s="27">
        <v>769</v>
      </c>
      <c r="E95" s="27">
        <v>319</v>
      </c>
      <c r="F95" s="24">
        <v>133</v>
      </c>
      <c r="G95" s="25">
        <v>202</v>
      </c>
      <c r="H95" s="24">
        <f>F95+D95</f>
        <v>902</v>
      </c>
      <c r="I95" s="25">
        <f>G95+E95</f>
        <v>521</v>
      </c>
    </row>
    <row r="96" spans="1:9" ht="14.25">
      <c r="A96" s="15"/>
      <c r="B96" s="15" t="s">
        <v>152</v>
      </c>
      <c r="C96" s="15"/>
      <c r="D96" s="31">
        <v>0</v>
      </c>
      <c r="E96" s="31">
        <v>0</v>
      </c>
      <c r="F96" s="24">
        <v>0</v>
      </c>
      <c r="G96" s="25">
        <v>0</v>
      </c>
      <c r="H96" s="24">
        <v>-378</v>
      </c>
      <c r="I96" s="25">
        <v>-281</v>
      </c>
    </row>
    <row r="97" spans="1:9" ht="14.25">
      <c r="A97" s="15"/>
      <c r="B97" s="15" t="s">
        <v>153</v>
      </c>
      <c r="C97" s="15"/>
      <c r="D97" s="31">
        <v>0</v>
      </c>
      <c r="E97" s="31">
        <v>0</v>
      </c>
      <c r="F97" s="24">
        <v>-141</v>
      </c>
      <c r="G97" s="25">
        <v>752</v>
      </c>
      <c r="H97" s="32">
        <f>F97+D97</f>
        <v>-141</v>
      </c>
      <c r="I97" s="33">
        <f>G97</f>
        <v>752</v>
      </c>
    </row>
    <row r="98" spans="2:9" ht="14.25">
      <c r="B98" s="15" t="s">
        <v>154</v>
      </c>
      <c r="C98" s="15"/>
      <c r="D98" s="15"/>
      <c r="E98" s="15"/>
      <c r="F98" s="24"/>
      <c r="G98" s="25"/>
      <c r="H98" s="24">
        <f>SUM(H95:H97)</f>
        <v>383</v>
      </c>
      <c r="I98" s="25">
        <f>SUM(I95:I97)</f>
        <v>992</v>
      </c>
    </row>
    <row r="99" spans="1:9" ht="14.25">
      <c r="A99" s="15"/>
      <c r="B99" s="15" t="s">
        <v>155</v>
      </c>
      <c r="C99" s="15"/>
      <c r="D99" s="31">
        <v>0</v>
      </c>
      <c r="E99" s="31">
        <v>0</v>
      </c>
      <c r="F99" s="24">
        <f>F78</f>
        <v>2252</v>
      </c>
      <c r="G99" s="25">
        <v>1576</v>
      </c>
      <c r="H99" s="24">
        <f>SUM(D99+F99)</f>
        <v>2252</v>
      </c>
      <c r="I99" s="25">
        <f>G99</f>
        <v>1576</v>
      </c>
    </row>
    <row r="100" spans="2:9" ht="14.25">
      <c r="B100" s="15" t="s">
        <v>93</v>
      </c>
      <c r="C100" s="15"/>
      <c r="D100" s="31">
        <v>0</v>
      </c>
      <c r="E100" s="31">
        <v>0</v>
      </c>
      <c r="F100" s="34">
        <v>0</v>
      </c>
      <c r="G100" s="25">
        <v>0</v>
      </c>
      <c r="H100" s="24">
        <v>-293</v>
      </c>
      <c r="I100" s="25">
        <v>-236</v>
      </c>
    </row>
    <row r="101" spans="2:9" ht="15" thickBot="1">
      <c r="B101" s="15" t="s">
        <v>156</v>
      </c>
      <c r="C101" s="15"/>
      <c r="D101" s="15"/>
      <c r="E101" s="15"/>
      <c r="F101" s="24"/>
      <c r="G101" s="25"/>
      <c r="H101" s="35">
        <f>SUM(H98:H100)</f>
        <v>2342</v>
      </c>
      <c r="I101" s="36">
        <f>SUM(I98:I100)</f>
        <v>2332</v>
      </c>
    </row>
    <row r="102" spans="1:8" ht="15" thickTop="1">
      <c r="A102" s="14"/>
      <c r="F102" s="17"/>
      <c r="G102" s="17"/>
      <c r="H102" s="17"/>
    </row>
    <row r="103" spans="1:8" s="15" customFormat="1" ht="14.25">
      <c r="A103" s="14" t="s">
        <v>192</v>
      </c>
      <c r="B103" s="15" t="s">
        <v>143</v>
      </c>
      <c r="F103" s="37"/>
      <c r="G103" s="37"/>
      <c r="H103" s="37"/>
    </row>
    <row r="104" spans="6:8" s="15" customFormat="1" ht="14.25">
      <c r="F104" s="37"/>
      <c r="G104" s="37"/>
      <c r="H104" s="37"/>
    </row>
    <row r="105" spans="2:8" s="15" customFormat="1" ht="14.25">
      <c r="B105" s="15" t="s">
        <v>249</v>
      </c>
      <c r="F105" s="37"/>
      <c r="G105" s="37"/>
      <c r="H105" s="37"/>
    </row>
    <row r="106" spans="2:8" s="15" customFormat="1" ht="14.25">
      <c r="B106" s="15" t="s">
        <v>144</v>
      </c>
      <c r="F106" s="37"/>
      <c r="G106" s="37"/>
      <c r="H106" s="37"/>
    </row>
    <row r="107" spans="6:8" s="15" customFormat="1" ht="14.25">
      <c r="F107" s="37"/>
      <c r="G107" s="37"/>
      <c r="H107" s="37"/>
    </row>
    <row r="108" spans="1:8" s="15" customFormat="1" ht="14.25">
      <c r="A108" s="14" t="s">
        <v>193</v>
      </c>
      <c r="B108" s="15" t="s">
        <v>69</v>
      </c>
      <c r="F108" s="37"/>
      <c r="G108" s="37"/>
      <c r="H108" s="37"/>
    </row>
    <row r="109" spans="6:8" s="15" customFormat="1" ht="14.25">
      <c r="F109" s="37"/>
      <c r="G109" s="37"/>
      <c r="H109" s="37"/>
    </row>
    <row r="110" spans="2:8" s="15" customFormat="1" ht="14.25">
      <c r="B110" s="15" t="s">
        <v>145</v>
      </c>
      <c r="F110" s="37"/>
      <c r="G110" s="37"/>
      <c r="H110" s="37"/>
    </row>
    <row r="111" spans="2:8" s="15" customFormat="1" ht="14.25">
      <c r="B111" s="15" t="s">
        <v>146</v>
      </c>
      <c r="F111" s="37"/>
      <c r="G111" s="37"/>
      <c r="H111" s="37"/>
    </row>
    <row r="112" spans="2:8" s="15" customFormat="1" ht="14.25">
      <c r="B112" s="15" t="s">
        <v>248</v>
      </c>
      <c r="F112" s="37"/>
      <c r="G112" s="37"/>
      <c r="H112" s="37"/>
    </row>
    <row r="113" spans="6:8" s="15" customFormat="1" ht="14.25">
      <c r="F113" s="37"/>
      <c r="G113" s="37"/>
      <c r="H113" s="37"/>
    </row>
    <row r="114" spans="1:8" s="15" customFormat="1" ht="14.25">
      <c r="A114" s="14" t="s">
        <v>194</v>
      </c>
      <c r="B114" s="15" t="s">
        <v>30</v>
      </c>
      <c r="F114" s="37"/>
      <c r="G114" s="37"/>
      <c r="H114" s="37"/>
    </row>
    <row r="115" spans="6:8" s="15" customFormat="1" ht="14.25">
      <c r="F115" s="37"/>
      <c r="G115" s="37"/>
      <c r="H115" s="37"/>
    </row>
    <row r="116" spans="2:8" s="15" customFormat="1" ht="14.25">
      <c r="B116" s="15" t="s">
        <v>269</v>
      </c>
      <c r="F116" s="37"/>
      <c r="G116" s="37"/>
      <c r="H116" s="37"/>
    </row>
    <row r="117" spans="2:8" s="15" customFormat="1" ht="14.25">
      <c r="B117" s="15" t="s">
        <v>270</v>
      </c>
      <c r="F117" s="37"/>
      <c r="G117" s="37"/>
      <c r="H117" s="37"/>
    </row>
    <row r="118" spans="6:8" s="15" customFormat="1" ht="14.25">
      <c r="F118" s="37"/>
      <c r="G118" s="37"/>
      <c r="H118" s="37"/>
    </row>
    <row r="119" spans="1:8" s="15" customFormat="1" ht="14.25">
      <c r="A119" s="14" t="s">
        <v>195</v>
      </c>
      <c r="B119" s="15" t="s">
        <v>147</v>
      </c>
      <c r="F119" s="37"/>
      <c r="G119" s="37"/>
      <c r="H119" s="37"/>
    </row>
    <row r="120" spans="6:8" s="15" customFormat="1" ht="14.25">
      <c r="F120" s="37"/>
      <c r="G120" s="37"/>
      <c r="H120" s="37"/>
    </row>
    <row r="121" spans="2:8" s="15" customFormat="1" ht="14.25">
      <c r="B121" s="15" t="s">
        <v>173</v>
      </c>
      <c r="F121" s="37"/>
      <c r="G121" s="37"/>
      <c r="H121" s="37"/>
    </row>
    <row r="122" spans="6:8" s="15" customFormat="1" ht="14.25">
      <c r="F122" s="37"/>
      <c r="G122" s="37"/>
      <c r="H122" s="37"/>
    </row>
    <row r="123" spans="2:8" ht="14.25">
      <c r="B123" s="7" t="s">
        <v>23</v>
      </c>
      <c r="F123" s="17"/>
      <c r="G123" s="17"/>
      <c r="H123" s="17"/>
    </row>
    <row r="124" spans="6:8" ht="14.25">
      <c r="F124" s="17"/>
      <c r="G124" s="17"/>
      <c r="H124" s="17"/>
    </row>
    <row r="125" spans="6:8" ht="14.25">
      <c r="F125" s="17"/>
      <c r="G125" s="17"/>
      <c r="H125" s="17"/>
    </row>
    <row r="126" spans="6:8" ht="14.25">
      <c r="F126" s="17"/>
      <c r="G126" s="17"/>
      <c r="H126" s="17"/>
    </row>
    <row r="127" spans="6:8" ht="14.25">
      <c r="F127" s="17"/>
      <c r="G127" s="17"/>
      <c r="H127" s="17"/>
    </row>
    <row r="128" spans="6:8" ht="14.25">
      <c r="F128" s="17"/>
      <c r="G128" s="17"/>
      <c r="H128" s="17"/>
    </row>
    <row r="129" spans="6:8" ht="14.25">
      <c r="F129" s="17"/>
      <c r="G129" s="17"/>
      <c r="H129" s="17"/>
    </row>
    <row r="130" spans="6:8" ht="14.25">
      <c r="F130" s="17"/>
      <c r="G130" s="17"/>
      <c r="H130" s="17"/>
    </row>
    <row r="131" spans="6:8" ht="14.25">
      <c r="F131" s="17"/>
      <c r="G131" s="17"/>
      <c r="H131" s="17"/>
    </row>
    <row r="132" spans="6:8" ht="14.25">
      <c r="F132" s="17"/>
      <c r="G132" s="17"/>
      <c r="H132" s="17"/>
    </row>
    <row r="133" spans="6:8" ht="14.25">
      <c r="F133" s="17"/>
      <c r="G133" s="17"/>
      <c r="H133" s="17"/>
    </row>
    <row r="134" spans="6:8" ht="14.25">
      <c r="F134" s="17"/>
      <c r="G134" s="17"/>
      <c r="H134" s="17"/>
    </row>
    <row r="135" spans="6:8" ht="14.25">
      <c r="F135" s="17"/>
      <c r="G135" s="17"/>
      <c r="H135" s="17"/>
    </row>
    <row r="136" spans="6:8" ht="14.25">
      <c r="F136" s="17"/>
      <c r="G136" s="17"/>
      <c r="H136" s="17"/>
    </row>
    <row r="137" spans="6:8" ht="14.25">
      <c r="F137" s="17"/>
      <c r="G137" s="17"/>
      <c r="H137" s="17"/>
    </row>
    <row r="138" spans="6:8" ht="14.25">
      <c r="F138" s="17"/>
      <c r="G138" s="17"/>
      <c r="H138" s="17"/>
    </row>
  </sheetData>
  <sheetProtection password="CCE3" sheet="1" objects="1" scenarios="1"/>
  <mergeCells count="7">
    <mergeCell ref="B75:C75"/>
    <mergeCell ref="D62:E62"/>
    <mergeCell ref="F62:G62"/>
    <mergeCell ref="H62:I62"/>
    <mergeCell ref="D83:E83"/>
    <mergeCell ref="F83:G83"/>
    <mergeCell ref="H83:I83"/>
  </mergeCells>
  <printOptions horizontalCentered="1"/>
  <pageMargins left="0.5" right="0.5" top="0.75" bottom="0.5" header="0.5" footer="0.25"/>
  <pageSetup horizontalDpi="300" verticalDpi="300" orientation="portrait" paperSize="9" r:id="rId2"/>
  <rowBreaks count="2" manualBreakCount="2">
    <brk id="102" max="8" man="1"/>
    <brk id="122" max="8" man="1"/>
  </rowBreaks>
  <drawing r:id="rId1"/>
</worksheet>
</file>

<file path=xl/worksheets/sheet6.xml><?xml version="1.0" encoding="utf-8"?>
<worksheet xmlns="http://schemas.openxmlformats.org/spreadsheetml/2006/main" xmlns:r="http://schemas.openxmlformats.org/officeDocument/2006/relationships">
  <dimension ref="A1:I129"/>
  <sheetViews>
    <sheetView zoomScaleSheetLayoutView="100" workbookViewId="0" topLeftCell="A78">
      <selection activeCell="B78" sqref="B78"/>
    </sheetView>
  </sheetViews>
  <sheetFormatPr defaultColWidth="9.140625" defaultRowHeight="12.75"/>
  <cols>
    <col min="1" max="1" width="4.7109375" style="7" customWidth="1"/>
    <col min="2" max="2" width="9.57421875" style="7" customWidth="1"/>
    <col min="3" max="4" width="9.140625" style="7" customWidth="1"/>
    <col min="5" max="5" width="9.28125" style="7" customWidth="1"/>
    <col min="6" max="6" width="14.28125" style="7" customWidth="1"/>
    <col min="7" max="7" width="16.140625" style="7" customWidth="1"/>
    <col min="8" max="8" width="14.421875" style="7" customWidth="1"/>
    <col min="9" max="9" width="17.00390625" style="7" customWidth="1"/>
    <col min="10" max="16384" width="9.140625" style="7" customWidth="1"/>
  </cols>
  <sheetData>
    <row r="1" ht="15">
      <c r="A1" s="6" t="s">
        <v>20</v>
      </c>
    </row>
    <row r="2" ht="15">
      <c r="A2" s="8" t="s">
        <v>177</v>
      </c>
    </row>
    <row r="4" spans="1:2" ht="14.25">
      <c r="A4" s="9" t="s">
        <v>197</v>
      </c>
      <c r="B4" s="7" t="s">
        <v>36</v>
      </c>
    </row>
    <row r="9" spans="1:2" s="15" customFormat="1" ht="14.25">
      <c r="A9" s="14" t="s">
        <v>198</v>
      </c>
      <c r="B9" s="15" t="s">
        <v>271</v>
      </c>
    </row>
    <row r="10" s="15" customFormat="1" ht="14.25"/>
    <row r="11" s="15" customFormat="1" ht="14.25"/>
    <row r="12" s="15" customFormat="1" ht="14.25"/>
    <row r="13" s="15" customFormat="1" ht="14.25"/>
    <row r="14" s="15" customFormat="1" ht="14.25"/>
    <row r="15" s="15" customFormat="1" ht="14.25"/>
    <row r="16" spans="1:2" ht="14.25">
      <c r="A16" s="9" t="s">
        <v>199</v>
      </c>
      <c r="B16" s="7" t="s">
        <v>37</v>
      </c>
    </row>
    <row r="18" ht="14.25">
      <c r="B18" s="7" t="s">
        <v>257</v>
      </c>
    </row>
    <row r="19" ht="14.25">
      <c r="B19" s="7" t="s">
        <v>258</v>
      </c>
    </row>
    <row r="20" ht="14.25">
      <c r="B20" s="7" t="s">
        <v>259</v>
      </c>
    </row>
    <row r="22" spans="1:2" ht="14.25">
      <c r="A22" s="9" t="s">
        <v>200</v>
      </c>
      <c r="B22" s="7" t="s">
        <v>39</v>
      </c>
    </row>
    <row r="24" ht="14.25">
      <c r="B24" s="7" t="s">
        <v>71</v>
      </c>
    </row>
    <row r="26" spans="1:2" s="15" customFormat="1" ht="14.25">
      <c r="A26" s="14" t="s">
        <v>201</v>
      </c>
      <c r="B26" s="15" t="s">
        <v>3</v>
      </c>
    </row>
    <row r="27" spans="1:9" s="15" customFormat="1" ht="14.25">
      <c r="A27" s="14"/>
      <c r="F27" s="127" t="s">
        <v>157</v>
      </c>
      <c r="G27" s="127"/>
      <c r="H27" s="127" t="s">
        <v>158</v>
      </c>
      <c r="I27" s="127"/>
    </row>
    <row r="28" spans="1:9" s="15" customFormat="1" ht="14.25">
      <c r="A28" s="14"/>
      <c r="F28" s="86" t="s">
        <v>159</v>
      </c>
      <c r="G28" s="86" t="s">
        <v>160</v>
      </c>
      <c r="H28" s="86" t="s">
        <v>159</v>
      </c>
      <c r="I28" s="86" t="s">
        <v>160</v>
      </c>
    </row>
    <row r="29" spans="6:9" s="15" customFormat="1" ht="14.25">
      <c r="F29" s="23" t="s">
        <v>161</v>
      </c>
      <c r="G29" s="23" t="s">
        <v>161</v>
      </c>
      <c r="H29" s="23" t="s">
        <v>161</v>
      </c>
      <c r="I29" s="23" t="s">
        <v>161</v>
      </c>
    </row>
    <row r="30" spans="6:9" s="15" customFormat="1" ht="14.25">
      <c r="F30" s="23" t="s">
        <v>76</v>
      </c>
      <c r="G30" s="23" t="s">
        <v>162</v>
      </c>
      <c r="H30" s="23" t="s">
        <v>76</v>
      </c>
      <c r="I30" s="23" t="s">
        <v>162</v>
      </c>
    </row>
    <row r="31" spans="6:9" s="15" customFormat="1" ht="14.25">
      <c r="F31" s="23"/>
      <c r="G31" s="23"/>
      <c r="H31" s="23"/>
      <c r="I31" s="23"/>
    </row>
    <row r="32" spans="6:9" s="15" customFormat="1" ht="14.25">
      <c r="F32" s="23" t="s">
        <v>22</v>
      </c>
      <c r="G32" s="23" t="s">
        <v>22</v>
      </c>
      <c r="H32" s="23" t="s">
        <v>22</v>
      </c>
      <c r="I32" s="23" t="s">
        <v>22</v>
      </c>
    </row>
    <row r="33" spans="6:7" s="15" customFormat="1" ht="14.25">
      <c r="F33" s="23"/>
      <c r="G33" s="23"/>
    </row>
    <row r="34" spans="2:7" s="15" customFormat="1" ht="14.25">
      <c r="B34" s="15" t="s">
        <v>163</v>
      </c>
      <c r="F34" s="92"/>
      <c r="G34" s="92"/>
    </row>
    <row r="35" spans="2:9" s="15" customFormat="1" ht="14.25">
      <c r="B35" s="15" t="s">
        <v>164</v>
      </c>
      <c r="F35" s="92">
        <f>H35</f>
        <v>134</v>
      </c>
      <c r="G35" s="92">
        <f>I35</f>
        <v>26</v>
      </c>
      <c r="H35" s="92">
        <v>134</v>
      </c>
      <c r="I35" s="93">
        <v>26</v>
      </c>
    </row>
    <row r="36" spans="6:9" s="15" customFormat="1" ht="14.25">
      <c r="F36" s="94"/>
      <c r="G36" s="94"/>
      <c r="H36" s="95"/>
      <c r="I36" s="95"/>
    </row>
    <row r="37" spans="6:9" ht="14.25">
      <c r="F37" s="16">
        <f>SUM(F35:F36)</f>
        <v>134</v>
      </c>
      <c r="G37" s="16">
        <f>SUM(G35:G36)</f>
        <v>26</v>
      </c>
      <c r="H37" s="96">
        <f>SUM(H35:H36)</f>
        <v>134</v>
      </c>
      <c r="I37" s="7">
        <f>SUM(I34:I35)</f>
        <v>26</v>
      </c>
    </row>
    <row r="38" spans="2:7" ht="14.25">
      <c r="B38" s="7" t="s">
        <v>68</v>
      </c>
      <c r="F38" s="16"/>
      <c r="G38" s="16"/>
    </row>
    <row r="39" spans="2:9" ht="14.25">
      <c r="B39" s="7" t="s">
        <v>164</v>
      </c>
      <c r="F39" s="16">
        <f>H39</f>
        <v>-7</v>
      </c>
      <c r="G39" s="16">
        <f>I39</f>
        <v>29</v>
      </c>
      <c r="H39" s="16">
        <v>-7</v>
      </c>
      <c r="I39" s="16">
        <v>29</v>
      </c>
    </row>
    <row r="40" spans="6:9" ht="14.25">
      <c r="F40" s="81"/>
      <c r="G40" s="81"/>
      <c r="H40" s="97"/>
      <c r="I40" s="97"/>
    </row>
    <row r="41" spans="6:9" ht="14.25">
      <c r="F41" s="16">
        <f>SUM(F37:F39)</f>
        <v>127</v>
      </c>
      <c r="G41" s="16">
        <f>SUM(G37:G39)</f>
        <v>55</v>
      </c>
      <c r="H41" s="96">
        <f>SUM(H37:H39)</f>
        <v>127</v>
      </c>
      <c r="I41" s="7">
        <f>SUM(I37:I39)</f>
        <v>55</v>
      </c>
    </row>
    <row r="42" spans="6:7" ht="14.25">
      <c r="F42" s="16"/>
      <c r="G42" s="16"/>
    </row>
    <row r="43" spans="2:9" ht="14.25">
      <c r="B43" s="7" t="s">
        <v>165</v>
      </c>
      <c r="F43" s="16">
        <f>H43</f>
        <v>166</v>
      </c>
      <c r="G43" s="16">
        <f>I43</f>
        <v>181</v>
      </c>
      <c r="H43" s="16">
        <v>166</v>
      </c>
      <c r="I43" s="96">
        <v>181</v>
      </c>
    </row>
    <row r="44" spans="2:7" ht="14.25">
      <c r="B44" s="7" t="s">
        <v>51</v>
      </c>
      <c r="F44" s="16"/>
      <c r="G44" s="16"/>
    </row>
    <row r="45" spans="6:9" ht="15" thickBot="1">
      <c r="F45" s="98">
        <f>SUM(F41:F43)</f>
        <v>293</v>
      </c>
      <c r="G45" s="98">
        <f>SUM(G41:G43)</f>
        <v>236</v>
      </c>
      <c r="H45" s="99">
        <f>SUM(H41:H43)</f>
        <v>293</v>
      </c>
      <c r="I45" s="100">
        <f>SUM(I41:I43)</f>
        <v>236</v>
      </c>
    </row>
    <row r="46" spans="6:7" ht="15" thickTop="1">
      <c r="F46" s="101"/>
      <c r="G46" s="101"/>
    </row>
    <row r="47" ht="14.25">
      <c r="B47" s="45" t="s">
        <v>267</v>
      </c>
    </row>
    <row r="48" ht="14.25">
      <c r="B48" s="7" t="s">
        <v>268</v>
      </c>
    </row>
    <row r="49" spans="8:9" ht="14.25">
      <c r="H49" s="102" t="s">
        <v>84</v>
      </c>
      <c r="I49" s="102" t="s">
        <v>210</v>
      </c>
    </row>
    <row r="50" spans="8:9" ht="14.25">
      <c r="H50" s="102" t="s">
        <v>161</v>
      </c>
      <c r="I50" s="102" t="s">
        <v>211</v>
      </c>
    </row>
    <row r="51" spans="8:9" ht="14.25">
      <c r="H51" s="23" t="s">
        <v>22</v>
      </c>
      <c r="I51" s="23" t="s">
        <v>22</v>
      </c>
    </row>
    <row r="52" spans="2:9" ht="15" thickBot="1">
      <c r="B52" s="103" t="s">
        <v>38</v>
      </c>
      <c r="C52" s="103"/>
      <c r="D52" s="103"/>
      <c r="E52" s="103"/>
      <c r="F52" s="103"/>
      <c r="G52" s="103"/>
      <c r="H52" s="104">
        <v>2635</v>
      </c>
      <c r="I52" s="104">
        <v>2635</v>
      </c>
    </row>
    <row r="53" spans="2:9" ht="15" thickTop="1">
      <c r="B53" s="103"/>
      <c r="C53" s="103"/>
      <c r="D53" s="103"/>
      <c r="E53" s="103"/>
      <c r="F53" s="103"/>
      <c r="G53" s="103"/>
      <c r="H53" s="103"/>
      <c r="I53" s="103"/>
    </row>
    <row r="54" spans="2:9" ht="14.25">
      <c r="B54" s="103" t="s">
        <v>180</v>
      </c>
      <c r="C54" s="103"/>
      <c r="D54" s="103"/>
      <c r="E54" s="103"/>
      <c r="F54" s="103"/>
      <c r="G54" s="103"/>
      <c r="H54" s="103">
        <f>ROUND(H52*28%,0)</f>
        <v>738</v>
      </c>
      <c r="I54" s="103">
        <f>ROUND(I52*28%,0)</f>
        <v>738</v>
      </c>
    </row>
    <row r="55" spans="2:9" ht="14.25">
      <c r="B55" s="103" t="s">
        <v>178</v>
      </c>
      <c r="C55" s="103"/>
      <c r="D55" s="103"/>
      <c r="E55" s="103"/>
      <c r="F55" s="103"/>
      <c r="G55" s="103"/>
      <c r="H55" s="103">
        <v>13</v>
      </c>
      <c r="I55" s="103">
        <v>13</v>
      </c>
    </row>
    <row r="56" spans="2:9" ht="14.25">
      <c r="B56" s="103" t="s">
        <v>179</v>
      </c>
      <c r="C56" s="103"/>
      <c r="D56" s="103"/>
      <c r="E56" s="103"/>
      <c r="F56" s="103"/>
      <c r="G56" s="103"/>
      <c r="H56" s="103">
        <v>-8</v>
      </c>
      <c r="I56" s="103">
        <v>-8</v>
      </c>
    </row>
    <row r="57" spans="2:9" ht="14.25">
      <c r="B57" s="103" t="s">
        <v>182</v>
      </c>
      <c r="C57" s="103"/>
      <c r="D57" s="103"/>
      <c r="E57" s="103"/>
      <c r="F57" s="103"/>
      <c r="G57" s="103"/>
      <c r="H57" s="103">
        <v>14</v>
      </c>
      <c r="I57" s="103">
        <v>14</v>
      </c>
    </row>
    <row r="58" spans="2:9" ht="14.25">
      <c r="B58" s="103" t="s">
        <v>181</v>
      </c>
      <c r="C58" s="103"/>
      <c r="D58" s="103"/>
      <c r="E58" s="103"/>
      <c r="F58" s="103"/>
      <c r="G58" s="103"/>
      <c r="H58" s="105">
        <v>-464</v>
      </c>
      <c r="I58" s="105">
        <v>-464</v>
      </c>
    </row>
    <row r="59" spans="2:9" ht="15">
      <c r="B59" s="103"/>
      <c r="C59" s="103"/>
      <c r="D59" s="103"/>
      <c r="E59" s="103"/>
      <c r="F59" s="103"/>
      <c r="G59" s="103"/>
      <c r="H59" s="106"/>
      <c r="I59" s="106"/>
    </row>
    <row r="60" spans="2:9" ht="15" thickBot="1">
      <c r="B60" s="103"/>
      <c r="C60" s="103"/>
      <c r="D60" s="103"/>
      <c r="E60" s="103"/>
      <c r="F60" s="103"/>
      <c r="G60" s="103"/>
      <c r="H60" s="107">
        <f>SUM(H54:H59)</f>
        <v>293</v>
      </c>
      <c r="I60" s="107">
        <f>SUM(I54:I59)</f>
        <v>293</v>
      </c>
    </row>
    <row r="61" spans="2:9" ht="15" thickTop="1">
      <c r="B61" s="103"/>
      <c r="C61" s="103"/>
      <c r="D61" s="103"/>
      <c r="E61" s="103"/>
      <c r="F61" s="103"/>
      <c r="G61" s="103"/>
      <c r="H61" s="108"/>
      <c r="I61" s="109"/>
    </row>
    <row r="62" spans="2:9" ht="14.25">
      <c r="B62" s="103" t="s">
        <v>260</v>
      </c>
      <c r="C62" s="103"/>
      <c r="D62" s="103"/>
      <c r="E62" s="103"/>
      <c r="F62" s="103"/>
      <c r="G62" s="103"/>
      <c r="H62" s="108"/>
      <c r="I62" s="109"/>
    </row>
    <row r="63" spans="2:9" ht="14.25">
      <c r="B63" s="103" t="s">
        <v>261</v>
      </c>
      <c r="C63" s="103"/>
      <c r="D63" s="103"/>
      <c r="E63" s="103"/>
      <c r="F63" s="103"/>
      <c r="G63" s="103"/>
      <c r="H63" s="108"/>
      <c r="I63" s="109"/>
    </row>
    <row r="64" spans="2:9" ht="14.25">
      <c r="B64" s="7" t="s">
        <v>262</v>
      </c>
      <c r="C64" s="103"/>
      <c r="D64" s="103"/>
      <c r="E64" s="103"/>
      <c r="F64" s="103"/>
      <c r="G64" s="103"/>
      <c r="H64" s="108"/>
      <c r="I64" s="109"/>
    </row>
    <row r="65" spans="2:9" ht="14.25">
      <c r="B65" s="103" t="s">
        <v>263</v>
      </c>
      <c r="C65" s="103"/>
      <c r="D65" s="103"/>
      <c r="E65" s="103"/>
      <c r="F65" s="103"/>
      <c r="G65" s="103"/>
      <c r="H65" s="108"/>
      <c r="I65" s="109"/>
    </row>
    <row r="66" spans="2:9" ht="14.25">
      <c r="B66" s="45"/>
      <c r="C66" s="110"/>
      <c r="D66" s="103"/>
      <c r="E66" s="103"/>
      <c r="F66" s="103"/>
      <c r="G66" s="103"/>
      <c r="H66" s="108"/>
      <c r="I66" s="109"/>
    </row>
    <row r="67" spans="1:2" ht="14.25">
      <c r="A67" s="9" t="s">
        <v>202</v>
      </c>
      <c r="B67" s="7" t="s">
        <v>213</v>
      </c>
    </row>
    <row r="69" ht="14.25">
      <c r="B69" s="7" t="s">
        <v>250</v>
      </c>
    </row>
    <row r="71" spans="1:2" ht="14.25">
      <c r="A71" s="9" t="s">
        <v>203</v>
      </c>
      <c r="B71" s="7" t="s">
        <v>27</v>
      </c>
    </row>
    <row r="73" ht="14.25">
      <c r="B73" s="7" t="s">
        <v>251</v>
      </c>
    </row>
    <row r="75" s="15" customFormat="1" ht="14.25">
      <c r="B75" s="15" t="s">
        <v>175</v>
      </c>
    </row>
    <row r="76" spans="6:8" s="15" customFormat="1" ht="14.25">
      <c r="F76" s="37"/>
      <c r="G76" s="37"/>
      <c r="H76" s="111" t="s">
        <v>22</v>
      </c>
    </row>
    <row r="77" spans="6:8" s="15" customFormat="1" ht="14.25">
      <c r="F77" s="37"/>
      <c r="G77" s="37"/>
      <c r="H77" s="37"/>
    </row>
    <row r="78" spans="2:8" s="15" customFormat="1" ht="14.25">
      <c r="B78" s="15" t="s">
        <v>28</v>
      </c>
      <c r="F78" s="37"/>
      <c r="G78" s="37"/>
      <c r="H78" s="112">
        <v>6754</v>
      </c>
    </row>
    <row r="79" spans="2:8" s="15" customFormat="1" ht="14.25">
      <c r="B79" s="15" t="s">
        <v>166</v>
      </c>
      <c r="F79" s="37"/>
      <c r="G79" s="37"/>
      <c r="H79" s="112">
        <v>0</v>
      </c>
    </row>
    <row r="80" spans="6:8" s="15" customFormat="1" ht="14.25">
      <c r="F80" s="37"/>
      <c r="G80" s="37"/>
      <c r="H80" s="113"/>
    </row>
    <row r="81" spans="2:8" s="15" customFormat="1" ht="14.25">
      <c r="B81" s="15" t="s">
        <v>29</v>
      </c>
      <c r="F81" s="37"/>
      <c r="G81" s="37"/>
      <c r="H81" s="37"/>
    </row>
    <row r="82" spans="2:8" s="15" customFormat="1" ht="15" thickBot="1">
      <c r="B82" s="15" t="s">
        <v>167</v>
      </c>
      <c r="F82" s="37"/>
      <c r="G82" s="37"/>
      <c r="H82" s="114">
        <f>SUM(H78:H79)</f>
        <v>6754</v>
      </c>
    </row>
    <row r="83" spans="6:8" s="15" customFormat="1" ht="15" thickTop="1">
      <c r="F83" s="37"/>
      <c r="G83" s="37"/>
      <c r="H83" s="37"/>
    </row>
    <row r="84" spans="2:8" s="15" customFormat="1" ht="15" thickBot="1">
      <c r="B84" s="15" t="s">
        <v>168</v>
      </c>
      <c r="F84" s="37"/>
      <c r="G84" s="37"/>
      <c r="H84" s="114">
        <v>13342</v>
      </c>
    </row>
    <row r="85" spans="6:8" ht="15" thickTop="1">
      <c r="F85" s="17"/>
      <c r="G85" s="17"/>
      <c r="H85" s="17"/>
    </row>
    <row r="86" spans="1:8" ht="14.25">
      <c r="A86" s="9" t="s">
        <v>204</v>
      </c>
      <c r="B86" s="7" t="s">
        <v>31</v>
      </c>
      <c r="F86" s="17"/>
      <c r="G86" s="17"/>
      <c r="H86" s="17"/>
    </row>
    <row r="87" spans="6:8" ht="14.25">
      <c r="F87" s="17"/>
      <c r="G87" s="17"/>
      <c r="H87" s="17"/>
    </row>
    <row r="88" spans="2:8" ht="14.25">
      <c r="B88" s="7" t="s">
        <v>264</v>
      </c>
      <c r="F88" s="17"/>
      <c r="G88" s="17"/>
      <c r="H88" s="17"/>
    </row>
    <row r="89" spans="2:8" ht="14.25">
      <c r="B89" s="7" t="s">
        <v>265</v>
      </c>
      <c r="F89" s="17"/>
      <c r="G89" s="17"/>
      <c r="H89" s="17"/>
    </row>
    <row r="90" spans="6:8" ht="14.25">
      <c r="F90" s="17"/>
      <c r="G90" s="17"/>
      <c r="H90" s="17"/>
    </row>
    <row r="91" spans="1:8" ht="14.25">
      <c r="A91" s="9" t="s">
        <v>205</v>
      </c>
      <c r="B91" s="7" t="s">
        <v>33</v>
      </c>
      <c r="F91" s="17"/>
      <c r="G91" s="17"/>
      <c r="H91" s="17"/>
    </row>
    <row r="92" spans="6:8" ht="14.25">
      <c r="F92" s="17"/>
      <c r="G92" s="17"/>
      <c r="H92" s="17"/>
    </row>
    <row r="93" spans="6:8" ht="14.25">
      <c r="F93" s="17"/>
      <c r="G93" s="17"/>
      <c r="H93" s="17"/>
    </row>
    <row r="94" spans="6:8" ht="14.25">
      <c r="F94" s="17"/>
      <c r="G94" s="17"/>
      <c r="H94" s="17"/>
    </row>
    <row r="95" spans="1:8" ht="14.25">
      <c r="A95" s="9" t="s">
        <v>206</v>
      </c>
      <c r="B95" s="7" t="s">
        <v>34</v>
      </c>
      <c r="F95" s="17"/>
      <c r="G95" s="17"/>
      <c r="H95" s="17"/>
    </row>
    <row r="96" spans="6:8" ht="14.25">
      <c r="F96" s="17"/>
      <c r="G96" s="17"/>
      <c r="H96" s="17"/>
    </row>
    <row r="97" spans="2:8" ht="14.25">
      <c r="B97" s="7" t="s">
        <v>266</v>
      </c>
      <c r="F97" s="17"/>
      <c r="G97" s="17"/>
      <c r="H97" s="17"/>
    </row>
    <row r="98" spans="2:8" ht="14.25">
      <c r="B98" s="7" t="s">
        <v>265</v>
      </c>
      <c r="F98" s="17"/>
      <c r="G98" s="17"/>
      <c r="H98" s="17"/>
    </row>
    <row r="99" spans="6:8" ht="14.25">
      <c r="F99" s="17"/>
      <c r="G99" s="17"/>
      <c r="H99" s="17"/>
    </row>
    <row r="100" spans="1:8" ht="14.25">
      <c r="A100" s="9" t="s">
        <v>207</v>
      </c>
      <c r="B100" s="7" t="s">
        <v>169</v>
      </c>
      <c r="F100" s="17"/>
      <c r="G100" s="17"/>
      <c r="H100" s="17"/>
    </row>
    <row r="101" spans="6:8" ht="14.25">
      <c r="F101" s="17"/>
      <c r="G101" s="17"/>
      <c r="H101" s="17"/>
    </row>
    <row r="102" spans="2:8" ht="14.25">
      <c r="B102" s="7" t="s">
        <v>170</v>
      </c>
      <c r="F102" s="17"/>
      <c r="G102" s="17"/>
      <c r="H102" s="17"/>
    </row>
    <row r="103" spans="6:8" ht="14.25">
      <c r="F103" s="17"/>
      <c r="G103" s="17"/>
      <c r="H103" s="17"/>
    </row>
    <row r="104" spans="1:8" ht="14.25">
      <c r="A104" s="9" t="s">
        <v>208</v>
      </c>
      <c r="B104" s="7" t="s">
        <v>18</v>
      </c>
      <c r="F104" s="17"/>
      <c r="G104" s="17"/>
      <c r="H104" s="17"/>
    </row>
    <row r="105" spans="6:8" ht="14.25">
      <c r="F105" s="17"/>
      <c r="G105" s="17"/>
      <c r="H105" s="17"/>
    </row>
    <row r="106" spans="2:8" ht="14.25">
      <c r="B106" s="7" t="s">
        <v>252</v>
      </c>
      <c r="F106" s="17"/>
      <c r="G106" s="17"/>
      <c r="H106" s="17"/>
    </row>
    <row r="107" spans="2:8" ht="14.25">
      <c r="B107" s="7" t="s">
        <v>253</v>
      </c>
      <c r="F107" s="17"/>
      <c r="G107" s="17"/>
      <c r="H107" s="17"/>
    </row>
    <row r="108" spans="2:8" ht="14.25">
      <c r="B108" s="7" t="s">
        <v>254</v>
      </c>
      <c r="F108" s="17"/>
      <c r="G108" s="17"/>
      <c r="H108" s="17"/>
    </row>
    <row r="109" spans="6:8" ht="14.25">
      <c r="F109" s="17"/>
      <c r="G109" s="17"/>
      <c r="H109" s="17"/>
    </row>
    <row r="110" spans="1:8" ht="14.25">
      <c r="A110" s="9" t="s">
        <v>209</v>
      </c>
      <c r="B110" s="7" t="s">
        <v>171</v>
      </c>
      <c r="F110" s="17"/>
      <c r="G110" s="17"/>
      <c r="H110" s="17"/>
    </row>
    <row r="111" spans="6:8" ht="14.25">
      <c r="F111" s="17"/>
      <c r="G111" s="17"/>
      <c r="H111" s="17"/>
    </row>
    <row r="112" spans="6:9" ht="14.25">
      <c r="F112" s="127" t="s">
        <v>157</v>
      </c>
      <c r="G112" s="127"/>
      <c r="H112" s="127" t="s">
        <v>158</v>
      </c>
      <c r="I112" s="127"/>
    </row>
    <row r="113" spans="6:9" ht="14.25">
      <c r="F113" s="86" t="s">
        <v>159</v>
      </c>
      <c r="G113" s="86" t="s">
        <v>160</v>
      </c>
      <c r="H113" s="86" t="s">
        <v>159</v>
      </c>
      <c r="I113" s="86" t="s">
        <v>160</v>
      </c>
    </row>
    <row r="114" spans="6:9" ht="14.25">
      <c r="F114" s="23" t="s">
        <v>161</v>
      </c>
      <c r="G114" s="23" t="s">
        <v>161</v>
      </c>
      <c r="H114" s="23" t="s">
        <v>161</v>
      </c>
      <c r="I114" s="23" t="s">
        <v>161</v>
      </c>
    </row>
    <row r="115" spans="6:9" ht="14.25">
      <c r="F115" s="23" t="s">
        <v>76</v>
      </c>
      <c r="G115" s="23" t="s">
        <v>162</v>
      </c>
      <c r="H115" s="23" t="s">
        <v>76</v>
      </c>
      <c r="I115" s="23" t="s">
        <v>162</v>
      </c>
    </row>
    <row r="116" spans="6:9" ht="14.25">
      <c r="F116" s="23"/>
      <c r="G116" s="23"/>
      <c r="H116" s="23"/>
      <c r="I116" s="23"/>
    </row>
    <row r="117" spans="6:9" ht="14.25">
      <c r="F117" s="23" t="s">
        <v>22</v>
      </c>
      <c r="G117" s="23" t="s">
        <v>22</v>
      </c>
      <c r="H117" s="23" t="s">
        <v>22</v>
      </c>
      <c r="I117" s="23" t="s">
        <v>22</v>
      </c>
    </row>
    <row r="118" spans="6:8" ht="14.25">
      <c r="F118" s="17"/>
      <c r="G118" s="17"/>
      <c r="H118" s="17"/>
    </row>
    <row r="119" spans="2:9" ht="14.25">
      <c r="B119" s="7" t="s">
        <v>78</v>
      </c>
      <c r="F119" s="17">
        <v>2342</v>
      </c>
      <c r="G119" s="17">
        <v>2332</v>
      </c>
      <c r="H119" s="17">
        <v>2342</v>
      </c>
      <c r="I119" s="17">
        <v>2332</v>
      </c>
    </row>
    <row r="120" spans="6:8" ht="14.25">
      <c r="F120" s="17"/>
      <c r="G120" s="17"/>
      <c r="H120" s="17"/>
    </row>
    <row r="121" spans="2:9" ht="14.25">
      <c r="B121" s="7" t="s">
        <v>172</v>
      </c>
      <c r="F121" s="17">
        <v>2006</v>
      </c>
      <c r="G121" s="17">
        <v>2006</v>
      </c>
      <c r="H121" s="17">
        <v>2006</v>
      </c>
      <c r="I121" s="17">
        <v>2006</v>
      </c>
    </row>
    <row r="122" spans="6:9" ht="15" thickBot="1">
      <c r="F122" s="115"/>
      <c r="G122" s="115"/>
      <c r="H122" s="115"/>
      <c r="I122" s="116"/>
    </row>
    <row r="123" spans="6:9" ht="15" thickTop="1">
      <c r="F123" s="117"/>
      <c r="G123" s="117"/>
      <c r="H123" s="117"/>
      <c r="I123" s="118"/>
    </row>
    <row r="124" spans="1:9" ht="14.25">
      <c r="A124" s="46" t="s">
        <v>255</v>
      </c>
      <c r="B124" s="46" t="s">
        <v>256</v>
      </c>
      <c r="F124" s="117"/>
      <c r="G124" s="117"/>
      <c r="H124" s="117"/>
      <c r="I124" s="118"/>
    </row>
    <row r="125" spans="1:9" ht="14.25">
      <c r="A125" s="46"/>
      <c r="B125" s="46"/>
      <c r="F125" s="117"/>
      <c r="G125" s="117"/>
      <c r="H125" s="117"/>
      <c r="I125" s="118"/>
    </row>
    <row r="126" spans="1:8" ht="14.25">
      <c r="A126" s="46"/>
      <c r="B126" s="46" t="s">
        <v>277</v>
      </c>
      <c r="F126" s="17"/>
      <c r="G126" s="17"/>
      <c r="H126" s="17"/>
    </row>
    <row r="127" spans="1:8" ht="14.25">
      <c r="A127" s="46"/>
      <c r="B127" s="46" t="s">
        <v>278</v>
      </c>
      <c r="F127" s="17"/>
      <c r="G127" s="17"/>
      <c r="H127" s="17"/>
    </row>
    <row r="128" spans="6:8" ht="14.25">
      <c r="F128" s="17"/>
      <c r="G128" s="17"/>
      <c r="H128" s="17"/>
    </row>
    <row r="129" spans="6:8" ht="14.25">
      <c r="F129" s="17"/>
      <c r="G129" s="17"/>
      <c r="H129" s="17"/>
    </row>
  </sheetData>
  <sheetProtection password="CCE3" sheet="1" objects="1" scenarios="1"/>
  <mergeCells count="4">
    <mergeCell ref="F27:G27"/>
    <mergeCell ref="H27:I27"/>
    <mergeCell ref="F112:G112"/>
    <mergeCell ref="H112:I112"/>
  </mergeCells>
  <printOptions horizontalCentered="1"/>
  <pageMargins left="0.5" right="0.5" top="0.75" bottom="0.5" header="0.5" footer="0.25"/>
  <pageSetup horizontalDpi="300" verticalDpi="300" orientation="portrait" paperSize="9" scale="90" r:id="rId2"/>
  <rowBreaks count="2" manualBreakCount="2">
    <brk id="45" max="8" man="1"/>
    <brk id="9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HP </cp:lastModifiedBy>
  <cp:lastPrinted>2002-11-26T02:16:31Z</cp:lastPrinted>
  <dcterms:created xsi:type="dcterms:W3CDTF">1998-09-17T05:25:10Z</dcterms:created>
  <dcterms:modified xsi:type="dcterms:W3CDTF">2002-11-26T02:16:47Z</dcterms:modified>
  <cp:category/>
  <cp:version/>
  <cp:contentType/>
  <cp:contentStatus/>
</cp:coreProperties>
</file>