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'Sheet1'!$A$1:$F$108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<sst xmlns="http://schemas.openxmlformats.org/spreadsheetml/2006/main" count="94" uniqueCount="83">
  <si>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Current Year </t>
  </si>
  <si>
    <t>Quarter</t>
  </si>
  <si>
    <t>RM'000</t>
  </si>
  <si>
    <t>Fixed Assets</t>
  </si>
  <si>
    <t>Interest In Associated Companies</t>
  </si>
  <si>
    <t>Other Investment</t>
  </si>
  <si>
    <t>Investment In Resort Properties</t>
  </si>
  <si>
    <t>CURRENT ASSETS</t>
  </si>
  <si>
    <t>Land &amp; Development Expenditure</t>
  </si>
  <si>
    <t>Stock &amp; Work In Progress</t>
  </si>
  <si>
    <t>Trade Debtors</t>
  </si>
  <si>
    <t>Other Debtors,Deposit &amp; Prepayments</t>
  </si>
  <si>
    <t>Amount Owing By Associated Companies</t>
  </si>
  <si>
    <t>Short Term Placement &amp; Fixed Deposit</t>
  </si>
  <si>
    <t>Cash And Bank Balance</t>
  </si>
  <si>
    <t>CURRENT LIABILITIES</t>
  </si>
  <si>
    <t>Trade Creditors</t>
  </si>
  <si>
    <t>Other Creditors And Accruals</t>
  </si>
  <si>
    <t>Provision For Taxation</t>
  </si>
  <si>
    <t>Short Term Bank Borrowing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</si>
  <si>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</si>
  <si>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</si>
  <si>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</si>
  <si>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</si>
  <si>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</si>
  <si>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</si>
  <si>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</si>
  <si>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</si>
  <si>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Perference Shares</t>
  </si>
  <si>
    <t>Long Term Borrowings</t>
  </si>
  <si>
    <t>Loan Stock</t>
  </si>
  <si>
    <t>Minority Interest</t>
  </si>
  <si>
    <t>Deffered Taxation</t>
  </si>
  <si>
    <t xml:space="preserve">Cumulative </t>
  </si>
  <si>
    <t>Current Year</t>
  </si>
  <si>
    <t>To Date</t>
  </si>
  <si>
    <t>(a)</t>
  </si>
  <si>
    <t>Turnover</t>
  </si>
  <si>
    <t>(b)</t>
  </si>
  <si>
    <t>Investment Income</t>
  </si>
  <si>
    <t>(c)</t>
  </si>
  <si>
    <t>Other income incliding interest income</t>
  </si>
  <si>
    <t xml:space="preserve">Operating profit before interest on 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</si>
  <si>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</si>
  <si>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</si>
  <si>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</si>
  <si>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</si>
  <si>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</si>
  <si>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</si>
  <si>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</si>
  <si>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</si>
  <si>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</si>
  <si>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</si>
  <si>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</si>
  <si>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</si>
  <si>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</si>
  <si>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</si>
  <si>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</si>
  <si>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</si>
  <si>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</si>
  <si>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</si>
  <si>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</si>
  <si>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</si>
  <si>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Profit after taxation before deductiing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</si>
  <si>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</si>
  <si>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</si>
  <si>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</si>
  <si>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</si>
  <si>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</si>
  <si>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</si>
  <si>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</si>
  <si>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</si>
  <si>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</si>
  <si>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</si>
  <si>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</si>
  <si>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Year End</t>
  </si>
  <si>
    <t>Preceding Financial</t>
  </si>
  <si>
    <r>
      <t xml:space="preserve">Consolidated Income Statement </t>
    </r>
    <r>
      <rPr>
        <b/>
        <i/>
        <sz val="10"/>
        <rFont val="Geneva"/>
        <family val="0"/>
      </rPr>
      <t>(Amended Copy)</t>
    </r>
  </si>
  <si>
    <r>
      <t xml:space="preserve">Consolidated Balance Sheet </t>
    </r>
    <r>
      <rPr>
        <b/>
        <i/>
        <sz val="10"/>
        <rFont val="Geneva"/>
        <family val="0"/>
      </rPr>
      <t>(Amended Copy)</t>
    </r>
  </si>
  <si>
    <t>NTA Per Share (RM)</t>
  </si>
  <si>
    <t xml:space="preserve">Fully diluted </t>
  </si>
  <si>
    <t xml:space="preserve">Basic </t>
  </si>
  <si>
    <t>Expenditure Carried Forward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</si>
</sst>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</numFmts>
  <fonts count="8">
    <font>
      <sz val="10"/>
      <name val="Arial"/>
      <family val="0"/>
    </font>
    <font>
      <b/>
      <sz val="14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u val="single"/>
      <sz val="8"/>
      <name val="Geneva"/>
      <family val="0"/>
    </font>
    <font>
      <b/>
      <i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5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8" fontId="3" fillId="2" borderId="0" xfId="15" applyNumberFormat="1" applyFont="1" applyFill="1" applyAlignment="1">
      <alignment/>
    </xf>
    <xf numFmtId="0" fontId="6" fillId="2" borderId="0" xfId="0" applyFont="1" applyFill="1" applyBorder="1" applyAlignment="1">
      <alignment/>
    </xf>
    <xf numFmtId="38" fontId="3" fillId="2" borderId="1" xfId="15" applyNumberFormat="1" applyFont="1" applyFill="1" applyBorder="1" applyAlignment="1">
      <alignment/>
    </xf>
    <xf numFmtId="38" fontId="3" fillId="2" borderId="2" xfId="15" applyNumberFormat="1" applyFont="1" applyFill="1" applyBorder="1" applyAlignment="1">
      <alignment/>
    </xf>
    <xf numFmtId="38" fontId="3" fillId="2" borderId="3" xfId="15" applyNumberFormat="1" applyFont="1" applyFill="1" applyBorder="1" applyAlignment="1">
      <alignment/>
    </xf>
    <xf numFmtId="38" fontId="3" fillId="2" borderId="4" xfId="15" applyNumberFormat="1" applyFont="1" applyFill="1" applyBorder="1" applyAlignment="1">
      <alignment/>
    </xf>
    <xf numFmtId="38" fontId="3" fillId="2" borderId="5" xfId="15" applyNumberFormat="1" applyFont="1" applyFill="1" applyBorder="1" applyAlignment="1">
      <alignment/>
    </xf>
    <xf numFmtId="38" fontId="3" fillId="2" borderId="6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38" fontId="3" fillId="2" borderId="7" xfId="15" applyNumberFormat="1" applyFont="1" applyFill="1" applyBorder="1" applyAlignment="1">
      <alignment/>
    </xf>
    <xf numFmtId="38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quotePrefix="1">
      <alignment horizontal="center"/>
    </xf>
    <xf numFmtId="38" fontId="3" fillId="2" borderId="8" xfId="15" applyNumberFormat="1" applyFont="1" applyFill="1" applyBorder="1" applyAlignment="1">
      <alignment/>
    </xf>
    <xf numFmtId="38" fontId="3" fillId="2" borderId="9" xfId="15" applyNumberFormat="1" applyFont="1" applyFill="1" applyBorder="1" applyAlignment="1">
      <alignment/>
    </xf>
    <xf numFmtId="40" fontId="3" fillId="2" borderId="8" xfId="15" applyNumberFormat="1" applyFont="1" applyFill="1" applyBorder="1" applyAlignment="1">
      <alignment/>
    </xf>
    <xf numFmtId="40" fontId="3" fillId="2" borderId="0" xfId="15" applyNumberFormat="1" applyFont="1" applyFill="1" applyAlignment="1">
      <alignment/>
    </xf>
    <xf numFmtId="171" fontId="3" fillId="2" borderId="0" xfId="15" applyFont="1" applyFill="1" applyAlignment="1">
      <alignment/>
    </xf>
    <xf numFmtId="171" fontId="3" fillId="2" borderId="0" xfId="15" applyNumberFormat="1" applyFont="1" applyFill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41">
      <selection activeCell="C46" sqref="C46"/>
    </sheetView>
  </sheetViews>
  <sheetFormatPr defaultColWidth="9.140625" defaultRowHeight="12.75"/>
  <cols>
    <col min="1" max="1" width="3.8515625" style="18" customWidth="1"/>
    <col min="2" max="2" width="4.7109375" style="18" customWidth="1"/>
    <col min="3" max="3" width="32.00390625" style="18" customWidth="1"/>
    <col min="4" max="4" width="7.7109375" style="18" customWidth="1"/>
    <col min="5" max="5" width="17.421875" style="18" customWidth="1"/>
    <col min="6" max="6" width="17.00390625" style="18" customWidth="1"/>
    <col min="7" max="16384" width="9.140625" style="18" customWidth="1"/>
  </cols>
  <sheetData>
    <row r="1" spans="1:6" ht="18.75" thickBot="1">
      <c r="A1" s="27" t="s">
        <v>78</v>
      </c>
      <c r="B1" s="28"/>
      <c r="C1" s="28"/>
      <c r="D1" s="28"/>
      <c r="E1" s="28"/>
      <c r="F1" s="29"/>
    </row>
    <row r="2" spans="1:6" ht="12.75">
      <c r="A2" s="1"/>
      <c r="B2" s="1"/>
      <c r="C2" s="1"/>
      <c r="D2" s="2"/>
      <c r="E2" s="2"/>
      <c r="F2" s="2"/>
    </row>
    <row r="3" spans="1:6" ht="12.75">
      <c r="A3" s="3"/>
      <c r="B3" s="3"/>
      <c r="C3" s="3"/>
      <c r="D3" s="3"/>
      <c r="E3" s="4" t="s">
        <v>0</v>
      </c>
      <c r="F3" s="4" t="s">
        <v>76</v>
      </c>
    </row>
    <row r="4" spans="1:6" ht="12.75">
      <c r="A4" s="3"/>
      <c r="B4" s="3"/>
      <c r="C4" s="3"/>
      <c r="D4" s="3"/>
      <c r="E4" s="4" t="s">
        <v>1</v>
      </c>
      <c r="F4" s="4" t="s">
        <v>75</v>
      </c>
    </row>
    <row r="5" spans="1:6" ht="12.75">
      <c r="A5" s="3"/>
      <c r="B5" s="3"/>
      <c r="C5" s="3"/>
      <c r="D5" s="3"/>
      <c r="E5" s="5">
        <v>36433</v>
      </c>
      <c r="F5" s="5">
        <v>36160</v>
      </c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6" t="s">
        <v>2</v>
      </c>
      <c r="F7" s="6" t="s">
        <v>2</v>
      </c>
    </row>
    <row r="8" spans="1:6" ht="12.75">
      <c r="A8" s="2"/>
      <c r="B8" s="2"/>
      <c r="C8" s="2"/>
      <c r="D8" s="2"/>
      <c r="E8" s="2"/>
      <c r="F8" s="2"/>
    </row>
    <row r="9" spans="1:6" ht="12.75">
      <c r="A9" s="1" t="s">
        <v>3</v>
      </c>
      <c r="B9" s="1"/>
      <c r="C9" s="1"/>
      <c r="D9" s="2"/>
      <c r="E9" s="7">
        <v>216081</v>
      </c>
      <c r="F9" s="7">
        <f>68747+134083</f>
        <v>202830</v>
      </c>
    </row>
    <row r="10" spans="1:6" ht="12.75">
      <c r="A10" s="1" t="s">
        <v>4</v>
      </c>
      <c r="B10" s="1"/>
      <c r="C10" s="1"/>
      <c r="D10" s="2"/>
      <c r="E10" s="7">
        <v>4937</v>
      </c>
      <c r="F10" s="7">
        <v>2936</v>
      </c>
    </row>
    <row r="11" spans="1:6" ht="12.75">
      <c r="A11" s="1" t="s">
        <v>5</v>
      </c>
      <c r="B11" s="1"/>
      <c r="C11" s="1"/>
      <c r="D11" s="2"/>
      <c r="E11" s="7">
        <v>3995</v>
      </c>
      <c r="F11" s="7">
        <v>5929</v>
      </c>
    </row>
    <row r="12" spans="1:6" ht="12.75">
      <c r="A12" s="1" t="s">
        <v>6</v>
      </c>
      <c r="B12" s="1"/>
      <c r="C12" s="1"/>
      <c r="D12" s="2"/>
      <c r="E12" s="7">
        <v>114999</v>
      </c>
      <c r="F12" s="7">
        <v>94843</v>
      </c>
    </row>
    <row r="13" spans="1:6" ht="12.75">
      <c r="A13" s="2"/>
      <c r="B13" s="2"/>
      <c r="C13" s="2"/>
      <c r="D13" s="2"/>
      <c r="E13" s="7"/>
      <c r="F13" s="7"/>
    </row>
    <row r="14" spans="1:6" ht="13.5" thickBot="1">
      <c r="A14" s="8" t="s">
        <v>7</v>
      </c>
      <c r="B14" s="8"/>
      <c r="C14" s="8"/>
      <c r="D14" s="2"/>
      <c r="E14" s="7"/>
      <c r="F14" s="7"/>
    </row>
    <row r="15" spans="1:6" ht="12.75">
      <c r="A15" s="2" t="s">
        <v>8</v>
      </c>
      <c r="B15" s="2"/>
      <c r="C15" s="2"/>
      <c r="D15" s="2"/>
      <c r="E15" s="9">
        <v>278246</v>
      </c>
      <c r="F15" s="10">
        <v>312697</v>
      </c>
    </row>
    <row r="16" spans="1:6" ht="12.75">
      <c r="A16" s="2" t="s">
        <v>9</v>
      </c>
      <c r="B16" s="2"/>
      <c r="C16" s="2"/>
      <c r="D16" s="2"/>
      <c r="E16" s="11">
        <v>17781</v>
      </c>
      <c r="F16" s="12">
        <v>21556</v>
      </c>
    </row>
    <row r="17" spans="1:6" ht="12.75">
      <c r="A17" s="2" t="s">
        <v>10</v>
      </c>
      <c r="B17" s="2"/>
      <c r="C17" s="2"/>
      <c r="D17" s="2"/>
      <c r="E17" s="11">
        <v>37959</v>
      </c>
      <c r="F17" s="12">
        <v>37880</v>
      </c>
    </row>
    <row r="18" spans="1:6" ht="12.75">
      <c r="A18" s="2" t="s">
        <v>11</v>
      </c>
      <c r="B18" s="2"/>
      <c r="C18" s="2"/>
      <c r="D18" s="2"/>
      <c r="E18" s="11">
        <v>13871</v>
      </c>
      <c r="F18" s="12">
        <v>14058</v>
      </c>
    </row>
    <row r="19" spans="1:6" ht="12.75">
      <c r="A19" s="2" t="s">
        <v>12</v>
      </c>
      <c r="B19" s="2"/>
      <c r="C19" s="2"/>
      <c r="D19" s="2"/>
      <c r="E19" s="11">
        <v>2649</v>
      </c>
      <c r="F19" s="12">
        <v>4633</v>
      </c>
    </row>
    <row r="20" spans="1:6" ht="12.75">
      <c r="A20" s="2" t="s">
        <v>13</v>
      </c>
      <c r="B20" s="2"/>
      <c r="C20" s="2"/>
      <c r="D20" s="2"/>
      <c r="E20" s="11">
        <v>6201</v>
      </c>
      <c r="F20" s="12">
        <v>1972</v>
      </c>
    </row>
    <row r="21" spans="1:6" ht="13.5" thickBot="1">
      <c r="A21" s="2" t="s">
        <v>14</v>
      </c>
      <c r="B21" s="2"/>
      <c r="C21" s="2"/>
      <c r="D21" s="2"/>
      <c r="E21" s="13">
        <v>5375</v>
      </c>
      <c r="F21" s="14">
        <v>9628</v>
      </c>
    </row>
    <row r="22" spans="1:6" ht="12.75">
      <c r="A22" s="2"/>
      <c r="B22" s="2"/>
      <c r="C22" s="2"/>
      <c r="D22" s="2"/>
      <c r="E22" s="7">
        <f>SUM(E15:E21)</f>
        <v>362082</v>
      </c>
      <c r="F22" s="7">
        <f>SUM(F15:F21)</f>
        <v>402424</v>
      </c>
    </row>
    <row r="23" spans="1:6" ht="13.5" thickBot="1">
      <c r="A23" s="15" t="s">
        <v>15</v>
      </c>
      <c r="B23" s="15"/>
      <c r="C23" s="15"/>
      <c r="D23" s="2"/>
      <c r="E23" s="7"/>
      <c r="F23" s="7"/>
    </row>
    <row r="24" spans="1:6" ht="12.75">
      <c r="A24" s="2" t="s">
        <v>16</v>
      </c>
      <c r="B24" s="2"/>
      <c r="C24" s="2"/>
      <c r="D24" s="2"/>
      <c r="E24" s="9">
        <v>25489</v>
      </c>
      <c r="F24" s="10">
        <v>28137</v>
      </c>
    </row>
    <row r="25" spans="1:6" ht="12.75">
      <c r="A25" s="2" t="s">
        <v>17</v>
      </c>
      <c r="B25" s="2"/>
      <c r="C25" s="2"/>
      <c r="D25" s="2"/>
      <c r="E25" s="11">
        <f>58992+443</f>
        <v>59435</v>
      </c>
      <c r="F25" s="12">
        <f>66544+391</f>
        <v>66935</v>
      </c>
    </row>
    <row r="26" spans="1:6" ht="12.75">
      <c r="A26" s="2" t="s">
        <v>18</v>
      </c>
      <c r="B26" s="2"/>
      <c r="C26" s="2"/>
      <c r="D26" s="2"/>
      <c r="E26" s="11">
        <v>17745</v>
      </c>
      <c r="F26" s="12">
        <v>17578</v>
      </c>
    </row>
    <row r="27" spans="1:6" ht="12.75">
      <c r="A27" s="2" t="s">
        <v>19</v>
      </c>
      <c r="B27" s="2"/>
      <c r="C27" s="2"/>
      <c r="D27" s="2"/>
      <c r="E27" s="11">
        <f>104957+20257+2468</f>
        <v>127682</v>
      </c>
      <c r="F27" s="12">
        <f>102027+19465+2109</f>
        <v>123601</v>
      </c>
    </row>
    <row r="28" spans="1:6" ht="13.5" thickBot="1">
      <c r="A28" s="2" t="s">
        <v>20</v>
      </c>
      <c r="B28" s="2"/>
      <c r="C28" s="2"/>
      <c r="D28" s="2"/>
      <c r="E28" s="13">
        <v>10660</v>
      </c>
      <c r="F28" s="14">
        <v>10763</v>
      </c>
    </row>
    <row r="29" spans="1:6" ht="12.75">
      <c r="A29" s="2"/>
      <c r="B29" s="2"/>
      <c r="C29" s="2"/>
      <c r="D29" s="2"/>
      <c r="E29" s="7">
        <f>SUM(E24:E28)</f>
        <v>241011</v>
      </c>
      <c r="F29" s="7">
        <f>SUM(F24:F28)</f>
        <v>247014</v>
      </c>
    </row>
    <row r="30" spans="1:6" ht="12.75">
      <c r="A30" s="2"/>
      <c r="B30" s="2"/>
      <c r="C30" s="2"/>
      <c r="D30" s="2"/>
      <c r="E30" s="7"/>
      <c r="F30" s="7"/>
    </row>
    <row r="31" spans="1:6" ht="12.75">
      <c r="A31" s="1" t="s">
        <v>21</v>
      </c>
      <c r="B31" s="1"/>
      <c r="C31" s="1"/>
      <c r="D31" s="2"/>
      <c r="E31" s="7">
        <f>+E22-E29</f>
        <v>121071</v>
      </c>
      <c r="F31" s="7">
        <f>+F22-F29</f>
        <v>155410</v>
      </c>
    </row>
    <row r="32" spans="1:6" ht="12.75">
      <c r="A32" s="1" t="s">
        <v>82</v>
      </c>
      <c r="B32" s="1"/>
      <c r="C32" s="1"/>
      <c r="D32" s="2"/>
      <c r="E32" s="7">
        <f>39+2442</f>
        <v>2481</v>
      </c>
      <c r="F32" s="7">
        <f>58+2004</f>
        <v>2062</v>
      </c>
    </row>
    <row r="33" spans="1:6" ht="13.5" thickBot="1">
      <c r="A33" s="2"/>
      <c r="B33" s="2"/>
      <c r="C33" s="2"/>
      <c r="D33" s="2"/>
      <c r="E33" s="16">
        <f>+SUM(E9:E12)+SUM(E31:E32)</f>
        <v>463564</v>
      </c>
      <c r="F33" s="16">
        <f>+SUM(F9:F12)+SUM(F31:F32)</f>
        <v>464010</v>
      </c>
    </row>
    <row r="34" spans="1:6" ht="12.75">
      <c r="A34" s="2"/>
      <c r="B34" s="2"/>
      <c r="C34" s="2"/>
      <c r="D34" s="2"/>
      <c r="E34" s="7"/>
      <c r="F34" s="7"/>
    </row>
    <row r="35" spans="1:6" ht="12.75">
      <c r="A35" s="1" t="s">
        <v>22</v>
      </c>
      <c r="B35" s="1"/>
      <c r="C35" s="1"/>
      <c r="D35" s="2"/>
      <c r="E35" s="7"/>
      <c r="F35" s="7"/>
    </row>
    <row r="36" spans="1:6" ht="12.75">
      <c r="A36" s="2" t="s">
        <v>23</v>
      </c>
      <c r="B36" s="2"/>
      <c r="C36" s="2"/>
      <c r="D36" s="2"/>
      <c r="E36" s="7">
        <v>110706</v>
      </c>
      <c r="F36" s="7">
        <v>100642</v>
      </c>
    </row>
    <row r="37" spans="1:6" ht="13.5" thickBot="1">
      <c r="A37" s="2" t="s">
        <v>24</v>
      </c>
      <c r="B37" s="2"/>
      <c r="C37" s="2"/>
      <c r="D37" s="2"/>
      <c r="E37" s="7">
        <v>49687</v>
      </c>
      <c r="F37" s="7">
        <v>47132</v>
      </c>
    </row>
    <row r="38" spans="1:6" ht="12.75">
      <c r="A38" s="2" t="s">
        <v>25</v>
      </c>
      <c r="B38" s="2"/>
      <c r="C38" s="2"/>
      <c r="D38" s="2"/>
      <c r="E38" s="9">
        <v>75610</v>
      </c>
      <c r="F38" s="10">
        <v>77788</v>
      </c>
    </row>
    <row r="39" spans="1:6" ht="13.5" thickBot="1">
      <c r="A39" s="2" t="s">
        <v>26</v>
      </c>
      <c r="B39" s="2"/>
      <c r="C39" s="2"/>
      <c r="D39" s="2"/>
      <c r="E39" s="13">
        <v>-4221</v>
      </c>
      <c r="F39" s="14">
        <v>-2178</v>
      </c>
    </row>
    <row r="40" spans="1:6" ht="12.75">
      <c r="A40" s="2" t="s">
        <v>27</v>
      </c>
      <c r="B40" s="2"/>
      <c r="C40" s="2"/>
      <c r="D40" s="2"/>
      <c r="E40" s="7">
        <v>71389</v>
      </c>
      <c r="F40" s="7">
        <f>SUM(F38:F39)</f>
        <v>75610</v>
      </c>
    </row>
    <row r="41" spans="1:6" ht="12.75">
      <c r="A41" s="2" t="s">
        <v>28</v>
      </c>
      <c r="B41" s="2"/>
      <c r="C41" s="2"/>
      <c r="D41" s="2"/>
      <c r="E41" s="7">
        <v>748</v>
      </c>
      <c r="F41" s="7">
        <v>748</v>
      </c>
    </row>
    <row r="42" spans="1:6" ht="12.75">
      <c r="A42" s="2" t="s">
        <v>29</v>
      </c>
      <c r="B42" s="2"/>
      <c r="C42" s="2"/>
      <c r="D42" s="2"/>
      <c r="E42" s="7">
        <v>110267</v>
      </c>
      <c r="F42" s="7">
        <f>117104+1243</f>
        <v>118347</v>
      </c>
    </row>
    <row r="43" spans="1:6" ht="12.75">
      <c r="A43" s="2" t="s">
        <v>30</v>
      </c>
      <c r="B43" s="2"/>
      <c r="C43" s="2"/>
      <c r="D43" s="2"/>
      <c r="E43" s="7">
        <v>83699</v>
      </c>
      <c r="F43" s="7">
        <v>83699</v>
      </c>
    </row>
    <row r="44" spans="1:6" ht="12.75">
      <c r="A44" s="2" t="s">
        <v>31</v>
      </c>
      <c r="B44" s="2"/>
      <c r="C44" s="2"/>
      <c r="D44" s="2"/>
      <c r="E44" s="7">
        <v>42</v>
      </c>
      <c r="F44" s="7">
        <v>40</v>
      </c>
    </row>
    <row r="45" spans="1:6" ht="12.75">
      <c r="A45" s="2" t="s">
        <v>32</v>
      </c>
      <c r="B45" s="2"/>
      <c r="C45" s="2"/>
      <c r="D45" s="2"/>
      <c r="E45" s="7">
        <v>37026</v>
      </c>
      <c r="F45" s="7">
        <v>37792</v>
      </c>
    </row>
    <row r="46" spans="1:6" ht="13.5" thickBot="1">
      <c r="A46" s="2"/>
      <c r="B46" s="2"/>
      <c r="C46" s="2"/>
      <c r="D46" s="2"/>
      <c r="E46" s="16">
        <f>+SUM(E36:E37)+SUM(E40:E45)</f>
        <v>463564</v>
      </c>
      <c r="F46" s="16">
        <f>+SUM(F36:F37)+SUM(F40:F45)</f>
        <v>464010</v>
      </c>
    </row>
    <row r="47" spans="1:6" ht="12.75">
      <c r="A47" s="2"/>
      <c r="B47" s="2"/>
      <c r="C47" s="2"/>
      <c r="D47" s="2"/>
      <c r="E47" s="17">
        <f>+E33-E46</f>
        <v>0</v>
      </c>
      <c r="F47" s="17">
        <f>+F33-F46</f>
        <v>0</v>
      </c>
    </row>
    <row r="48" spans="1:6" ht="12.75">
      <c r="A48" s="1" t="s">
        <v>79</v>
      </c>
      <c r="B48" s="1"/>
      <c r="C48" s="1"/>
      <c r="D48" s="2"/>
      <c r="E48" s="26">
        <f>(E36+E37+E40)/(E36*0.5+F36*0.5)</f>
        <v>2.1933682835891517</v>
      </c>
      <c r="F48" s="26">
        <f>(F36+F37+F40)/F36</f>
        <v>2.2195902307187856</v>
      </c>
    </row>
    <row r="50" ht="13.5" thickBot="1"/>
    <row r="51" spans="1:6" ht="18.75" thickBot="1">
      <c r="A51" s="27" t="s">
        <v>77</v>
      </c>
      <c r="B51" s="28"/>
      <c r="C51" s="28"/>
      <c r="D51" s="28"/>
      <c r="E51" s="28"/>
      <c r="F51" s="29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3"/>
      <c r="F53" s="4" t="s">
        <v>33</v>
      </c>
    </row>
    <row r="54" spans="1:6" ht="12.75">
      <c r="A54" s="2"/>
      <c r="B54" s="2"/>
      <c r="C54" s="2"/>
      <c r="D54" s="2"/>
      <c r="E54" s="4" t="s">
        <v>0</v>
      </c>
      <c r="F54" s="4" t="s">
        <v>34</v>
      </c>
    </row>
    <row r="55" spans="1:6" ht="12.75">
      <c r="A55" s="2"/>
      <c r="B55" s="2"/>
      <c r="C55" s="2"/>
      <c r="D55" s="2"/>
      <c r="E55" s="4" t="s">
        <v>1</v>
      </c>
      <c r="F55" s="4" t="s">
        <v>35</v>
      </c>
    </row>
    <row r="56" spans="1:6" ht="12.75">
      <c r="A56" s="2"/>
      <c r="B56" s="2"/>
      <c r="C56" s="2"/>
      <c r="D56" s="2"/>
      <c r="E56" s="5">
        <v>36433</v>
      </c>
      <c r="F56" s="5">
        <v>36433</v>
      </c>
    </row>
    <row r="57" spans="1:6" ht="12.75">
      <c r="A57" s="2"/>
      <c r="B57" s="2"/>
      <c r="C57" s="2"/>
      <c r="D57" s="2"/>
      <c r="E57" s="6" t="s">
        <v>2</v>
      </c>
      <c r="F57" s="6" t="s">
        <v>2</v>
      </c>
    </row>
    <row r="58" spans="1:6" ht="12.75">
      <c r="A58" s="2"/>
      <c r="B58" s="2"/>
      <c r="C58" s="2"/>
      <c r="D58" s="2"/>
      <c r="E58" s="5"/>
      <c r="F58" s="5"/>
    </row>
    <row r="59" spans="1:6" ht="13.5" thickBot="1">
      <c r="A59" s="19">
        <v>1</v>
      </c>
      <c r="B59" s="20" t="s">
        <v>36</v>
      </c>
      <c r="C59" s="2" t="s">
        <v>37</v>
      </c>
      <c r="D59" s="2"/>
      <c r="E59" s="21">
        <v>53951</v>
      </c>
      <c r="F59" s="21">
        <v>105515</v>
      </c>
    </row>
    <row r="60" spans="1:6" ht="12.75">
      <c r="A60" s="19"/>
      <c r="B60" s="20"/>
      <c r="C60" s="2"/>
      <c r="D60" s="2"/>
      <c r="E60" s="7"/>
      <c r="F60" s="7"/>
    </row>
    <row r="61" spans="1:6" ht="13.5" thickBot="1">
      <c r="A61" s="19"/>
      <c r="B61" s="20" t="s">
        <v>38</v>
      </c>
      <c r="C61" s="2" t="s">
        <v>39</v>
      </c>
      <c r="D61" s="2"/>
      <c r="E61" s="21">
        <v>0</v>
      </c>
      <c r="F61" s="21">
        <v>0</v>
      </c>
    </row>
    <row r="62" spans="1:6" ht="12.75">
      <c r="A62" s="19"/>
      <c r="B62" s="20"/>
      <c r="C62" s="2"/>
      <c r="D62" s="2"/>
      <c r="E62" s="7"/>
      <c r="F62" s="7"/>
    </row>
    <row r="63" spans="1:6" ht="13.5" thickBot="1">
      <c r="A63" s="19"/>
      <c r="B63" s="20" t="s">
        <v>40</v>
      </c>
      <c r="C63" s="2" t="s">
        <v>41</v>
      </c>
      <c r="D63" s="2"/>
      <c r="E63" s="21">
        <v>372.34209000000004</v>
      </c>
      <c r="F63" s="21">
        <v>2291.9450899999997</v>
      </c>
    </row>
    <row r="64" spans="1:6" ht="12.75">
      <c r="A64" s="19"/>
      <c r="B64" s="19"/>
      <c r="C64" s="2"/>
      <c r="D64" s="2"/>
      <c r="E64" s="7"/>
      <c r="F64" s="7"/>
    </row>
    <row r="65" spans="1:6" ht="12.75">
      <c r="A65" s="19">
        <v>2</v>
      </c>
      <c r="B65" s="20" t="s">
        <v>36</v>
      </c>
      <c r="C65" s="2" t="s">
        <v>42</v>
      </c>
      <c r="D65" s="2"/>
      <c r="E65" s="7"/>
      <c r="F65" s="7"/>
    </row>
    <row r="66" spans="1:6" ht="12.75">
      <c r="A66" s="19"/>
      <c r="B66" s="19"/>
      <c r="C66" s="2" t="s">
        <v>43</v>
      </c>
      <c r="D66" s="2"/>
      <c r="E66" s="7"/>
      <c r="F66" s="7"/>
    </row>
    <row r="67" spans="1:6" ht="12.75">
      <c r="A67" s="19"/>
      <c r="B67" s="19"/>
      <c r="C67" s="2" t="s">
        <v>44</v>
      </c>
      <c r="D67" s="2"/>
      <c r="E67" s="7"/>
      <c r="F67" s="7"/>
    </row>
    <row r="68" spans="1:6" ht="12.75">
      <c r="A68" s="19"/>
      <c r="B68" s="19"/>
      <c r="C68" s="2" t="s">
        <v>45</v>
      </c>
      <c r="D68" s="2"/>
      <c r="E68" s="7">
        <v>4719.004236818057</v>
      </c>
      <c r="F68" s="7">
        <v>7972.150236818051</v>
      </c>
    </row>
    <row r="69" spans="1:6" ht="12.75">
      <c r="A69" s="19"/>
      <c r="B69" s="19"/>
      <c r="C69" s="2"/>
      <c r="D69" s="2"/>
      <c r="E69" s="7"/>
      <c r="F69" s="7"/>
    </row>
    <row r="70" spans="1:6" ht="12.75">
      <c r="A70" s="19"/>
      <c r="B70" s="20" t="s">
        <v>38</v>
      </c>
      <c r="C70" s="2" t="s">
        <v>46</v>
      </c>
      <c r="D70" s="2"/>
      <c r="E70" s="7">
        <v>-3338.0621400000005</v>
      </c>
      <c r="F70" s="7">
        <v>-10907.06214</v>
      </c>
    </row>
    <row r="71" spans="1:6" ht="12.75">
      <c r="A71" s="19"/>
      <c r="B71" s="20"/>
      <c r="C71" s="2"/>
      <c r="D71" s="2"/>
      <c r="E71" s="7"/>
      <c r="F71" s="7"/>
    </row>
    <row r="72" spans="1:6" ht="12.75">
      <c r="A72" s="19"/>
      <c r="B72" s="20" t="s">
        <v>40</v>
      </c>
      <c r="C72" s="2" t="s">
        <v>47</v>
      </c>
      <c r="D72" s="2"/>
      <c r="E72" s="7">
        <v>-855.1817400000002</v>
      </c>
      <c r="F72" s="7">
        <v>-2083.1817400000004</v>
      </c>
    </row>
    <row r="73" spans="1:6" ht="12.75">
      <c r="A73" s="19"/>
      <c r="B73" s="20"/>
      <c r="C73" s="2"/>
      <c r="D73" s="2"/>
      <c r="E73" s="7"/>
      <c r="F73" s="7"/>
    </row>
    <row r="74" spans="1:6" ht="12.75">
      <c r="A74" s="19"/>
      <c r="B74" s="20" t="s">
        <v>48</v>
      </c>
      <c r="C74" s="2" t="s">
        <v>49</v>
      </c>
      <c r="D74" s="2"/>
      <c r="E74" s="22">
        <v>0.3016399999999994</v>
      </c>
      <c r="F74" s="22">
        <v>122.30164</v>
      </c>
    </row>
    <row r="75" spans="1:6" ht="12.75">
      <c r="A75" s="19"/>
      <c r="B75" s="19"/>
      <c r="C75" s="2"/>
      <c r="D75" s="2"/>
      <c r="E75" s="7"/>
      <c r="F75" s="7"/>
    </row>
    <row r="76" spans="1:6" ht="12.75">
      <c r="A76" s="19"/>
      <c r="B76" s="20" t="s">
        <v>50</v>
      </c>
      <c r="C76" s="2" t="s">
        <v>51</v>
      </c>
      <c r="D76" s="2"/>
      <c r="E76" s="7"/>
      <c r="F76" s="7"/>
    </row>
    <row r="77" spans="1:6" ht="12.75">
      <c r="A77" s="19"/>
      <c r="B77" s="19"/>
      <c r="C77" s="2" t="s">
        <v>43</v>
      </c>
      <c r="D77" s="2"/>
      <c r="E77" s="7"/>
      <c r="F77" s="7"/>
    </row>
    <row r="78" spans="1:6" ht="12.75">
      <c r="A78" s="19"/>
      <c r="B78" s="19"/>
      <c r="C78" s="2" t="s">
        <v>52</v>
      </c>
      <c r="D78" s="2"/>
      <c r="E78" s="7"/>
      <c r="F78" s="7"/>
    </row>
    <row r="79" spans="1:6" ht="12.75">
      <c r="A79" s="19"/>
      <c r="B79" s="19"/>
      <c r="C79" s="2" t="s">
        <v>53</v>
      </c>
      <c r="D79" s="2"/>
      <c r="E79" s="7">
        <f>SUM(E65:E74)</f>
        <v>526.061996818056</v>
      </c>
      <c r="F79" s="7">
        <f>SUM(F65:F74)</f>
        <v>-4895.79200318195</v>
      </c>
    </row>
    <row r="80" spans="1:6" ht="12.75">
      <c r="A80" s="19"/>
      <c r="B80" s="19"/>
      <c r="C80" s="2"/>
      <c r="D80" s="2"/>
      <c r="E80" s="7"/>
      <c r="F80" s="7"/>
    </row>
    <row r="81" spans="1:6" ht="12.75">
      <c r="A81" s="19"/>
      <c r="B81" s="20" t="s">
        <v>54</v>
      </c>
      <c r="C81" s="2" t="s">
        <v>55</v>
      </c>
      <c r="D81" s="2"/>
      <c r="E81" s="7"/>
      <c r="F81" s="7"/>
    </row>
    <row r="82" spans="1:6" ht="12.75">
      <c r="A82" s="19"/>
      <c r="B82" s="19"/>
      <c r="C82" s="2" t="s">
        <v>56</v>
      </c>
      <c r="D82" s="2"/>
      <c r="E82" s="22">
        <v>0</v>
      </c>
      <c r="F82" s="22">
        <v>0</v>
      </c>
    </row>
    <row r="83" spans="1:6" ht="12.75">
      <c r="A83" s="19"/>
      <c r="B83" s="19"/>
      <c r="C83" s="2"/>
      <c r="D83" s="2"/>
      <c r="E83" s="7"/>
      <c r="F83" s="7"/>
    </row>
    <row r="84" spans="1:6" ht="12.75">
      <c r="A84" s="19"/>
      <c r="B84" s="20" t="s">
        <v>57</v>
      </c>
      <c r="C84" s="2" t="s">
        <v>58</v>
      </c>
      <c r="D84" s="2"/>
      <c r="E84" s="7"/>
      <c r="F84" s="7"/>
    </row>
    <row r="85" spans="1:6" ht="12.75">
      <c r="A85" s="19"/>
      <c r="B85" s="19"/>
      <c r="C85" s="2" t="s">
        <v>59</v>
      </c>
      <c r="D85" s="2"/>
      <c r="E85" s="7">
        <f>SUM(E79:E82)</f>
        <v>526.061996818056</v>
      </c>
      <c r="F85" s="7">
        <f>SUM(F79:F82)</f>
        <v>-4895.79200318195</v>
      </c>
    </row>
    <row r="86" spans="1:6" ht="12.75">
      <c r="A86" s="19"/>
      <c r="B86" s="19"/>
      <c r="C86" s="2"/>
      <c r="D86" s="2"/>
      <c r="E86" s="7"/>
      <c r="F86" s="7"/>
    </row>
    <row r="87" spans="1:6" ht="12.75">
      <c r="A87" s="19"/>
      <c r="B87" s="20" t="s">
        <v>60</v>
      </c>
      <c r="C87" s="2" t="s">
        <v>61</v>
      </c>
      <c r="D87" s="2"/>
      <c r="E87" s="22">
        <v>78.2488822912384</v>
      </c>
      <c r="F87" s="22">
        <v>676.5938822912384</v>
      </c>
    </row>
    <row r="88" spans="1:6" ht="12.75">
      <c r="A88" s="19"/>
      <c r="B88" s="19"/>
      <c r="C88" s="2"/>
      <c r="D88" s="2"/>
      <c r="E88" s="7"/>
      <c r="F88" s="7"/>
    </row>
    <row r="89" spans="1:6" ht="12.75">
      <c r="A89" s="19"/>
      <c r="B89" s="20" t="s">
        <v>62</v>
      </c>
      <c r="C89" s="2" t="s">
        <v>63</v>
      </c>
      <c r="D89" s="2"/>
      <c r="E89" s="7"/>
      <c r="F89" s="7"/>
    </row>
    <row r="90" spans="1:6" ht="12.75">
      <c r="A90" s="19"/>
      <c r="B90" s="19"/>
      <c r="C90" s="2" t="s">
        <v>64</v>
      </c>
      <c r="D90" s="2"/>
      <c r="E90" s="7">
        <f>SUM(E85:E87)</f>
        <v>604.3108791092943</v>
      </c>
      <c r="F90" s="7">
        <f>SUM(F85:F87)</f>
        <v>-4219.198120890712</v>
      </c>
    </row>
    <row r="91" spans="1:6" ht="12.75">
      <c r="A91" s="19"/>
      <c r="B91" s="19"/>
      <c r="C91" s="2"/>
      <c r="D91" s="2"/>
      <c r="E91" s="7"/>
      <c r="F91" s="7"/>
    </row>
    <row r="92" spans="1:6" ht="12.75">
      <c r="A92" s="19"/>
      <c r="B92" s="19"/>
      <c r="C92" s="2" t="s">
        <v>65</v>
      </c>
      <c r="D92" s="2"/>
      <c r="E92" s="22">
        <v>-1</v>
      </c>
      <c r="F92" s="22">
        <v>-1.64231848</v>
      </c>
    </row>
    <row r="93" spans="1:6" ht="12.75">
      <c r="A93" s="19"/>
      <c r="B93" s="19"/>
      <c r="C93" s="2"/>
      <c r="D93" s="2"/>
      <c r="E93" s="7"/>
      <c r="F93" s="7"/>
    </row>
    <row r="94" spans="1:6" ht="12.75">
      <c r="A94" s="19"/>
      <c r="B94" s="19" t="s">
        <v>66</v>
      </c>
      <c r="C94" s="2" t="s">
        <v>67</v>
      </c>
      <c r="D94" s="2"/>
      <c r="E94" s="7"/>
      <c r="F94" s="7"/>
    </row>
    <row r="95" spans="1:6" ht="12.75">
      <c r="A95" s="19"/>
      <c r="B95" s="19"/>
      <c r="C95" s="2" t="s">
        <v>68</v>
      </c>
      <c r="D95" s="2"/>
      <c r="E95" s="7">
        <f>SUM(E90:E92)</f>
        <v>603.3108791092943</v>
      </c>
      <c r="F95" s="7">
        <f>SUM(F90:F92)</f>
        <v>-4220.8404393707115</v>
      </c>
    </row>
    <row r="96" spans="1:6" ht="12.75">
      <c r="A96" s="19"/>
      <c r="B96" s="19"/>
      <c r="C96" s="2"/>
      <c r="D96" s="2"/>
      <c r="E96" s="7"/>
      <c r="F96" s="7"/>
    </row>
    <row r="97" spans="1:6" ht="12.75">
      <c r="A97" s="19"/>
      <c r="B97" s="19" t="s">
        <v>69</v>
      </c>
      <c r="C97" s="2" t="s">
        <v>70</v>
      </c>
      <c r="D97" s="2"/>
      <c r="E97" s="22">
        <v>0</v>
      </c>
      <c r="F97" s="22">
        <v>0</v>
      </c>
    </row>
    <row r="98" spans="1:6" ht="12.75">
      <c r="A98" s="19"/>
      <c r="B98" s="19"/>
      <c r="C98" s="2"/>
      <c r="D98" s="2"/>
      <c r="E98" s="7"/>
      <c r="F98" s="7"/>
    </row>
    <row r="99" spans="1:6" ht="12.75">
      <c r="A99" s="19"/>
      <c r="B99" s="19"/>
      <c r="C99" s="2" t="s">
        <v>71</v>
      </c>
      <c r="D99" s="2"/>
      <c r="E99" s="7"/>
      <c r="F99" s="7"/>
    </row>
    <row r="100" spans="1:6" ht="12.75">
      <c r="A100" s="19"/>
      <c r="B100" s="19"/>
      <c r="C100" s="2" t="s">
        <v>72</v>
      </c>
      <c r="D100" s="2"/>
      <c r="E100" s="7"/>
      <c r="F100" s="7"/>
    </row>
    <row r="101" spans="1:6" ht="13.5" thickBot="1">
      <c r="A101" s="19"/>
      <c r="B101" s="19"/>
      <c r="C101" s="2" t="s">
        <v>73</v>
      </c>
      <c r="D101" s="2"/>
      <c r="E101" s="21">
        <f>SUM(E95:E97)</f>
        <v>603.3108791092943</v>
      </c>
      <c r="F101" s="21">
        <f>SUM(F95:F97)</f>
        <v>-4220.8404393707115</v>
      </c>
    </row>
    <row r="102" spans="1:6" ht="12.75">
      <c r="A102" s="19"/>
      <c r="B102" s="19"/>
      <c r="C102" s="2"/>
      <c r="D102" s="2"/>
      <c r="E102" s="7"/>
      <c r="F102" s="7"/>
    </row>
    <row r="103" spans="1:6" ht="12.75">
      <c r="A103" s="19">
        <v>3</v>
      </c>
      <c r="B103" s="19"/>
      <c r="C103" s="2" t="s">
        <v>74</v>
      </c>
      <c r="D103" s="2"/>
      <c r="E103" s="7"/>
      <c r="F103" s="7"/>
    </row>
    <row r="104" spans="1:6" ht="12.75">
      <c r="A104" s="19"/>
      <c r="B104" s="19"/>
      <c r="C104" s="2"/>
      <c r="D104" s="2"/>
      <c r="E104" s="25"/>
      <c r="F104" s="25"/>
    </row>
    <row r="105" spans="1:6" ht="13.5" thickBot="1">
      <c r="A105" s="19"/>
      <c r="B105" s="19" t="s">
        <v>36</v>
      </c>
      <c r="C105" s="2" t="s">
        <v>81</v>
      </c>
      <c r="D105" s="2"/>
      <c r="E105" s="23">
        <v>0.57</v>
      </c>
      <c r="F105" s="23">
        <v>-3.99</v>
      </c>
    </row>
    <row r="106" spans="1:6" ht="12.75">
      <c r="A106" s="19"/>
      <c r="B106" s="19"/>
      <c r="C106" s="2"/>
      <c r="D106" s="2"/>
      <c r="E106" s="24"/>
      <c r="F106" s="24"/>
    </row>
    <row r="107" spans="1:6" ht="13.5" thickBot="1">
      <c r="A107" s="19"/>
      <c r="B107" s="19" t="s">
        <v>38</v>
      </c>
      <c r="C107" s="2" t="s">
        <v>80</v>
      </c>
      <c r="D107" s="2"/>
      <c r="E107" s="23">
        <v>0.46</v>
      </c>
      <c r="F107" s="23">
        <v>-3.19</v>
      </c>
    </row>
  </sheetData>
  <mergeCells count="2">
    <mergeCell ref="A1:F1"/>
    <mergeCell ref="A51:F51"/>
  </mergeCells>
  <printOptions/>
  <pageMargins left="0.88" right="0.48" top="0.5" bottom="0.55" header="0.34" footer="0.2"/>
  <pageSetup horizontalDpi="300" verticalDpi="300" orientation="portrait" paperSize="9" r:id="rId1"/>
  <rowBreaks count="2" manualBreakCount="2">
    <brk id="50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RESORTS BERHAD</cp:lastModifiedBy>
  <cp:lastPrinted>2000-02-11T04:35:10Z</cp:lastPrinted>
  <dcterms:created xsi:type="dcterms:W3CDTF">1999-11-03T08:39:49Z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