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SHEET'!$A$1:$J$58</definedName>
    <definedName name="_xlnm.Print_Area" localSheetId="3">'CASHFLOW'!$A$1:$K$67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<sst xmlns="http://schemas.openxmlformats.org/spreadsheetml/2006/main" count="194" uniqueCount="145">
  <si>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</si>
  <si>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</si>
  <si>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</si>
  <si>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</si>
  <si>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</si>
  <si>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</si>
  <si>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</si>
  <si>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</si>
  <si>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</si>
  <si>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</si>
  <si>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</si>
  <si>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</si>
  <si>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</si>
  <si>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</si>
  <si>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</si>
  <si>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</si>
  <si>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</si>
  <si>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</si>
  <si>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</si>
  <si>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</si>
  <si>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</si>
  <si>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</si>
  <si>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</si>
  <si>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</si>
  <si>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</si>
  <si>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</si>
  <si>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</si>
  <si>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</si>
  <si>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</si>
  <si>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</si>
  <si>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</si>
  <si>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</si>
  <si>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</si>
  <si>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</si>
  <si>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</si>
  <si>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</si>
  <si>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</si>
  <si>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</si>
  <si>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</si>
  <si>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</si>
  <si>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</si>
  <si>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</si>
  <si>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</si>
  <si>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</si>
  <si>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</si>
  <si>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</si>
  <si>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</si>
  <si>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</si>
  <si>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</si>
  <si>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</si>
  <si>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</si>
  <si>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</si>
  <si>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</si>
  <si>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</si>
  <si>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</si>
  <si>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</si>
  <si>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</si>
  <si>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</si>
  <si>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</si>
  <si>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</si>
  <si>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</si>
  <si>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</si>
  <si>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</si>
  <si>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</si>
  <si>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</si>
  <si>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</si>
  <si>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</si>
  <si>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</si>
  <si>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</si>
  <si>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</si>
  <si>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</si>
  <si>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</si>
  <si>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</si>
  <si>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</si>
  <si>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</si>
  <si>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</si>
  <si>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</si>
  <si>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</si>
  <si>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</si>
  <si>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</si>
  <si>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</si>
  <si>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</si>
  <si>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</si>
  <si>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</si>
  <si>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</si>
  <si>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</si>
  <si>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</si>
  <si>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</si>
  <si>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</si>
  <si>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</si>
  <si>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</si>
  <si>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</si>
  <si>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</si>
  <si>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</si>
  <si>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Work In Progress</t>
  </si>
  <si>
    <t>Repayment of hire purchase liability</t>
  </si>
  <si>
    <t>Term Loan</t>
  </si>
  <si>
    <t>Net Assets per Share (sen)</t>
  </si>
  <si>
    <t xml:space="preserve">   Revaluation Reserve written off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</si>
  <si>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</si>
  <si>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</si>
  <si>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</si>
  <si>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</si>
  <si>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</si>
  <si>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</si>
  <si>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</si>
  <si>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</si>
  <si>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</si>
  <si>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</si>
  <si>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</si>
  <si>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</si>
  <si>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</si>
  <si>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</si>
  <si>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</si>
  <si>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</si>
  <si>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</si>
  <si>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</si>
  <si>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Effects of exemption on Real Property Gain Tax</t>
  </si>
  <si>
    <t xml:space="preserve">   Deferred Tax written back</t>
  </si>
  <si>
    <t>Investment in jointly controlled entities</t>
  </si>
  <si>
    <t>Share of jointly controlled entities results</t>
  </si>
  <si>
    <t xml:space="preserve">   Revaluation gain/(loss)</t>
  </si>
  <si>
    <t>As at 1 April 2008</t>
  </si>
  <si>
    <t>Represented by:</t>
  </si>
  <si>
    <t>Deposits, cash and bank balances</t>
  </si>
  <si>
    <t>less:</t>
  </si>
  <si>
    <t>Amount pledged as security for bank facilities</t>
  </si>
  <si>
    <t>31.03.2009</t>
  </si>
  <si>
    <t xml:space="preserve">           Annual  Financial  Report for the year ended 31st March 2009</t>
  </si>
  <si>
    <t xml:space="preserve">    Annual  Financial  Report for the year ended 31st March 2009</t>
  </si>
  <si>
    <t>As at 1 April 2009</t>
  </si>
  <si>
    <t>Annual Financial Report for the year ended 31st March 2009</t>
  </si>
  <si>
    <t>EFFECT OF EXCHANGE RATE CHANGES</t>
  </si>
  <si>
    <t xml:space="preserve">       Annual Financial Report for the year ended 31st March 2009</t>
  </si>
  <si>
    <t>As at 30 September 2009</t>
  </si>
  <si>
    <t>30.09.2009</t>
  </si>
  <si>
    <t xml:space="preserve">       for the 2nd quarter ended 30 September 2009</t>
  </si>
  <si>
    <t>6 months</t>
  </si>
  <si>
    <t>30.09.2008</t>
  </si>
  <si>
    <t xml:space="preserve">             for the 6 months ended 30 September 2009</t>
  </si>
  <si>
    <t>Current 6 months ended</t>
  </si>
  <si>
    <t>30 September 2009</t>
  </si>
  <si>
    <t>Preceding 6 months ended</t>
  </si>
  <si>
    <t>30 September 2008</t>
  </si>
  <si>
    <t>As at 30 September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</si>
</sst>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42" applyNumberFormat="1" applyFont="1" applyBorder="1" applyAlignment="1">
      <alignment/>
    </xf>
    <xf numFmtId="178" fontId="0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12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Fill="1" applyBorder="1" applyAlignment="1">
      <alignment/>
    </xf>
    <xf numFmtId="2" fontId="0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8" fontId="3" fillId="0" borderId="0" xfId="42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8" fontId="0" fillId="0" borderId="0" xfId="42" applyNumberFormat="1" applyFont="1" applyFill="1" applyBorder="1" applyAlignment="1">
      <alignment/>
    </xf>
    <xf numFmtId="178" fontId="0" fillId="0" borderId="0" xfId="42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Fill="1" applyBorder="1" applyAlignment="1">
      <alignment/>
    </xf>
    <xf numFmtId="37" fontId="0" fillId="0" borderId="10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43" fontId="0" fillId="0" borderId="0" xfId="42" applyFont="1" applyAlignment="1">
      <alignment/>
    </xf>
    <xf numFmtId="178" fontId="0" fillId="0" borderId="10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5" zoomScaleNormal="75" zoomScalePageLayoutView="0" workbookViewId="0" topLeftCell="A1">
      <selection activeCell="N32" sqref="N32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47</v>
      </c>
    </row>
    <row r="4" ht="18">
      <c r="C4" s="14" t="s">
        <v>10</v>
      </c>
    </row>
    <row r="5" ht="15">
      <c r="E5" s="40" t="s">
        <v>134</v>
      </c>
    </row>
    <row r="6" ht="15">
      <c r="E6" s="15"/>
    </row>
    <row r="7" ht="15">
      <c r="E7" s="15"/>
    </row>
    <row r="8" ht="12.75">
      <c r="G8" s="16"/>
    </row>
    <row r="9" spans="7:9" ht="12.75">
      <c r="G9" s="27" t="s">
        <v>11</v>
      </c>
      <c r="I9" s="27" t="s">
        <v>11</v>
      </c>
    </row>
    <row r="10" spans="6:9" ht="12.75">
      <c r="F10" s="18"/>
      <c r="G10" s="17" t="s">
        <v>135</v>
      </c>
      <c r="I10" s="9" t="s">
        <v>127</v>
      </c>
    </row>
    <row r="11" spans="6:9" ht="12.75">
      <c r="F11" s="18"/>
      <c r="G11" s="42" t="s">
        <v>68</v>
      </c>
      <c r="I11" s="42" t="s">
        <v>67</v>
      </c>
    </row>
    <row r="12" ht="12.75">
      <c r="G12" s="16"/>
    </row>
    <row r="13" spans="1:9" ht="12.75">
      <c r="A13" s="3" t="s">
        <v>106</v>
      </c>
      <c r="G13" s="25" t="s">
        <v>1</v>
      </c>
      <c r="I13" s="5" t="s">
        <v>1</v>
      </c>
    </row>
    <row r="14" spans="1:7" ht="12.75">
      <c r="A14" s="3" t="s">
        <v>108</v>
      </c>
      <c r="G14" s="16"/>
    </row>
    <row r="15" spans="2:11" ht="12.75">
      <c r="B15" t="s">
        <v>4</v>
      </c>
      <c r="G15" s="7">
        <v>140323</v>
      </c>
      <c r="I15" s="7">
        <v>141580</v>
      </c>
      <c r="K15" s="7"/>
    </row>
    <row r="16" spans="2:11" ht="12.75">
      <c r="B16" t="s">
        <v>5</v>
      </c>
      <c r="G16" s="7">
        <v>284669</v>
      </c>
      <c r="I16" s="7">
        <v>283899</v>
      </c>
      <c r="K16" s="7"/>
    </row>
    <row r="17" spans="2:9" ht="12.75">
      <c r="B17" t="s">
        <v>13</v>
      </c>
      <c r="G17" s="7">
        <v>80913</v>
      </c>
      <c r="I17" s="7">
        <v>79420</v>
      </c>
    </row>
    <row r="18" spans="2:9" ht="12.75">
      <c r="B18" s="43" t="s">
        <v>119</v>
      </c>
      <c r="G18" s="7">
        <v>102548</v>
      </c>
      <c r="I18" s="7">
        <v>97856</v>
      </c>
    </row>
    <row r="19" spans="2:9" ht="12.75">
      <c r="B19" s="16" t="s">
        <v>6</v>
      </c>
      <c r="G19" s="7">
        <v>1455</v>
      </c>
      <c r="I19" s="7">
        <v>4718</v>
      </c>
    </row>
    <row r="20" spans="7:9" ht="12.75">
      <c r="G20" s="61">
        <f>SUM(G15:G19)</f>
        <v>609908</v>
      </c>
      <c r="I20" s="61">
        <f>SUM(I15:I19)</f>
        <v>607473</v>
      </c>
    </row>
    <row r="21" spans="1:9" ht="12.75">
      <c r="A21" s="3" t="s">
        <v>109</v>
      </c>
      <c r="G21" s="7"/>
      <c r="I21" s="7"/>
    </row>
    <row r="22" spans="2:9" ht="12.75">
      <c r="B22" s="16" t="s">
        <v>7</v>
      </c>
      <c r="G22" s="11">
        <v>6049</v>
      </c>
      <c r="I22" s="11">
        <v>6934</v>
      </c>
    </row>
    <row r="23" spans="2:9" ht="12.75">
      <c r="B23" s="16" t="s">
        <v>89</v>
      </c>
      <c r="G23" s="11">
        <v>275514</v>
      </c>
      <c r="I23" s="11">
        <v>263818</v>
      </c>
    </row>
    <row r="24" spans="2:9" ht="12.75">
      <c r="B24" s="16" t="s">
        <v>22</v>
      </c>
      <c r="G24" s="11">
        <v>111401</v>
      </c>
      <c r="I24" s="11">
        <v>79191</v>
      </c>
    </row>
    <row r="25" spans="2:9" ht="12.75">
      <c r="B25" s="16" t="s">
        <v>82</v>
      </c>
      <c r="G25" s="11">
        <v>2388</v>
      </c>
      <c r="I25" s="11">
        <v>5867</v>
      </c>
    </row>
    <row r="26" spans="2:9" ht="12.75">
      <c r="B26" s="16" t="s">
        <v>94</v>
      </c>
      <c r="G26" s="11">
        <v>0</v>
      </c>
      <c r="I26" s="11">
        <v>0</v>
      </c>
    </row>
    <row r="27" spans="2:9" ht="12.75">
      <c r="B27" s="16" t="s">
        <v>21</v>
      </c>
      <c r="G27" s="10">
        <v>24035</v>
      </c>
      <c r="I27" s="10">
        <v>51663</v>
      </c>
    </row>
    <row r="28" spans="7:9" ht="12.75">
      <c r="G28" s="61">
        <f>SUM(G22:G27)</f>
        <v>419387</v>
      </c>
      <c r="I28" s="61">
        <f>SUM(I22:I27)</f>
        <v>407473</v>
      </c>
    </row>
    <row r="29" spans="1:11" ht="13.5" thickBot="1">
      <c r="A29" s="3" t="s">
        <v>104</v>
      </c>
      <c r="G29" s="62">
        <f>G20+G28</f>
        <v>1029295</v>
      </c>
      <c r="I29" s="62">
        <f>I20+I28</f>
        <v>1014946</v>
      </c>
      <c r="K29" s="7"/>
    </row>
    <row r="30" spans="7:9" ht="12.75">
      <c r="G30" s="11"/>
      <c r="I30" s="11"/>
    </row>
    <row r="31" spans="1:9" ht="12.75">
      <c r="A31" s="49" t="s">
        <v>105</v>
      </c>
      <c r="B31" s="16"/>
      <c r="C31" s="16"/>
      <c r="D31" s="16"/>
      <c r="G31" s="11"/>
      <c r="I31" s="11"/>
    </row>
    <row r="32" spans="1:9" ht="12.75">
      <c r="A32" s="3" t="s">
        <v>107</v>
      </c>
      <c r="B32" s="16"/>
      <c r="C32" s="16"/>
      <c r="D32" s="16"/>
      <c r="G32" s="7"/>
      <c r="I32" s="7"/>
    </row>
    <row r="33" spans="1:9" ht="12.75">
      <c r="A33" t="s">
        <v>85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111</v>
      </c>
      <c r="B34" s="16"/>
      <c r="C34" s="16"/>
      <c r="D34" s="16"/>
      <c r="G34" s="10">
        <v>285427</v>
      </c>
      <c r="I34" s="10">
        <v>282420</v>
      </c>
    </row>
    <row r="35" spans="2:9" ht="12.75">
      <c r="B35" s="17"/>
      <c r="C35" s="16"/>
      <c r="D35" s="16"/>
      <c r="G35" s="7">
        <f>SUM(G33:G34)</f>
        <v>498491</v>
      </c>
      <c r="I35" s="7">
        <f>SUM(I33:I34)</f>
        <v>495484</v>
      </c>
    </row>
    <row r="36" spans="1:9" ht="12.75">
      <c r="A36" s="3" t="s">
        <v>86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110</v>
      </c>
      <c r="B37" s="17"/>
      <c r="C37" s="16"/>
      <c r="D37" s="16"/>
      <c r="G37" s="61">
        <f>SUM(G35:G36)</f>
        <v>498491</v>
      </c>
      <c r="I37" s="61">
        <f>SUM(I35:I36)</f>
        <v>495484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112</v>
      </c>
      <c r="B39" s="16"/>
      <c r="C39" s="16"/>
      <c r="D39" s="16"/>
      <c r="G39" s="7"/>
      <c r="I39" s="7"/>
    </row>
    <row r="40" spans="2:9" ht="12.75">
      <c r="B40" s="43" t="s">
        <v>115</v>
      </c>
      <c r="C40" s="16"/>
      <c r="D40" s="16"/>
      <c r="G40" s="11">
        <v>314068</v>
      </c>
      <c r="I40" s="11">
        <v>305762</v>
      </c>
    </row>
    <row r="41" spans="2:9" ht="12.75">
      <c r="B41" s="16" t="s">
        <v>23</v>
      </c>
      <c r="C41" s="16"/>
      <c r="D41" s="16"/>
      <c r="G41" s="11">
        <v>0</v>
      </c>
      <c r="I41" s="11">
        <v>0</v>
      </c>
    </row>
    <row r="42" spans="2:9" ht="12.75">
      <c r="B42" s="16"/>
      <c r="C42" s="16"/>
      <c r="D42" s="16"/>
      <c r="G42" s="61">
        <f>SUM(G40:G41)</f>
        <v>314068</v>
      </c>
      <c r="I42" s="61">
        <f>SUM(I40:I41)</f>
        <v>305762</v>
      </c>
    </row>
    <row r="43" spans="1:9" ht="12.75">
      <c r="A43" s="49" t="s">
        <v>116</v>
      </c>
      <c r="B43" s="16"/>
      <c r="C43" s="16"/>
      <c r="D43" s="16"/>
      <c r="G43" s="7"/>
      <c r="I43" s="7"/>
    </row>
    <row r="44" spans="2:9" ht="12.75">
      <c r="B44" s="16" t="s">
        <v>20</v>
      </c>
      <c r="C44" s="16"/>
      <c r="D44" s="16"/>
      <c r="G44" s="11">
        <v>69819</v>
      </c>
      <c r="I44" s="11">
        <v>79839</v>
      </c>
    </row>
    <row r="45" spans="2:9" ht="12.75">
      <c r="B45" s="16" t="s">
        <v>115</v>
      </c>
      <c r="C45" s="16"/>
      <c r="D45" s="16"/>
      <c r="G45" s="11">
        <v>146917</v>
      </c>
      <c r="I45" s="11">
        <v>132750</v>
      </c>
    </row>
    <row r="46" spans="2:9" ht="12.75">
      <c r="B46" s="43" t="s">
        <v>83</v>
      </c>
      <c r="C46" s="16"/>
      <c r="D46" s="16"/>
      <c r="G46" s="11">
        <v>0</v>
      </c>
      <c r="I46" s="11">
        <v>0</v>
      </c>
    </row>
    <row r="47" spans="2:9" ht="12.75">
      <c r="B47" s="16" t="s">
        <v>8</v>
      </c>
      <c r="C47" s="16"/>
      <c r="D47" s="16"/>
      <c r="G47" s="10">
        <v>0</v>
      </c>
      <c r="I47" s="10">
        <v>1111</v>
      </c>
    </row>
    <row r="48" spans="2:11" ht="12.75">
      <c r="B48" s="16"/>
      <c r="C48" s="16"/>
      <c r="D48" s="16"/>
      <c r="G48" s="11">
        <f>SUM(G44:G47)</f>
        <v>216736</v>
      </c>
      <c r="H48" s="12"/>
      <c r="I48" s="11">
        <f>SUM(I44:I47)</f>
        <v>213700</v>
      </c>
      <c r="K48" s="7"/>
    </row>
    <row r="49" spans="1:9" ht="12.75">
      <c r="A49" s="3" t="s">
        <v>113</v>
      </c>
      <c r="B49" s="16"/>
      <c r="C49" s="16"/>
      <c r="D49" s="16"/>
      <c r="G49" s="63">
        <f>G42+G48</f>
        <v>530804</v>
      </c>
      <c r="I49" s="63">
        <f>I42+I48</f>
        <v>519462</v>
      </c>
    </row>
    <row r="50" spans="1:9" ht="13.5" thickBot="1">
      <c r="A50" s="3" t="s">
        <v>114</v>
      </c>
      <c r="B50" s="16"/>
      <c r="C50" s="16"/>
      <c r="D50" s="16"/>
      <c r="G50" s="62">
        <f>G37+G49</f>
        <v>1029295</v>
      </c>
      <c r="I50" s="62">
        <f>I37+I49</f>
        <v>1014946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9" t="s">
        <v>97</v>
      </c>
      <c r="B53" s="16"/>
      <c r="C53" s="16"/>
      <c r="D53" s="16"/>
      <c r="G53" s="45">
        <f>G37/426127*100</f>
        <v>116.98179181323877</v>
      </c>
      <c r="I53" s="45">
        <f>I37/426127*100</f>
        <v>116.27613364090988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1" t="s">
        <v>14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2:10" ht="14.25">
      <c r="B57" s="46" t="s">
        <v>128</v>
      </c>
      <c r="C57" s="32"/>
      <c r="D57" s="32"/>
      <c r="E57" s="31"/>
      <c r="F57" s="31"/>
      <c r="G57" s="31"/>
      <c r="H57" s="31"/>
      <c r="I57" s="31"/>
      <c r="J57" s="32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/>
      <c r="I60" s="7"/>
    </row>
    <row r="63" spans="2:9" ht="12.75">
      <c r="B63" s="39"/>
      <c r="G63" s="36"/>
      <c r="I63" s="36"/>
    </row>
    <row r="64" spans="2:9" ht="12.75">
      <c r="B64" s="39"/>
      <c r="G64" s="37"/>
      <c r="I64" s="37"/>
    </row>
  </sheetData>
  <sheetProtection/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zoomScale="75" zoomScaleNormal="75" zoomScalePageLayoutView="0" workbookViewId="0" topLeftCell="A1">
      <pane ySplit="15" topLeftCell="BM16" activePane="bottomLeft" state="frozen"/>
      <selection pane="topLeft" activeCell="A1" sqref="A1"/>
      <selection pane="bottomLeft" activeCell="J48" sqref="J48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7" max="17" width="14.00390625" style="0" bestFit="1" customWidth="1"/>
    <col min="18" max="18" width="9.28125" style="0" bestFit="1" customWidth="1"/>
    <col min="19" max="20" width="10.7109375" style="0" bestFit="1" customWidth="1"/>
    <col min="21" max="21" width="9.7109375" style="0" bestFit="1" customWidth="1"/>
    <col min="22" max="22" width="12.28125" style="0" bestFit="1" customWidth="1"/>
  </cols>
  <sheetData>
    <row r="1" ht="15">
      <c r="C1" s="15" t="s">
        <v>73</v>
      </c>
    </row>
    <row r="2" ht="12.75">
      <c r="D2" s="3" t="s">
        <v>75</v>
      </c>
    </row>
    <row r="4" ht="18">
      <c r="B4" s="14" t="s">
        <v>72</v>
      </c>
    </row>
    <row r="5" spans="3:6" ht="15">
      <c r="C5" s="40" t="s">
        <v>136</v>
      </c>
      <c r="D5" s="15"/>
      <c r="F5" s="15"/>
    </row>
    <row r="6" spans="4:6" ht="15">
      <c r="D6" s="33" t="s">
        <v>74</v>
      </c>
      <c r="F6" s="15"/>
    </row>
    <row r="7" spans="4:6" ht="15">
      <c r="D7" s="33"/>
      <c r="F7" s="15"/>
    </row>
    <row r="10" spans="5:11" ht="12.75">
      <c r="E10" s="27" t="s">
        <v>24</v>
      </c>
      <c r="G10" s="1" t="s">
        <v>27</v>
      </c>
      <c r="I10" s="27" t="s">
        <v>24</v>
      </c>
      <c r="K10" s="1" t="s">
        <v>28</v>
      </c>
    </row>
    <row r="11" spans="5:11" ht="12.75">
      <c r="E11" s="27" t="s">
        <v>25</v>
      </c>
      <c r="G11" s="1" t="s">
        <v>25</v>
      </c>
      <c r="I11" s="17" t="s">
        <v>137</v>
      </c>
      <c r="K11" s="17" t="s">
        <v>137</v>
      </c>
    </row>
    <row r="12" spans="5:11" ht="12.75">
      <c r="E12" s="27" t="s">
        <v>26</v>
      </c>
      <c r="G12" s="1" t="s">
        <v>26</v>
      </c>
      <c r="I12" s="27" t="s">
        <v>26</v>
      </c>
      <c r="K12" s="1" t="s">
        <v>26</v>
      </c>
    </row>
    <row r="13" spans="4:11" ht="12.75">
      <c r="D13" s="18"/>
      <c r="E13" s="17" t="s">
        <v>135</v>
      </c>
      <c r="G13" s="17" t="s">
        <v>138</v>
      </c>
      <c r="I13" s="9" t="s">
        <v>135</v>
      </c>
      <c r="K13" s="9" t="s">
        <v>138</v>
      </c>
    </row>
    <row r="14" spans="5:9" ht="12.75">
      <c r="E14" s="16"/>
      <c r="I14" s="16"/>
    </row>
    <row r="15" spans="5:11" ht="12.75">
      <c r="E15" s="25" t="s">
        <v>1</v>
      </c>
      <c r="G15" s="5" t="s">
        <v>1</v>
      </c>
      <c r="I15" s="25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60590</v>
      </c>
      <c r="F17" s="4"/>
      <c r="G17" s="13">
        <v>39827</v>
      </c>
      <c r="I17" s="13">
        <v>109266</v>
      </c>
      <c r="K17" s="13">
        <v>103603</v>
      </c>
    </row>
    <row r="18" spans="1:11" ht="12.75">
      <c r="A18" s="4"/>
      <c r="E18" s="28"/>
      <c r="F18" s="4"/>
      <c r="G18" s="13"/>
      <c r="I18" s="13"/>
      <c r="K18" s="13"/>
    </row>
    <row r="19" spans="1:11" ht="12.75">
      <c r="A19" s="4" t="s">
        <v>29</v>
      </c>
      <c r="B19" s="8"/>
      <c r="E19" s="34">
        <v>-53923</v>
      </c>
      <c r="F19" s="4"/>
      <c r="G19" s="19">
        <v>-32597</v>
      </c>
      <c r="I19" s="19">
        <v>-93719</v>
      </c>
      <c r="K19" s="19">
        <v>-82901</v>
      </c>
    </row>
    <row r="20" spans="1:11" ht="12.75">
      <c r="A20" s="4"/>
      <c r="B20" s="4"/>
      <c r="E20" s="28"/>
      <c r="F20" s="4"/>
      <c r="G20" s="13"/>
      <c r="I20" s="13"/>
      <c r="K20" s="13"/>
    </row>
    <row r="21" spans="1:11" ht="12.75">
      <c r="A21" t="s">
        <v>16</v>
      </c>
      <c r="E21" s="28">
        <v>1052</v>
      </c>
      <c r="G21" s="66">
        <v>-391</v>
      </c>
      <c r="I21" s="7">
        <v>1525</v>
      </c>
      <c r="K21" s="7">
        <v>1398</v>
      </c>
    </row>
    <row r="22" spans="2:11" ht="12.75">
      <c r="B22" s="2"/>
      <c r="E22" s="26"/>
      <c r="G22" s="7"/>
      <c r="I22" s="7"/>
      <c r="K22" s="7"/>
    </row>
    <row r="23" spans="1:11" ht="12.75">
      <c r="A23" t="s">
        <v>15</v>
      </c>
      <c r="E23" s="26">
        <f>+E17+E19+E21</f>
        <v>7719</v>
      </c>
      <c r="F23" s="16"/>
      <c r="G23" s="26">
        <f>+G17+G19+G21</f>
        <v>6839</v>
      </c>
      <c r="H23" s="16"/>
      <c r="I23" s="26">
        <f>+I17+I19+I21</f>
        <v>17072</v>
      </c>
      <c r="J23" s="16"/>
      <c r="K23" s="26">
        <f>+K17+K19+K21</f>
        <v>22100</v>
      </c>
    </row>
    <row r="24" spans="2:11" ht="12.75">
      <c r="B24" s="2"/>
      <c r="E24" s="26"/>
      <c r="G24" s="7"/>
      <c r="I24" s="7"/>
      <c r="K24" s="7"/>
    </row>
    <row r="25" spans="1:11" ht="12.75">
      <c r="A25" t="s">
        <v>17</v>
      </c>
      <c r="B25" s="2"/>
      <c r="E25" s="34">
        <v>-4239</v>
      </c>
      <c r="G25" s="19">
        <v>-5071</v>
      </c>
      <c r="I25" s="6">
        <v>-8405</v>
      </c>
      <c r="K25" s="6">
        <v>-10103</v>
      </c>
    </row>
    <row r="26" spans="2:24" ht="12.75">
      <c r="B26" s="2"/>
      <c r="E26" s="26"/>
      <c r="G26" s="7"/>
      <c r="I26" s="7"/>
      <c r="K26" s="7"/>
      <c r="Q26" s="58"/>
      <c r="R26" s="58"/>
      <c r="S26" s="58"/>
      <c r="T26" s="58"/>
      <c r="U26" s="58"/>
      <c r="V26" s="58"/>
      <c r="W26" s="58"/>
      <c r="X26" s="58"/>
    </row>
    <row r="27" spans="1:24" ht="12.75">
      <c r="A27" t="s">
        <v>30</v>
      </c>
      <c r="E27" s="28">
        <v>847</v>
      </c>
      <c r="G27" s="13">
        <v>494</v>
      </c>
      <c r="I27" s="6">
        <v>1104</v>
      </c>
      <c r="K27" s="7">
        <v>1107</v>
      </c>
      <c r="Q27" s="58"/>
      <c r="R27" s="58"/>
      <c r="S27" s="58"/>
      <c r="T27" s="58"/>
      <c r="U27" s="58"/>
      <c r="V27" s="58"/>
      <c r="W27" s="58"/>
      <c r="X27" s="58"/>
    </row>
    <row r="28" spans="2:24" ht="12.75">
      <c r="B28" s="2"/>
      <c r="E28" s="26"/>
      <c r="G28" s="7"/>
      <c r="I28" s="7"/>
      <c r="K28" s="7"/>
      <c r="Q28" s="58"/>
      <c r="R28" s="58"/>
      <c r="S28" s="58"/>
      <c r="T28" s="58"/>
      <c r="U28" s="58"/>
      <c r="V28" s="58"/>
      <c r="W28" s="58"/>
      <c r="X28" s="58"/>
    </row>
    <row r="29" spans="1:24" ht="12.75">
      <c r="A29" s="39" t="s">
        <v>120</v>
      </c>
      <c r="E29" s="51">
        <v>-798</v>
      </c>
      <c r="F29" s="52"/>
      <c r="G29" s="53">
        <v>-884</v>
      </c>
      <c r="H29" s="52"/>
      <c r="I29" s="54">
        <v>-1052</v>
      </c>
      <c r="J29" s="52"/>
      <c r="K29" s="54">
        <v>-1442</v>
      </c>
      <c r="Q29" s="58"/>
      <c r="R29" s="58"/>
      <c r="S29" s="58"/>
      <c r="T29" s="58"/>
      <c r="U29" s="58"/>
      <c r="V29" s="58"/>
      <c r="W29" s="58"/>
      <c r="X29" s="58"/>
    </row>
    <row r="30" spans="2:24" ht="12.75">
      <c r="B30" s="2"/>
      <c r="E30" s="26"/>
      <c r="G30" s="7"/>
      <c r="I30" s="7"/>
      <c r="K30" s="7"/>
      <c r="Q30" s="58"/>
      <c r="R30" s="58"/>
      <c r="S30" s="58"/>
      <c r="T30" s="58"/>
      <c r="U30" s="58"/>
      <c r="V30" s="58"/>
      <c r="W30" s="58"/>
      <c r="X30" s="58"/>
    </row>
    <row r="31" spans="1:24" ht="12.75">
      <c r="A31" t="s">
        <v>18</v>
      </c>
      <c r="E31" s="26">
        <f>SUM(E23:E30)</f>
        <v>3529</v>
      </c>
      <c r="F31" s="16"/>
      <c r="G31" s="26">
        <f>SUM(G23:G30)</f>
        <v>1378</v>
      </c>
      <c r="H31" s="16"/>
      <c r="I31" s="26">
        <f>SUM(I23:I30)</f>
        <v>8719</v>
      </c>
      <c r="J31" s="16"/>
      <c r="K31" s="26">
        <f>SUM(K23:K30)</f>
        <v>11662</v>
      </c>
      <c r="Q31" s="59"/>
      <c r="R31" s="59"/>
      <c r="S31" s="59"/>
      <c r="T31" s="59"/>
      <c r="U31" s="58"/>
      <c r="V31" s="58"/>
      <c r="W31" s="58"/>
      <c r="X31" s="58"/>
    </row>
    <row r="32" spans="5:20" ht="12.75">
      <c r="E32" s="26"/>
      <c r="G32" s="7"/>
      <c r="I32" s="7"/>
      <c r="K32" s="7"/>
      <c r="Q32" s="59"/>
      <c r="R32" s="59"/>
      <c r="S32" s="59"/>
      <c r="T32" s="59"/>
    </row>
    <row r="33" spans="1:20" ht="12.75">
      <c r="A33" t="s">
        <v>8</v>
      </c>
      <c r="B33" s="2"/>
      <c r="E33" s="35">
        <v>-1722</v>
      </c>
      <c r="G33" s="24">
        <v>-801</v>
      </c>
      <c r="I33" s="20">
        <v>-4221</v>
      </c>
      <c r="K33" s="20">
        <v>-4051</v>
      </c>
      <c r="Q33" s="59"/>
      <c r="R33" s="59"/>
      <c r="S33" s="59"/>
      <c r="T33" s="59"/>
    </row>
    <row r="34" spans="2:20" ht="12.75">
      <c r="B34" s="2"/>
      <c r="E34" s="26"/>
      <c r="G34" s="7"/>
      <c r="I34" s="7"/>
      <c r="K34" s="7"/>
      <c r="Q34" s="59"/>
      <c r="R34" s="59"/>
      <c r="S34" s="59"/>
      <c r="T34" s="59"/>
    </row>
    <row r="35" spans="1:20" ht="12.75">
      <c r="A35" t="s">
        <v>19</v>
      </c>
      <c r="E35" s="26">
        <f>+E31+E33</f>
        <v>1807</v>
      </c>
      <c r="F35" s="16"/>
      <c r="G35" s="26">
        <f>+G31+G33</f>
        <v>577</v>
      </c>
      <c r="H35" s="16"/>
      <c r="I35" s="26">
        <f>+I31+I33</f>
        <v>4498</v>
      </c>
      <c r="J35" s="16"/>
      <c r="K35" s="26">
        <f>+K31+K33</f>
        <v>7611</v>
      </c>
      <c r="Q35" s="59"/>
      <c r="R35" s="59"/>
      <c r="S35" s="59"/>
      <c r="T35" s="59"/>
    </row>
    <row r="36" spans="5:20" ht="12.75">
      <c r="E36" s="26"/>
      <c r="G36" s="7"/>
      <c r="I36" s="7"/>
      <c r="K36" s="7"/>
      <c r="Q36" s="59"/>
      <c r="R36" s="59"/>
      <c r="S36" s="59"/>
      <c r="T36" s="59"/>
    </row>
    <row r="37" spans="1:20" ht="12.75">
      <c r="A37" t="s">
        <v>3</v>
      </c>
      <c r="E37" s="47">
        <v>0</v>
      </c>
      <c r="F37" s="12"/>
      <c r="G37" s="47">
        <v>0</v>
      </c>
      <c r="H37" s="12"/>
      <c r="I37" s="48">
        <v>0</v>
      </c>
      <c r="J37" s="12"/>
      <c r="K37" s="48">
        <v>0</v>
      </c>
      <c r="Q37" s="59"/>
      <c r="R37" s="59"/>
      <c r="S37" s="59"/>
      <c r="T37" s="59"/>
    </row>
    <row r="38" spans="5:20" ht="12.75">
      <c r="E38" s="26"/>
      <c r="G38" s="7"/>
      <c r="I38" s="7"/>
      <c r="K38" s="7"/>
      <c r="Q38" s="59"/>
      <c r="R38" s="59"/>
      <c r="S38" s="59"/>
      <c r="T38" s="59"/>
    </row>
    <row r="39" spans="1:20" ht="12.75">
      <c r="A39" t="s">
        <v>84</v>
      </c>
      <c r="E39" s="35">
        <v>0</v>
      </c>
      <c r="G39" s="24">
        <v>0</v>
      </c>
      <c r="I39" s="20">
        <v>0</v>
      </c>
      <c r="K39" s="20">
        <v>0</v>
      </c>
      <c r="Q39" s="59"/>
      <c r="R39" s="59"/>
      <c r="S39" s="59"/>
      <c r="T39" s="59"/>
    </row>
    <row r="40" spans="5:20" ht="12.75">
      <c r="E40" s="26"/>
      <c r="G40" s="7"/>
      <c r="I40" s="7"/>
      <c r="K40" s="7"/>
      <c r="Q40" s="59"/>
      <c r="R40" s="59"/>
      <c r="S40" s="59"/>
      <c r="T40" s="59"/>
    </row>
    <row r="41" spans="1:20" ht="13.5" thickBot="1">
      <c r="A41" t="s">
        <v>32</v>
      </c>
      <c r="B41" s="2"/>
      <c r="E41" s="68">
        <f>SUM(E35:E39)</f>
        <v>1807</v>
      </c>
      <c r="F41" s="16"/>
      <c r="G41" s="68">
        <f>SUM(G35:G39)</f>
        <v>577</v>
      </c>
      <c r="H41" s="16"/>
      <c r="I41" s="68">
        <f>SUM(I35:I39)</f>
        <v>4498</v>
      </c>
      <c r="J41" s="16"/>
      <c r="K41" s="68">
        <f>SUM(K35:K39)</f>
        <v>7611</v>
      </c>
      <c r="Q41" s="59"/>
      <c r="R41" s="59"/>
      <c r="S41" s="59"/>
      <c r="T41" s="59"/>
    </row>
    <row r="42" spans="5:20" ht="13.5" thickTop="1">
      <c r="E42" s="26"/>
      <c r="G42" s="7"/>
      <c r="I42" s="7"/>
      <c r="K42" s="7"/>
      <c r="Q42" s="59"/>
      <c r="R42" s="59"/>
      <c r="S42" s="59"/>
      <c r="T42" s="59"/>
    </row>
    <row r="43" spans="5:20" ht="12.75">
      <c r="E43" s="26"/>
      <c r="G43" s="7"/>
      <c r="I43" s="26"/>
      <c r="K43" s="7"/>
      <c r="Q43" s="59"/>
      <c r="R43" s="59"/>
      <c r="S43" s="59"/>
      <c r="T43" s="59"/>
    </row>
    <row r="44" spans="1:11" ht="12.75">
      <c r="A44" t="s">
        <v>31</v>
      </c>
      <c r="B44" s="2"/>
      <c r="E44" s="22">
        <f>(+E41/426127*100)</f>
        <v>0.42405198450227277</v>
      </c>
      <c r="G44" s="22">
        <f>(+G41/426127*100)</f>
        <v>0.1354056419799731</v>
      </c>
      <c r="I44" s="22">
        <f>(+I41/426127*100)</f>
        <v>1.055553860703499</v>
      </c>
      <c r="K44" s="22">
        <f>(+K41/426127*100)</f>
        <v>1.7860872462904254</v>
      </c>
    </row>
    <row r="45" spans="2:11" ht="12.75">
      <c r="B45" t="s">
        <v>33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6"/>
      <c r="G46" s="7"/>
      <c r="I46" s="26"/>
    </row>
    <row r="47" spans="1:11" ht="12.75">
      <c r="A47" s="2"/>
      <c r="E47" s="26"/>
      <c r="G47" s="7"/>
      <c r="I47" s="26"/>
      <c r="K47" s="7"/>
    </row>
    <row r="48" spans="1:11" ht="12.75">
      <c r="A48" s="2"/>
      <c r="E48" s="7"/>
      <c r="G48" s="7"/>
      <c r="I48" s="26"/>
      <c r="K48" s="7"/>
    </row>
    <row r="49" spans="1:11" ht="12.75">
      <c r="A49" s="2"/>
      <c r="E49" s="7"/>
      <c r="G49" s="7"/>
      <c r="I49" s="26"/>
      <c r="K49" s="7"/>
    </row>
    <row r="50" spans="2:11" ht="12.75">
      <c r="B50" s="2"/>
      <c r="E50" s="7"/>
      <c r="G50" s="7"/>
      <c r="I50" s="26"/>
      <c r="K50" s="7"/>
    </row>
    <row r="51" spans="2:11" ht="12.75">
      <c r="B51" s="2"/>
      <c r="E51" s="7"/>
      <c r="G51" s="7"/>
      <c r="I51" s="26"/>
      <c r="K51" s="7"/>
    </row>
    <row r="52" spans="5:11" ht="12.75">
      <c r="E52" s="7"/>
      <c r="G52" s="7"/>
      <c r="I52" s="26"/>
      <c r="K52" s="7"/>
    </row>
    <row r="53" spans="2:11" ht="12.75">
      <c r="B53" s="2"/>
      <c r="E53" s="7"/>
      <c r="G53" s="7"/>
      <c r="I53" s="26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1" t="s">
        <v>66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4.25">
      <c r="A58" s="32"/>
      <c r="B58" s="46" t="s">
        <v>129</v>
      </c>
      <c r="C58" s="32"/>
      <c r="D58" s="32"/>
      <c r="E58" s="31"/>
      <c r="F58" s="31"/>
      <c r="G58" s="31"/>
      <c r="H58" s="31"/>
      <c r="I58" s="31"/>
      <c r="J58" s="31"/>
      <c r="K58" s="32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sheetProtection/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75" zoomScaleNormal="75" zoomScalePageLayoutView="0" workbookViewId="0" topLeftCell="A13">
      <selection activeCell="O46" sqref="O46"/>
    </sheetView>
  </sheetViews>
  <sheetFormatPr defaultColWidth="9.140625" defaultRowHeight="12.75"/>
  <cols>
    <col min="1" max="1" width="23.4218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76</v>
      </c>
    </row>
    <row r="3" ht="12.75">
      <c r="E3" s="3"/>
    </row>
    <row r="4" ht="18">
      <c r="A4" s="14" t="s">
        <v>46</v>
      </c>
    </row>
    <row r="5" spans="3:5" ht="15">
      <c r="C5" s="40" t="s">
        <v>139</v>
      </c>
      <c r="E5" s="15"/>
    </row>
    <row r="6" ht="12.75">
      <c r="E6" s="33" t="s">
        <v>69</v>
      </c>
    </row>
    <row r="10" spans="3:17" ht="12.75">
      <c r="C10" s="1" t="s">
        <v>40</v>
      </c>
      <c r="D10" s="1"/>
      <c r="E10" s="1" t="s">
        <v>40</v>
      </c>
      <c r="F10" s="1"/>
      <c r="G10" s="1" t="s">
        <v>39</v>
      </c>
      <c r="H10" s="1"/>
      <c r="I10" s="1" t="s">
        <v>43</v>
      </c>
      <c r="J10" s="1"/>
      <c r="K10" s="1" t="s">
        <v>99</v>
      </c>
      <c r="L10" s="1"/>
      <c r="M10" s="1" t="s">
        <v>36</v>
      </c>
      <c r="N10" s="1"/>
      <c r="O10" s="1" t="s">
        <v>34</v>
      </c>
      <c r="P10" s="1"/>
      <c r="Q10" s="1" t="s">
        <v>9</v>
      </c>
    </row>
    <row r="11" spans="3:17" ht="12.75">
      <c r="C11" s="1" t="s">
        <v>42</v>
      </c>
      <c r="D11" s="1"/>
      <c r="E11" s="1" t="s">
        <v>41</v>
      </c>
      <c r="F11" s="1"/>
      <c r="G11" s="1" t="s">
        <v>37</v>
      </c>
      <c r="H11" s="1"/>
      <c r="I11" s="1" t="s">
        <v>37</v>
      </c>
      <c r="J11" s="1"/>
      <c r="K11" s="1" t="s">
        <v>100</v>
      </c>
      <c r="L11" s="1"/>
      <c r="M11" s="1" t="s">
        <v>38</v>
      </c>
      <c r="N11" s="1"/>
      <c r="O11" s="1" t="s">
        <v>35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41" t="s">
        <v>140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41" t="s">
        <v>141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9" t="s">
        <v>130</v>
      </c>
      <c r="C17" s="7">
        <v>213064</v>
      </c>
      <c r="E17" s="7">
        <v>477</v>
      </c>
      <c r="G17" s="7">
        <v>1728</v>
      </c>
      <c r="I17" s="7">
        <v>7861</v>
      </c>
      <c r="J17" s="7"/>
      <c r="K17" s="52">
        <v>3918</v>
      </c>
      <c r="M17" s="7">
        <v>268436</v>
      </c>
      <c r="O17" s="7">
        <v>0</v>
      </c>
      <c r="Q17" s="7">
        <v>495484</v>
      </c>
    </row>
    <row r="18" spans="1:17" ht="12.75">
      <c r="A18" s="39" t="s">
        <v>102</v>
      </c>
      <c r="C18" s="7"/>
      <c r="E18" s="7"/>
      <c r="G18" s="7"/>
      <c r="I18" s="7"/>
      <c r="J18" s="7"/>
      <c r="K18" s="7"/>
      <c r="M18" s="7"/>
      <c r="O18" s="7"/>
      <c r="Q18" s="7"/>
    </row>
    <row r="19" spans="1:17" ht="25.5">
      <c r="A19" s="64" t="s">
        <v>117</v>
      </c>
      <c r="C19" s="10"/>
      <c r="E19" s="10"/>
      <c r="G19" s="60"/>
      <c r="I19" s="10"/>
      <c r="J19" s="7"/>
      <c r="K19" s="10"/>
      <c r="M19" s="10"/>
      <c r="O19" s="10"/>
      <c r="Q19" s="60">
        <v>0</v>
      </c>
    </row>
    <row r="20" spans="1:17" ht="12.75">
      <c r="A20" s="39" t="s">
        <v>103</v>
      </c>
      <c r="C20" s="7">
        <f>SUM(C17:C19)</f>
        <v>213064</v>
      </c>
      <c r="E20" s="7">
        <f>SUM(E17:E19)</f>
        <v>477</v>
      </c>
      <c r="G20" s="7">
        <f>SUM(G17:G19)</f>
        <v>1728</v>
      </c>
      <c r="I20" s="7">
        <f>SUM(I17:I19)</f>
        <v>7861</v>
      </c>
      <c r="J20" s="7"/>
      <c r="K20" s="52">
        <f>SUM(K17:K19)</f>
        <v>3918</v>
      </c>
      <c r="M20" s="7">
        <f>SUM(M17:M19)</f>
        <v>268436</v>
      </c>
      <c r="O20" s="7">
        <f>SUM(O17:O19)</f>
        <v>0</v>
      </c>
      <c r="Q20" s="7">
        <f>SUM(Q17:Q19)</f>
        <v>495484</v>
      </c>
    </row>
    <row r="21" spans="1:17" ht="12.75">
      <c r="A21" t="s">
        <v>44</v>
      </c>
      <c r="C21" s="7"/>
      <c r="E21" s="7"/>
      <c r="G21" s="7"/>
      <c r="I21" s="7"/>
      <c r="J21" s="7"/>
      <c r="K21" s="7"/>
      <c r="M21" s="7"/>
      <c r="O21" s="7"/>
      <c r="Q21" s="7"/>
    </row>
    <row r="22" spans="1:17" ht="12.75">
      <c r="A22" t="s">
        <v>45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f>'INCOME STATEMENT'!I41</f>
        <v>4498</v>
      </c>
      <c r="O22" s="23">
        <v>0</v>
      </c>
      <c r="Q22" s="7">
        <f>SUM(C22:O22)</f>
        <v>4498</v>
      </c>
    </row>
    <row r="23" spans="1:17" ht="12.75">
      <c r="A23" t="s">
        <v>80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-4794</v>
      </c>
      <c r="Q23" s="23">
        <f>SUM(C23:O23)</f>
        <v>-4794</v>
      </c>
    </row>
    <row r="24" spans="1:17" ht="12.75">
      <c r="A24" s="39" t="s">
        <v>121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23">
        <v>0</v>
      </c>
      <c r="Q24" s="23">
        <f>SUM(C24:O24)</f>
        <v>0</v>
      </c>
    </row>
    <row r="25" spans="1:17" ht="12.75">
      <c r="A25" s="39" t="s">
        <v>81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0</v>
      </c>
      <c r="M25" s="23">
        <v>0</v>
      </c>
      <c r="O25" s="44">
        <v>0</v>
      </c>
      <c r="Q25" s="23">
        <f>SUM(C25:O25)</f>
        <v>0</v>
      </c>
    </row>
    <row r="26" spans="1:17" ht="12.75">
      <c r="A26" s="50" t="s">
        <v>101</v>
      </c>
      <c r="C26" s="23">
        <v>0</v>
      </c>
      <c r="E26" s="23">
        <v>0</v>
      </c>
      <c r="G26" s="23">
        <v>0</v>
      </c>
      <c r="I26" s="23">
        <v>0</v>
      </c>
      <c r="J26" s="23"/>
      <c r="K26" s="23">
        <v>3303</v>
      </c>
      <c r="M26" s="23">
        <v>0</v>
      </c>
      <c r="O26" s="44">
        <v>0</v>
      </c>
      <c r="Q26" s="23">
        <f>SUM(C26:O26)</f>
        <v>3303</v>
      </c>
    </row>
    <row r="27" spans="3:17" ht="12.75">
      <c r="C27" s="10"/>
      <c r="E27" s="10"/>
      <c r="G27" s="10"/>
      <c r="I27" s="10"/>
      <c r="J27" s="11"/>
      <c r="K27" s="10"/>
      <c r="M27" s="10"/>
      <c r="O27" s="10"/>
      <c r="Q27" s="10"/>
    </row>
    <row r="28" spans="3:17" ht="3.75" customHeight="1">
      <c r="C28" s="7"/>
      <c r="E28" s="7"/>
      <c r="G28" s="7"/>
      <c r="I28" s="7"/>
      <c r="J28" s="7"/>
      <c r="K28" s="7"/>
      <c r="M28" s="7"/>
      <c r="O28" s="7"/>
      <c r="Q28" s="7"/>
    </row>
    <row r="29" spans="1:17" ht="12.75">
      <c r="A29" s="43" t="s">
        <v>134</v>
      </c>
      <c r="B29" s="16"/>
      <c r="C29" s="26">
        <f>SUM(C20:C27)</f>
        <v>213064</v>
      </c>
      <c r="D29" s="16"/>
      <c r="E29" s="26">
        <f>SUM(E20:E27)</f>
        <v>477</v>
      </c>
      <c r="F29" s="16"/>
      <c r="G29" s="26">
        <f>SUM(G20:G27)</f>
        <v>1728</v>
      </c>
      <c r="H29" s="16"/>
      <c r="I29" s="26">
        <f>SUM(I20:I27)</f>
        <v>7861</v>
      </c>
      <c r="J29" s="26"/>
      <c r="K29" s="65">
        <f>SUM(K20:K27)</f>
        <v>7221</v>
      </c>
      <c r="L29" s="16"/>
      <c r="M29" s="26">
        <f>SUM(M20:M27)</f>
        <v>272934</v>
      </c>
      <c r="N29" s="16"/>
      <c r="O29" s="26">
        <f>SUM(O20:O27)</f>
        <v>-4794</v>
      </c>
      <c r="P29" s="16"/>
      <c r="Q29" s="26">
        <f>SUM(Q20:Q27)</f>
        <v>498491</v>
      </c>
    </row>
    <row r="30" spans="3:17" ht="3.75" customHeight="1" thickBot="1">
      <c r="C30" s="21"/>
      <c r="E30" s="21"/>
      <c r="G30" s="21"/>
      <c r="I30" s="21"/>
      <c r="J30" s="11"/>
      <c r="K30" s="21"/>
      <c r="M30" s="21"/>
      <c r="O30" s="21"/>
      <c r="Q30" s="21"/>
    </row>
    <row r="31" spans="3:17" ht="13.5" thickTop="1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41" t="s">
        <v>142</v>
      </c>
      <c r="C37" s="7"/>
      <c r="E37" s="7"/>
      <c r="G37" s="7"/>
      <c r="I37" s="7"/>
      <c r="J37" s="7"/>
      <c r="K37" s="7"/>
      <c r="M37" s="7"/>
      <c r="O37" s="7"/>
      <c r="Q37" s="7"/>
    </row>
    <row r="38" spans="1:17" ht="12.75">
      <c r="A38" s="41" t="s">
        <v>143</v>
      </c>
      <c r="C38" s="7"/>
      <c r="E38" s="7"/>
      <c r="G38" s="7"/>
      <c r="I38" s="7"/>
      <c r="J38" s="7"/>
      <c r="K38" s="7"/>
      <c r="M38" s="7"/>
      <c r="O38" s="7"/>
      <c r="Q38" s="7"/>
    </row>
    <row r="39" spans="3:17" ht="12.75">
      <c r="C39" s="7"/>
      <c r="E39" s="7"/>
      <c r="G39" s="7"/>
      <c r="I39" s="7"/>
      <c r="J39" s="7"/>
      <c r="K39" s="7"/>
      <c r="M39" s="7"/>
      <c r="O39" s="7"/>
      <c r="Q39" s="7"/>
    </row>
    <row r="40" spans="1:17" ht="12.75">
      <c r="A40" s="39" t="s">
        <v>122</v>
      </c>
      <c r="C40" s="7">
        <v>213064</v>
      </c>
      <c r="E40" s="7">
        <v>477</v>
      </c>
      <c r="G40" s="7">
        <v>1728</v>
      </c>
      <c r="I40" s="7">
        <v>7861</v>
      </c>
      <c r="J40" s="7"/>
      <c r="K40" s="7">
        <v>591</v>
      </c>
      <c r="M40" s="7">
        <v>257502</v>
      </c>
      <c r="O40" s="7">
        <v>0</v>
      </c>
      <c r="Q40" s="7">
        <v>481223</v>
      </c>
    </row>
    <row r="41" spans="1:17" ht="12.75">
      <c r="A41" s="39" t="s">
        <v>102</v>
      </c>
      <c r="C41" s="11"/>
      <c r="D41" s="12"/>
      <c r="E41" s="11"/>
      <c r="F41" s="12"/>
      <c r="G41" s="23"/>
      <c r="H41" s="12"/>
      <c r="I41" s="11"/>
      <c r="J41" s="11"/>
      <c r="K41" s="11"/>
      <c r="L41" s="12"/>
      <c r="M41" s="11"/>
      <c r="N41" s="12"/>
      <c r="O41" s="11"/>
      <c r="P41" s="12"/>
      <c r="Q41" s="23">
        <f>SUM(C41:O41)</f>
        <v>0</v>
      </c>
    </row>
    <row r="42" spans="1:17" ht="25.5">
      <c r="A42" s="64" t="s">
        <v>117</v>
      </c>
      <c r="C42" s="10"/>
      <c r="E42" s="10"/>
      <c r="G42" s="60"/>
      <c r="I42" s="10"/>
      <c r="J42" s="7"/>
      <c r="K42" s="10"/>
      <c r="M42" s="10"/>
      <c r="O42" s="10"/>
      <c r="Q42" s="60">
        <f>SUM(C42:O42)</f>
        <v>0</v>
      </c>
    </row>
    <row r="43" spans="1:17" ht="12.75">
      <c r="A43" s="39"/>
      <c r="C43" s="7">
        <f>SUM(C40:C42)</f>
        <v>213064</v>
      </c>
      <c r="E43" s="7">
        <f>SUM(E40:E42)</f>
        <v>477</v>
      </c>
      <c r="G43" s="7">
        <f>SUM(G40:G42)</f>
        <v>1728</v>
      </c>
      <c r="I43" s="7">
        <f>SUM(I40:I42)</f>
        <v>7861</v>
      </c>
      <c r="J43" s="7"/>
      <c r="K43" s="7">
        <f>SUM(K40:K42)</f>
        <v>591</v>
      </c>
      <c r="M43" s="7">
        <f>SUM(M40:M42)</f>
        <v>257502</v>
      </c>
      <c r="O43" s="7">
        <f>SUM(O40:O42)</f>
        <v>0</v>
      </c>
      <c r="Q43" s="7">
        <f>SUM(Q40:Q42)</f>
        <v>481223</v>
      </c>
    </row>
    <row r="44" spans="1:17" ht="12.75">
      <c r="A44" t="s">
        <v>44</v>
      </c>
      <c r="C44" s="7"/>
      <c r="E44" s="7"/>
      <c r="G44" s="7"/>
      <c r="I44" s="7"/>
      <c r="J44" s="7"/>
      <c r="K44" s="7"/>
      <c r="M44" s="7"/>
      <c r="O44" s="7"/>
      <c r="Q44" s="7"/>
    </row>
    <row r="45" spans="1:17" ht="12.75">
      <c r="A45" t="s">
        <v>45</v>
      </c>
      <c r="C45" s="23">
        <v>0</v>
      </c>
      <c r="E45" s="23">
        <v>0</v>
      </c>
      <c r="G45" s="23">
        <v>0</v>
      </c>
      <c r="I45" s="23">
        <v>0</v>
      </c>
      <c r="J45" s="23"/>
      <c r="K45" s="23">
        <v>0</v>
      </c>
      <c r="M45" s="23">
        <f>'INCOME STATEMENT'!K41</f>
        <v>7611</v>
      </c>
      <c r="O45" s="23">
        <v>0</v>
      </c>
      <c r="Q45" s="7">
        <f aca="true" t="shared" si="0" ref="Q45:Q53">SUM(C45:O45)</f>
        <v>7611</v>
      </c>
    </row>
    <row r="46" spans="1:17" ht="12.75">
      <c r="A46" t="s">
        <v>80</v>
      </c>
      <c r="C46" s="23">
        <v>0</v>
      </c>
      <c r="E46" s="23">
        <v>0</v>
      </c>
      <c r="G46" s="23">
        <v>0</v>
      </c>
      <c r="I46" s="23">
        <v>0</v>
      </c>
      <c r="J46" s="23"/>
      <c r="K46" s="23">
        <v>0</v>
      </c>
      <c r="M46" s="23">
        <v>0</v>
      </c>
      <c r="O46" s="23">
        <v>-6307</v>
      </c>
      <c r="Q46" s="23">
        <f t="shared" si="0"/>
        <v>-6307</v>
      </c>
    </row>
    <row r="47" spans="1:17" ht="12.75">
      <c r="A47" s="39" t="s">
        <v>90</v>
      </c>
      <c r="C47" s="23"/>
      <c r="E47" s="23"/>
      <c r="G47" s="23"/>
      <c r="I47" s="23"/>
      <c r="J47" s="23"/>
      <c r="K47" s="23"/>
      <c r="M47" s="23"/>
      <c r="O47" s="23"/>
      <c r="Q47" s="23"/>
    </row>
    <row r="48" spans="1:17" ht="12.75">
      <c r="A48" s="39" t="s">
        <v>92</v>
      </c>
      <c r="C48" s="23"/>
      <c r="E48" s="23"/>
      <c r="G48" s="23"/>
      <c r="I48" s="23"/>
      <c r="J48" s="23"/>
      <c r="K48" s="23"/>
      <c r="M48" s="23"/>
      <c r="O48" s="23"/>
      <c r="Q48" s="23"/>
    </row>
    <row r="49" spans="1:17" ht="12.75">
      <c r="A49" s="50" t="s">
        <v>93</v>
      </c>
      <c r="C49" s="23"/>
      <c r="E49" s="23"/>
      <c r="G49" s="23"/>
      <c r="I49" s="23"/>
      <c r="J49" s="23"/>
      <c r="K49" s="23"/>
      <c r="M49" s="23"/>
      <c r="O49" s="23"/>
      <c r="Q49" s="23"/>
    </row>
    <row r="50" spans="1:17" ht="12.75">
      <c r="A50" s="39" t="s">
        <v>98</v>
      </c>
      <c r="C50" s="23">
        <v>0</v>
      </c>
      <c r="E50" s="23">
        <v>0</v>
      </c>
      <c r="G50" s="23">
        <v>0</v>
      </c>
      <c r="I50" s="23">
        <v>0</v>
      </c>
      <c r="J50" s="23"/>
      <c r="K50" s="23">
        <v>0</v>
      </c>
      <c r="M50" s="23">
        <v>0</v>
      </c>
      <c r="O50" s="23">
        <v>0</v>
      </c>
      <c r="Q50" s="23">
        <f t="shared" si="0"/>
        <v>0</v>
      </c>
    </row>
    <row r="51" spans="1:17" ht="12.75">
      <c r="A51" s="39" t="s">
        <v>118</v>
      </c>
      <c r="C51" s="23">
        <v>0</v>
      </c>
      <c r="E51" s="23">
        <v>0</v>
      </c>
      <c r="G51" s="23">
        <v>0</v>
      </c>
      <c r="I51" s="23">
        <v>0</v>
      </c>
      <c r="J51" s="23"/>
      <c r="K51" s="23">
        <v>0</v>
      </c>
      <c r="M51" s="23">
        <v>0</v>
      </c>
      <c r="O51" s="23"/>
      <c r="Q51" s="23">
        <f t="shared" si="0"/>
        <v>0</v>
      </c>
    </row>
    <row r="52" spans="1:17" ht="12.75">
      <c r="A52" s="39" t="s">
        <v>81</v>
      </c>
      <c r="C52" s="23">
        <v>0</v>
      </c>
      <c r="E52" s="23">
        <v>0</v>
      </c>
      <c r="G52" s="23">
        <v>0</v>
      </c>
      <c r="I52" s="23">
        <v>0</v>
      </c>
      <c r="J52" s="23"/>
      <c r="K52" s="23">
        <v>0</v>
      </c>
      <c r="M52" s="23">
        <v>0</v>
      </c>
      <c r="O52" s="44">
        <v>0</v>
      </c>
      <c r="Q52" s="23">
        <f t="shared" si="0"/>
        <v>0</v>
      </c>
    </row>
    <row r="53" spans="1:17" ht="12.75">
      <c r="A53" s="50" t="s">
        <v>101</v>
      </c>
      <c r="C53" s="23">
        <v>0</v>
      </c>
      <c r="E53" s="23">
        <v>0</v>
      </c>
      <c r="G53" s="23">
        <v>0</v>
      </c>
      <c r="I53" s="23">
        <v>0</v>
      </c>
      <c r="J53" s="23"/>
      <c r="K53" s="23">
        <v>4103</v>
      </c>
      <c r="M53" s="23">
        <v>0</v>
      </c>
      <c r="O53" s="44">
        <v>0</v>
      </c>
      <c r="Q53" s="23">
        <f t="shared" si="0"/>
        <v>4103</v>
      </c>
    </row>
    <row r="54" spans="3:17" ht="12.75">
      <c r="C54" s="10"/>
      <c r="E54" s="10"/>
      <c r="G54" s="10"/>
      <c r="I54" s="10"/>
      <c r="J54" s="11"/>
      <c r="K54" s="10"/>
      <c r="M54" s="10"/>
      <c r="O54" s="10"/>
      <c r="Q54" s="10"/>
    </row>
    <row r="55" spans="3:17" ht="3.75" customHeight="1">
      <c r="C55" s="7"/>
      <c r="E55" s="7"/>
      <c r="G55" s="7"/>
      <c r="I55" s="7"/>
      <c r="J55" s="7"/>
      <c r="K55" s="7"/>
      <c r="M55" s="7"/>
      <c r="O55" s="7"/>
      <c r="Q55" s="7"/>
    </row>
    <row r="56" spans="1:17" ht="12.75">
      <c r="A56" s="43" t="s">
        <v>144</v>
      </c>
      <c r="B56" s="16"/>
      <c r="C56" s="26">
        <f>SUM(C43:C54)</f>
        <v>213064</v>
      </c>
      <c r="D56" s="16"/>
      <c r="E56" s="26">
        <f>SUM(E43:E54)</f>
        <v>477</v>
      </c>
      <c r="F56" s="16"/>
      <c r="G56" s="26">
        <f>SUM(G43:G54)</f>
        <v>1728</v>
      </c>
      <c r="H56" s="16"/>
      <c r="I56" s="26">
        <f>SUM(I43:I54)</f>
        <v>7861</v>
      </c>
      <c r="J56" s="26"/>
      <c r="K56" s="65">
        <f>SUM(K43:K54)</f>
        <v>4694</v>
      </c>
      <c r="L56" s="16"/>
      <c r="M56" s="26">
        <f>SUM(M43:M54)</f>
        <v>265113</v>
      </c>
      <c r="N56" s="16"/>
      <c r="O56" s="26">
        <f>SUM(O43:O54)</f>
        <v>-6307</v>
      </c>
      <c r="P56" s="16"/>
      <c r="Q56" s="26">
        <f>SUM(Q43:Q54)</f>
        <v>486630</v>
      </c>
    </row>
    <row r="57" spans="3:17" ht="3.75" customHeight="1" thickBot="1">
      <c r="C57" s="21"/>
      <c r="E57" s="21"/>
      <c r="G57" s="21"/>
      <c r="I57" s="21"/>
      <c r="J57" s="11"/>
      <c r="K57" s="21"/>
      <c r="M57" s="21"/>
      <c r="O57" s="21"/>
      <c r="Q57" s="21"/>
    </row>
    <row r="58" spans="3:17" ht="13.5" thickTop="1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63" spans="3:17" ht="12.75">
      <c r="C63" s="7"/>
      <c r="E63" s="7"/>
      <c r="G63" s="7"/>
      <c r="I63" s="7"/>
      <c r="J63" s="7"/>
      <c r="K63" s="7"/>
      <c r="M63" s="7"/>
      <c r="O63" s="7"/>
      <c r="Q63" s="7"/>
    </row>
    <row r="64" spans="3:17" ht="12.75">
      <c r="C64" s="7"/>
      <c r="E64" s="7"/>
      <c r="G64" s="7"/>
      <c r="I64" s="7"/>
      <c r="J64" s="7"/>
      <c r="K64" s="7"/>
      <c r="M64" s="7"/>
      <c r="O64" s="7"/>
      <c r="Q64" s="7"/>
    </row>
    <row r="65" spans="3:17" ht="12.75">
      <c r="C65" s="7"/>
      <c r="E65" s="7"/>
      <c r="G65" s="7"/>
      <c r="I65" s="7"/>
      <c r="J65" s="7"/>
      <c r="K65" s="7"/>
      <c r="M65" s="7"/>
      <c r="O65" s="7"/>
      <c r="Q65" s="7"/>
    </row>
    <row r="66" spans="3:17" ht="12.75">
      <c r="C66" s="7"/>
      <c r="E66" s="7"/>
      <c r="G66" s="7"/>
      <c r="I66" s="7"/>
      <c r="J66" s="7"/>
      <c r="K66" s="7"/>
      <c r="M66" s="7"/>
      <c r="O66" s="7"/>
      <c r="Q66" s="7"/>
    </row>
    <row r="76" spans="1:17" ht="14.25">
      <c r="A76" s="55" t="s">
        <v>91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7"/>
      <c r="O76" s="57"/>
      <c r="P76" s="57"/>
      <c r="Q76" s="57"/>
    </row>
    <row r="77" spans="1:17" ht="14.25">
      <c r="A77" s="56" t="s">
        <v>131</v>
      </c>
      <c r="B77" s="55"/>
      <c r="C77" s="57"/>
      <c r="D77" s="57"/>
      <c r="E77" s="56"/>
      <c r="F77" s="56"/>
      <c r="G77" s="56"/>
      <c r="H77" s="56"/>
      <c r="I77" s="56"/>
      <c r="J77" s="56"/>
      <c r="K77" s="56"/>
      <c r="L77" s="56"/>
      <c r="M77" s="57"/>
      <c r="N77" s="57"/>
      <c r="O77" s="57"/>
      <c r="P77" s="57"/>
      <c r="Q77" s="57"/>
    </row>
  </sheetData>
  <sheetProtection/>
  <printOptions horizontalCentered="1"/>
  <pageMargins left="0.38" right="0.34" top="0.75" bottom="0.53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zoomScalePageLayoutView="0" workbookViewId="0" topLeftCell="A13">
      <selection activeCell="M54" sqref="M54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78</v>
      </c>
    </row>
    <row r="2" ht="12.75">
      <c r="D2" s="3" t="s">
        <v>79</v>
      </c>
    </row>
    <row r="4" ht="18">
      <c r="C4" s="14" t="s">
        <v>12</v>
      </c>
    </row>
    <row r="5" spans="4:6" ht="15">
      <c r="D5" s="40" t="s">
        <v>139</v>
      </c>
      <c r="E5" s="15"/>
      <c r="F5" s="15"/>
    </row>
    <row r="6" ht="12.75">
      <c r="E6" s="33" t="s">
        <v>70</v>
      </c>
    </row>
    <row r="9" spans="9:11" ht="12.75">
      <c r="I9" s="27" t="s">
        <v>24</v>
      </c>
      <c r="K9" s="1" t="s">
        <v>28</v>
      </c>
    </row>
    <row r="10" spans="9:11" ht="12.75">
      <c r="I10" s="17" t="s">
        <v>137</v>
      </c>
      <c r="K10" s="17" t="s">
        <v>137</v>
      </c>
    </row>
    <row r="11" spans="9:11" ht="12.75">
      <c r="I11" s="27" t="s">
        <v>26</v>
      </c>
      <c r="K11" s="27" t="s">
        <v>26</v>
      </c>
    </row>
    <row r="12" spans="9:11" ht="12.75">
      <c r="I12" s="17" t="s">
        <v>135</v>
      </c>
      <c r="K12" s="17" t="s">
        <v>138</v>
      </c>
    </row>
    <row r="14" spans="9:11" ht="12.75">
      <c r="I14" s="25" t="s">
        <v>1</v>
      </c>
      <c r="K14" s="5" t="s">
        <v>1</v>
      </c>
    </row>
    <row r="16" ht="12.75">
      <c r="A16" t="s">
        <v>48</v>
      </c>
    </row>
    <row r="17" spans="2:11" ht="12.75">
      <c r="B17" t="s">
        <v>18</v>
      </c>
      <c r="I17" s="6">
        <v>8719</v>
      </c>
      <c r="K17" s="6">
        <v>11662</v>
      </c>
    </row>
    <row r="18" spans="9:11" ht="12.75">
      <c r="I18" s="6"/>
      <c r="K18" s="6"/>
    </row>
    <row r="19" spans="2:11" ht="12.75">
      <c r="B19" t="s">
        <v>52</v>
      </c>
      <c r="I19" s="6"/>
      <c r="K19" s="6"/>
    </row>
    <row r="20" spans="3:11" ht="12.75">
      <c r="C20" t="s">
        <v>58</v>
      </c>
      <c r="I20" s="6">
        <v>1857</v>
      </c>
      <c r="K20" s="6">
        <v>2248</v>
      </c>
    </row>
    <row r="21" spans="3:11" ht="12.75">
      <c r="C21" t="s">
        <v>77</v>
      </c>
      <c r="I21" s="6">
        <v>8773</v>
      </c>
      <c r="K21" s="6">
        <v>10281</v>
      </c>
    </row>
    <row r="22" spans="9:11" ht="12.75">
      <c r="I22" s="20"/>
      <c r="K22" s="20"/>
    </row>
    <row r="23" spans="2:11" ht="12.75">
      <c r="B23" t="s">
        <v>53</v>
      </c>
      <c r="I23" s="6">
        <f>SUM(I17:I21)</f>
        <v>19349</v>
      </c>
      <c r="K23" s="6">
        <f>SUM(K17:K21)</f>
        <v>24191</v>
      </c>
    </row>
    <row r="24" spans="9:11" ht="12.75">
      <c r="I24" s="6"/>
      <c r="K24" s="6"/>
    </row>
    <row r="25" spans="2:11" ht="12.75">
      <c r="B25" t="s">
        <v>59</v>
      </c>
      <c r="I25" s="6"/>
      <c r="K25" s="6"/>
    </row>
    <row r="26" spans="3:11" ht="12.75">
      <c r="C26" t="s">
        <v>60</v>
      </c>
      <c r="I26" s="6">
        <v>-41007</v>
      </c>
      <c r="K26" s="6">
        <v>25893</v>
      </c>
    </row>
    <row r="27" spans="3:11" ht="12.75">
      <c r="C27" t="s">
        <v>61</v>
      </c>
      <c r="I27" s="6">
        <v>-3586</v>
      </c>
      <c r="K27" s="6">
        <v>-16136</v>
      </c>
    </row>
    <row r="28" spans="9:11" ht="12.75">
      <c r="I28" s="6"/>
      <c r="K28" s="6"/>
    </row>
    <row r="29" spans="2:11" ht="12.75">
      <c r="B29" t="s">
        <v>55</v>
      </c>
      <c r="I29" s="29">
        <f>SUM(I23:I28)</f>
        <v>-25244</v>
      </c>
      <c r="K29" s="29">
        <f>SUM(K23:K28)</f>
        <v>33948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49</v>
      </c>
      <c r="I32" s="6"/>
      <c r="K32" s="6"/>
    </row>
    <row r="33" spans="2:11" ht="12.75">
      <c r="B33" t="s">
        <v>62</v>
      </c>
      <c r="I33" s="38">
        <v>-5748</v>
      </c>
      <c r="K33" s="6">
        <v>-24895</v>
      </c>
    </row>
    <row r="34" spans="2:11" ht="12.75">
      <c r="B34" t="s">
        <v>6</v>
      </c>
      <c r="I34" s="6">
        <v>-4990</v>
      </c>
      <c r="K34" s="6">
        <v>-7504</v>
      </c>
    </row>
    <row r="35" spans="9:11" ht="12.75">
      <c r="I35" s="6"/>
      <c r="K35" s="6"/>
    </row>
    <row r="36" spans="2:11" ht="12.75">
      <c r="B36" t="s">
        <v>56</v>
      </c>
      <c r="I36" s="29">
        <f>SUM(I33:I35)</f>
        <v>-10738</v>
      </c>
      <c r="K36" s="29">
        <f>SUM(K33:K35)</f>
        <v>-32399</v>
      </c>
    </row>
    <row r="37" spans="9:11" ht="12.75">
      <c r="I37" s="6"/>
      <c r="K37" s="6"/>
    </row>
    <row r="38" spans="1:11" ht="12.75">
      <c r="A38" t="s">
        <v>50</v>
      </c>
      <c r="I38" s="6"/>
      <c r="K38" s="6"/>
    </row>
    <row r="39" spans="2:11" ht="12.75">
      <c r="B39" s="39" t="s">
        <v>88</v>
      </c>
      <c r="I39" s="6">
        <v>0</v>
      </c>
      <c r="K39" s="6">
        <v>0</v>
      </c>
    </row>
    <row r="40" spans="2:11" ht="12.75">
      <c r="B40" s="39" t="s">
        <v>87</v>
      </c>
      <c r="I40" s="6">
        <v>-4794</v>
      </c>
      <c r="K40" s="6">
        <v>-6307</v>
      </c>
    </row>
    <row r="41" spans="2:11" ht="12.75">
      <c r="B41" t="s">
        <v>71</v>
      </c>
      <c r="I41" s="6">
        <v>-8375</v>
      </c>
      <c r="K41" s="6">
        <v>-1875</v>
      </c>
    </row>
    <row r="42" spans="2:11" ht="12.75">
      <c r="B42" t="s">
        <v>96</v>
      </c>
      <c r="I42" s="6">
        <v>30000</v>
      </c>
      <c r="K42" s="6">
        <v>0</v>
      </c>
    </row>
    <row r="43" spans="2:11" ht="12.75">
      <c r="B43" t="s">
        <v>54</v>
      </c>
      <c r="I43" s="6">
        <v>-8481</v>
      </c>
      <c r="K43" s="6">
        <v>-10154</v>
      </c>
    </row>
    <row r="44" spans="2:11" ht="12.75">
      <c r="B44" s="39" t="s">
        <v>95</v>
      </c>
      <c r="I44" s="6">
        <v>0</v>
      </c>
      <c r="K44" s="6">
        <v>-20</v>
      </c>
    </row>
    <row r="45" spans="9:11" ht="12.75">
      <c r="I45" s="6"/>
      <c r="K45" s="6"/>
    </row>
    <row r="46" spans="2:11" ht="12.75">
      <c r="B46" t="s">
        <v>57</v>
      </c>
      <c r="I46" s="29">
        <f>SUM(I39:I45)</f>
        <v>8350</v>
      </c>
      <c r="K46" s="29">
        <f>SUM(K39:K45)</f>
        <v>-18356</v>
      </c>
    </row>
    <row r="47" spans="9:11" ht="12.75">
      <c r="I47" s="6"/>
      <c r="K47" s="6"/>
    </row>
    <row r="48" spans="1:11" ht="12.75">
      <c r="A48" t="s">
        <v>51</v>
      </c>
      <c r="I48" s="6">
        <f>+I29+I36+I46</f>
        <v>-27632</v>
      </c>
      <c r="K48" s="6">
        <f>+K29+K36+K46</f>
        <v>-16807</v>
      </c>
    </row>
    <row r="49" spans="9:11" ht="12.75">
      <c r="I49" s="6"/>
      <c r="K49" s="6"/>
    </row>
    <row r="50" spans="1:11" ht="12.75">
      <c r="A50" t="s">
        <v>63</v>
      </c>
      <c r="I50" s="6">
        <v>50023</v>
      </c>
      <c r="K50" s="6">
        <v>108583</v>
      </c>
    </row>
    <row r="51" spans="9:11" ht="12.75">
      <c r="I51" s="6"/>
      <c r="K51" s="6"/>
    </row>
    <row r="52" spans="1:11" ht="12.75">
      <c r="A52" t="s">
        <v>132</v>
      </c>
      <c r="I52" s="6">
        <v>39</v>
      </c>
      <c r="K52" s="6">
        <v>339</v>
      </c>
    </row>
    <row r="53" spans="9:11" ht="12.75">
      <c r="I53" s="20"/>
      <c r="K53" s="20"/>
    </row>
    <row r="54" spans="9:11" ht="3.75" customHeight="1">
      <c r="I54" s="6"/>
      <c r="K54" s="6"/>
    </row>
    <row r="55" spans="1:11" ht="12.75">
      <c r="A55" t="s">
        <v>64</v>
      </c>
      <c r="I55" s="6">
        <f>SUM(I48:I53)</f>
        <v>22430</v>
      </c>
      <c r="K55" s="6">
        <f>SUM(K48:K53)</f>
        <v>92115</v>
      </c>
    </row>
    <row r="56" spans="9:11" ht="3.75" customHeight="1" thickBot="1">
      <c r="I56" s="30"/>
      <c r="K56" s="30"/>
    </row>
    <row r="57" spans="9:11" ht="13.5" thickTop="1">
      <c r="I57" s="7"/>
      <c r="K57" s="7"/>
    </row>
    <row r="58" spans="2:11" ht="12.75">
      <c r="B58" t="s">
        <v>123</v>
      </c>
      <c r="I58" s="7"/>
      <c r="K58" s="7"/>
    </row>
    <row r="59" spans="2:11" ht="12.75">
      <c r="B59" t="s">
        <v>124</v>
      </c>
      <c r="I59" s="7">
        <v>24035</v>
      </c>
      <c r="K59" s="7">
        <v>106220</v>
      </c>
    </row>
    <row r="60" spans="2:11" ht="12.75">
      <c r="B60" t="s">
        <v>125</v>
      </c>
      <c r="I60" s="7"/>
      <c r="K60" s="7"/>
    </row>
    <row r="61" spans="2:11" ht="12.75">
      <c r="B61" s="39" t="s">
        <v>126</v>
      </c>
      <c r="I61" s="6">
        <f>-195-1410</f>
        <v>-1605</v>
      </c>
      <c r="K61" s="6">
        <v>-14105</v>
      </c>
    </row>
    <row r="62" spans="9:11" ht="12.75">
      <c r="I62" s="7"/>
      <c r="K62" s="7"/>
    </row>
    <row r="63" spans="9:11" ht="13.5" thickBot="1">
      <c r="I63" s="67">
        <f>SUM(I58:I62)</f>
        <v>22430</v>
      </c>
      <c r="K63" s="67">
        <f>SUM(K58:K62)</f>
        <v>92115</v>
      </c>
    </row>
    <row r="64" spans="9:11" ht="13.5" thickTop="1">
      <c r="I64" s="7"/>
      <c r="K64" s="7"/>
    </row>
    <row r="65" spans="9:11" ht="12.75">
      <c r="I65" s="7"/>
      <c r="K65" s="7"/>
    </row>
    <row r="66" spans="1:12" ht="14.25">
      <c r="A66" s="31" t="s">
        <v>65</v>
      </c>
      <c r="B66" s="31"/>
      <c r="C66" s="31"/>
      <c r="D66" s="31"/>
      <c r="E66" s="31"/>
      <c r="F66" s="31"/>
      <c r="G66" s="31"/>
      <c r="H66" s="31"/>
      <c r="I66" s="31"/>
      <c r="J66" s="31"/>
      <c r="K66" s="32"/>
      <c r="L66" s="32"/>
    </row>
    <row r="67" spans="2:12" ht="14.25">
      <c r="B67" s="32"/>
      <c r="C67" s="46" t="s">
        <v>133</v>
      </c>
      <c r="D67" s="31"/>
      <c r="E67" s="31"/>
      <c r="F67" s="31"/>
      <c r="G67" s="31"/>
      <c r="H67" s="31"/>
      <c r="I67" s="31"/>
      <c r="J67" s="31"/>
      <c r="K67" s="32"/>
      <c r="L67" s="32"/>
    </row>
  </sheetData>
  <sheetProtection/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Peggy Loh</cp:lastModifiedBy>
  <cp:lastPrinted>2009-11-24T04:06:01Z</cp:lastPrinted>
  <dcterms:created xsi:type="dcterms:W3CDTF">2002-11-05T04:31:47Z</dcterms:created>
  <dcterms:modified xsi:type="dcterms:W3CDTF">2009-11-24T04:06:22Z</dcterms:modified>
  <cp:category/>
  <cp:version/>
  <cp:contentType/>
  <cp:contentStatus/>
</cp:coreProperties>
</file>