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2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'CASHFLOW'!$A$1:$L$64</definedName>
  </definedNames>
  <calcPr fullCalcOnLoad="1"/>
</workbook>
</file>

<file path=xl/sharedStrings.xml><?xml version="1.0" encoding="utf-8"?>
<sst xmlns="http://schemas.openxmlformats.org/spreadsheetml/2006/main" count="176" uniqueCount="129">
  <si>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</si>
  <si>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</si>
  <si>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</si>
  <si>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</si>
  <si>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</si>
  <si>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</si>
  <si>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</si>
  <si>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</si>
  <si>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</si>
  <si>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</si>
  <si>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</si>
  <si>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</si>
  <si>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</si>
  <si>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</si>
  <si>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</si>
  <si>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</si>
  <si>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</si>
  <si>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</si>
  <si>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</si>
  <si>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</si>
  <si>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</si>
  <si>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</si>
  <si>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</si>
  <si>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</si>
  <si>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</si>
  <si>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</si>
  <si>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</si>
  <si>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</si>
  <si>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</si>
  <si>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</si>
  <si>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</si>
  <si>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</si>
  <si>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</si>
  <si>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</si>
  <si>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</si>
  <si>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</si>
  <si>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</si>
  <si>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</si>
  <si>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</si>
  <si>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</si>
  <si>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</si>
  <si>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</si>
  <si>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</si>
  <si>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</si>
  <si>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</si>
  <si>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</si>
  <si>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</si>
  <si>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</si>
  <si>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</si>
  <si>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</si>
  <si>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</si>
  <si>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</si>
  <si>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</si>
  <si>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</si>
  <si>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</si>
  <si>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</si>
  <si>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</si>
  <si>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</si>
  <si>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</si>
  <si>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</si>
  <si>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</si>
  <si>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</si>
  <si>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</si>
  <si>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</si>
  <si>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</si>
  <si>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</si>
  <si>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</si>
  <si>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</si>
  <si>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</si>
  <si>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</si>
  <si>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</si>
  <si>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</si>
  <si>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</si>
  <si>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</si>
  <si>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</si>
  <si>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</si>
  <si>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</si>
  <si>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</si>
  <si>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</si>
  <si>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</si>
  <si>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</si>
  <si>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</si>
  <si>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</si>
  <si>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</si>
  <si>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</si>
  <si>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</si>
  <si>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</si>
  <si>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</si>
  <si>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</si>
  <si>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</si>
  <si>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</si>
  <si>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</si>
  <si>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</si>
  <si>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</si>
  <si>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</si>
  <si>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</si>
  <si>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</si>
  <si>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</si>
  <si>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</si>
  <si>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</si>
  <si>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</si>
  <si>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</si>
  <si>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>Pre-acquisition profit/(loss)</t>
  </si>
  <si>
    <t>As at 1 April 2003</t>
  </si>
  <si>
    <t>Dividend paid to MI Shareholders of subsidiary companies</t>
  </si>
  <si>
    <t>Dividend paid to Shareholder of Company</t>
  </si>
  <si>
    <t>31.03.2004</t>
  </si>
  <si>
    <t>Property Development Costs</t>
  </si>
  <si>
    <t xml:space="preserve">           Annual  Financial  Report for the year ended 31st March 2004</t>
  </si>
  <si>
    <t xml:space="preserve">    Annual  Financial  Report for the year ended 31st March 2004</t>
  </si>
  <si>
    <t>As at 1 April 2004</t>
  </si>
  <si>
    <t xml:space="preserve">   Movement relating to Disposal</t>
  </si>
  <si>
    <t xml:space="preserve">   and liquidation of subsidiary</t>
  </si>
  <si>
    <t xml:space="preserve">   companies:</t>
  </si>
  <si>
    <t xml:space="preserve">       Revaluation Reserve realised</t>
  </si>
  <si>
    <t xml:space="preserve">       Deferred Tax written back</t>
  </si>
  <si>
    <t>The Condensed Consolidated  Statement  of Changes in Equity should be read in conjunction with the</t>
  </si>
  <si>
    <t>Annual Financial Report for the year ended 31st March 2004</t>
  </si>
  <si>
    <t xml:space="preserve">       Annual Financial Report for the year ended 31st March 2004</t>
  </si>
  <si>
    <t>As at 31 March 2005</t>
  </si>
  <si>
    <t>31.03.2005</t>
  </si>
  <si>
    <t xml:space="preserve">       for the 4th quarter ended 31 March 2005</t>
  </si>
  <si>
    <t>12 months</t>
  </si>
  <si>
    <t xml:space="preserve">             for the 12 months ended 31 March 2005</t>
  </si>
  <si>
    <t>Current 12 months ended</t>
  </si>
  <si>
    <t>31 March 2005</t>
  </si>
  <si>
    <t>Preceding 12 months ended</t>
  </si>
  <si>
    <t>31 March 2004</t>
  </si>
  <si>
    <t>As at 31 March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</si>
</sst>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15" applyNumberFormat="1" applyFill="1" applyAlignment="1">
      <alignment/>
    </xf>
    <xf numFmtId="178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8" xfId="15" applyNumberFormat="1" applyBorder="1" applyAlignment="1">
      <alignment/>
    </xf>
    <xf numFmtId="178" fontId="0" fillId="0" borderId="7" xfId="15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0" fillId="0" borderId="0" xfId="15" applyNumberFormat="1" applyFont="1" applyFill="1" applyAlignment="1">
      <alignment/>
    </xf>
    <xf numFmtId="178" fontId="0" fillId="0" borderId="1" xfId="15" applyNumberFormat="1" applyFont="1" applyFill="1" applyBorder="1" applyAlignment="1">
      <alignment/>
    </xf>
    <xf numFmtId="178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3" fontId="0" fillId="0" borderId="7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82" fontId="0" fillId="0" borderId="0" xfId="15" applyNumberFormat="1" applyFont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2" t="s">
        <v>119</v>
      </c>
    </row>
    <row r="6" ht="15">
      <c r="E6" s="19"/>
    </row>
    <row r="7" ht="15">
      <c r="E7" s="19"/>
    </row>
    <row r="8" ht="12.75">
      <c r="G8" s="20"/>
    </row>
    <row r="9" spans="7:9" ht="12.75">
      <c r="G9" s="31" t="s">
        <v>12</v>
      </c>
      <c r="I9" s="1" t="s">
        <v>12</v>
      </c>
    </row>
    <row r="10" spans="6:9" ht="12.75">
      <c r="F10" s="22"/>
      <c r="G10" s="9" t="s">
        <v>120</v>
      </c>
      <c r="I10" s="9" t="s">
        <v>106</v>
      </c>
    </row>
    <row r="11" spans="6:9" ht="12.75">
      <c r="F11" s="22"/>
      <c r="G11" s="44" t="s">
        <v>82</v>
      </c>
      <c r="I11" s="44" t="s">
        <v>81</v>
      </c>
    </row>
    <row r="12" ht="12.75">
      <c r="G12" s="20"/>
    </row>
    <row r="13" spans="7:9" ht="12.75">
      <c r="G13" s="29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140764</v>
      </c>
      <c r="I15" s="7">
        <v>178811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39574</v>
      </c>
      <c r="I17" s="7">
        <v>24052</v>
      </c>
    </row>
    <row r="18" spans="2:9" ht="12.75">
      <c r="B18" s="20" t="s">
        <v>6</v>
      </c>
      <c r="G18" s="7">
        <v>0</v>
      </c>
      <c r="I18" s="7">
        <v>0</v>
      </c>
    </row>
    <row r="19" spans="2:9" ht="12.75">
      <c r="B19" s="20" t="s">
        <v>7</v>
      </c>
      <c r="G19" s="7">
        <v>5364</v>
      </c>
      <c r="I19" s="7">
        <v>6082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2139</v>
      </c>
      <c r="I22" s="12">
        <v>7053</v>
      </c>
    </row>
    <row r="23" spans="2:9" ht="12.75">
      <c r="B23" s="20" t="s">
        <v>107</v>
      </c>
      <c r="G23" s="13">
        <v>58419</v>
      </c>
      <c r="I23" s="13">
        <v>49115</v>
      </c>
    </row>
    <row r="24" spans="2:9" ht="12.75">
      <c r="B24" s="20" t="s">
        <v>34</v>
      </c>
      <c r="G24" s="13">
        <v>29601</v>
      </c>
      <c r="I24" s="13">
        <v>7631</v>
      </c>
    </row>
    <row r="25" spans="2:9" ht="12.75">
      <c r="B25" s="20" t="s">
        <v>98</v>
      </c>
      <c r="G25" s="13">
        <v>0</v>
      </c>
      <c r="I25" s="13">
        <v>454</v>
      </c>
    </row>
    <row r="26" spans="2:9" ht="12.75">
      <c r="B26" s="20" t="s">
        <v>33</v>
      </c>
      <c r="G26" s="13">
        <v>42377</v>
      </c>
      <c r="I26" s="13">
        <v>56583</v>
      </c>
    </row>
    <row r="27" spans="7:9" ht="12.75">
      <c r="G27" s="16">
        <f>SUM(G22:G26)</f>
        <v>132536</v>
      </c>
      <c r="I27" s="16">
        <f>SUM(I22:I26)</f>
        <v>120836</v>
      </c>
    </row>
    <row r="28" spans="7:9" ht="12.75">
      <c r="G28" s="13"/>
      <c r="I28" s="13"/>
    </row>
    <row r="29" spans="2:9" ht="12.75">
      <c r="B29" t="s">
        <v>19</v>
      </c>
      <c r="G29" s="13"/>
      <c r="I29" s="13"/>
    </row>
    <row r="30" spans="1:9" ht="12.75">
      <c r="A30" t="s">
        <v>17</v>
      </c>
      <c r="G30" s="13"/>
      <c r="I30" s="13"/>
    </row>
    <row r="31" spans="2:9" ht="12.75">
      <c r="B31" s="20" t="s">
        <v>32</v>
      </c>
      <c r="C31" s="20"/>
      <c r="D31" s="20"/>
      <c r="G31" s="13">
        <v>23265</v>
      </c>
      <c r="I31" s="13">
        <v>20966</v>
      </c>
    </row>
    <row r="32" spans="2:9" ht="12.75">
      <c r="B32" s="20" t="s">
        <v>85</v>
      </c>
      <c r="C32" s="20"/>
      <c r="D32" s="20"/>
      <c r="G32" s="13">
        <v>18000</v>
      </c>
      <c r="I32" s="13">
        <v>2500</v>
      </c>
    </row>
    <row r="33" spans="2:9" ht="12.75">
      <c r="B33" s="45" t="s">
        <v>99</v>
      </c>
      <c r="C33" s="20"/>
      <c r="D33" s="20"/>
      <c r="G33" s="13">
        <v>0</v>
      </c>
      <c r="I33" s="13">
        <v>0</v>
      </c>
    </row>
    <row r="34" spans="2:9" ht="12.75">
      <c r="B34" s="20" t="s">
        <v>9</v>
      </c>
      <c r="C34" s="20"/>
      <c r="D34" s="20"/>
      <c r="G34" s="13">
        <v>701</v>
      </c>
      <c r="I34" s="13">
        <v>0</v>
      </c>
    </row>
    <row r="35" spans="3:9" ht="12.75">
      <c r="C35" s="20"/>
      <c r="D35" s="20"/>
      <c r="G35" s="16">
        <f>SUM(G31:G34)</f>
        <v>41966</v>
      </c>
      <c r="I35" s="16">
        <f>SUM(I31:I34)</f>
        <v>23466</v>
      </c>
    </row>
    <row r="36" spans="2:9" ht="12.75">
      <c r="B36" s="20"/>
      <c r="C36" s="20"/>
      <c r="D36" s="20"/>
      <c r="G36" s="7"/>
      <c r="I36" s="7"/>
    </row>
    <row r="37" spans="1:9" ht="12.75">
      <c r="A37" t="s">
        <v>18</v>
      </c>
      <c r="B37" s="20"/>
      <c r="C37" s="20"/>
      <c r="D37" s="20"/>
      <c r="G37" s="7">
        <f>+G27-G35</f>
        <v>90570</v>
      </c>
      <c r="I37" s="7">
        <f>+I27-I35</f>
        <v>97370</v>
      </c>
    </row>
    <row r="38" spans="2:9" ht="12.75">
      <c r="B38" s="21"/>
      <c r="D38" s="20"/>
      <c r="G38" s="7"/>
      <c r="I38" s="7"/>
    </row>
    <row r="39" spans="2:9" ht="13.5" thickBot="1">
      <c r="B39" s="20"/>
      <c r="C39" s="20"/>
      <c r="D39" s="20"/>
      <c r="G39" s="14">
        <f>+G15+G16+G17+G18+G19+G37</f>
        <v>443072</v>
      </c>
      <c r="I39" s="14">
        <f>+I15+I16+I17+I18+I19+I37</f>
        <v>473115</v>
      </c>
    </row>
    <row r="40" spans="2:9" ht="13.5" thickTop="1">
      <c r="B40" s="20"/>
      <c r="C40" s="20"/>
      <c r="D40" s="20"/>
      <c r="G40" s="11"/>
      <c r="I40" s="11"/>
    </row>
    <row r="41" spans="2:9" ht="12.75">
      <c r="B41" s="20" t="s">
        <v>20</v>
      </c>
      <c r="C41" s="20"/>
      <c r="D41" s="20"/>
      <c r="G41" s="7"/>
      <c r="I41" s="7"/>
    </row>
    <row r="42" spans="1:9" ht="12.75">
      <c r="A42" t="s">
        <v>21</v>
      </c>
      <c r="B42" s="20"/>
      <c r="C42" s="20"/>
      <c r="D42" s="20"/>
      <c r="G42" s="7">
        <v>213064</v>
      </c>
      <c r="I42" s="7">
        <v>213064</v>
      </c>
    </row>
    <row r="43" spans="1:9" ht="12.75">
      <c r="A43" t="s">
        <v>36</v>
      </c>
      <c r="B43" s="20"/>
      <c r="C43" s="20"/>
      <c r="D43" s="20"/>
      <c r="G43" s="10">
        <v>163029</v>
      </c>
      <c r="I43" s="10">
        <v>148144</v>
      </c>
    </row>
    <row r="44" spans="1:9" ht="12.75">
      <c r="A44" t="s">
        <v>22</v>
      </c>
      <c r="B44" s="21"/>
      <c r="C44" s="20"/>
      <c r="D44" s="20"/>
      <c r="G44" s="7">
        <f>SUM(G42:G43)</f>
        <v>376093</v>
      </c>
      <c r="I44" s="7">
        <f>SUM(I42:I43)</f>
        <v>361208</v>
      </c>
    </row>
    <row r="45" spans="2:9" ht="12.75">
      <c r="B45" s="21"/>
      <c r="C45" s="20"/>
      <c r="D45" s="20"/>
      <c r="G45" s="7"/>
      <c r="I45" s="7"/>
    </row>
    <row r="46" spans="1:9" ht="12.75">
      <c r="A46" t="s">
        <v>23</v>
      </c>
      <c r="B46" s="21"/>
      <c r="C46" s="20"/>
      <c r="D46" s="20"/>
      <c r="G46" s="7">
        <v>0</v>
      </c>
      <c r="I46" s="7">
        <v>45482</v>
      </c>
    </row>
    <row r="47" spans="2:9" ht="12.75">
      <c r="B47" s="21"/>
      <c r="C47" s="20"/>
      <c r="D47" s="20"/>
      <c r="G47" s="7"/>
      <c r="I47" s="7"/>
    </row>
    <row r="48" spans="1:9" ht="12.75">
      <c r="A48" t="s">
        <v>24</v>
      </c>
      <c r="B48" s="20"/>
      <c r="C48" s="20"/>
      <c r="D48" s="20"/>
      <c r="G48" s="7"/>
      <c r="I48" s="7"/>
    </row>
    <row r="49" spans="2:9" ht="12.75">
      <c r="B49" s="20" t="s">
        <v>25</v>
      </c>
      <c r="C49" s="20"/>
      <c r="D49" s="20"/>
      <c r="G49" s="12">
        <v>0</v>
      </c>
      <c r="I49" s="12">
        <v>0</v>
      </c>
    </row>
    <row r="50" spans="2:9" ht="12.75">
      <c r="B50" s="20" t="s">
        <v>35</v>
      </c>
      <c r="C50" s="20"/>
      <c r="D50" s="20"/>
      <c r="G50" s="17">
        <v>66979</v>
      </c>
      <c r="I50" s="17">
        <v>66425</v>
      </c>
    </row>
    <row r="51" spans="2:9" ht="12.75">
      <c r="B51" s="20"/>
      <c r="C51" s="20"/>
      <c r="D51" s="20"/>
      <c r="G51" s="7">
        <f>SUM(G49:G50)</f>
        <v>66979</v>
      </c>
      <c r="I51" s="7">
        <f>SUM(I49:I50)</f>
        <v>66425</v>
      </c>
    </row>
    <row r="52" spans="2:9" ht="12.75">
      <c r="B52" s="20"/>
      <c r="C52" s="20"/>
      <c r="D52" s="20"/>
      <c r="G52" s="7"/>
      <c r="I52" s="7"/>
    </row>
    <row r="53" spans="2:11" ht="13.5" thickBot="1">
      <c r="B53" s="20"/>
      <c r="C53" s="20"/>
      <c r="D53" s="20"/>
      <c r="G53" s="14">
        <f>+G44+G46+G51</f>
        <v>443072</v>
      </c>
      <c r="I53" s="14">
        <f>+I44+I46+I51</f>
        <v>473115</v>
      </c>
      <c r="K53" s="7"/>
    </row>
    <row r="54" spans="2:10" ht="13.5" thickTop="1">
      <c r="B54" s="20"/>
      <c r="C54" s="20"/>
      <c r="D54" s="20"/>
      <c r="G54" s="7"/>
      <c r="I54" s="7"/>
      <c r="J54" s="7"/>
    </row>
    <row r="55" spans="1:10" ht="12.75">
      <c r="A55" s="41" t="s">
        <v>97</v>
      </c>
      <c r="B55" s="20"/>
      <c r="C55" s="20"/>
      <c r="D55" s="20"/>
      <c r="G55" s="46">
        <f>G44/426127*100</f>
        <v>88.2584299985685</v>
      </c>
      <c r="I55" s="46">
        <f>(I44)/426127*100</f>
        <v>84.76533991040229</v>
      </c>
      <c r="J55" s="7"/>
    </row>
    <row r="56" spans="2:10" ht="12.75">
      <c r="B56" s="20"/>
      <c r="C56" s="20"/>
      <c r="D56" s="20"/>
      <c r="G56" s="7"/>
      <c r="I56" s="7"/>
      <c r="J56" s="7"/>
    </row>
    <row r="57" spans="2:9" ht="12.75">
      <c r="B57" s="20"/>
      <c r="C57" s="20"/>
      <c r="D57" s="20"/>
      <c r="G57" s="7"/>
      <c r="I57" s="7"/>
    </row>
    <row r="58" spans="1:10" ht="14.25">
      <c r="A58" s="35" t="s">
        <v>26</v>
      </c>
      <c r="B58" s="35"/>
      <c r="C58" s="35"/>
      <c r="D58" s="35"/>
      <c r="E58" s="35"/>
      <c r="F58" s="35"/>
      <c r="G58" s="35"/>
      <c r="H58" s="35"/>
      <c r="I58" s="35"/>
      <c r="J58" s="36"/>
    </row>
    <row r="59" spans="2:10" ht="14.25">
      <c r="B59" s="47" t="s">
        <v>108</v>
      </c>
      <c r="C59" s="36"/>
      <c r="D59" s="36"/>
      <c r="E59" s="35"/>
      <c r="F59" s="35"/>
      <c r="G59" s="35"/>
      <c r="H59" s="35"/>
      <c r="I59" s="35"/>
      <c r="J59" s="36"/>
    </row>
    <row r="60" spans="2:4" ht="12.75">
      <c r="B60" s="20"/>
      <c r="C60" s="20"/>
      <c r="D60" s="20"/>
    </row>
    <row r="61" spans="7:9" ht="12.75">
      <c r="G61" s="7"/>
      <c r="I61" s="7"/>
    </row>
    <row r="64" spans="7:9" ht="12.75">
      <c r="G64" s="49"/>
      <c r="I64" s="49"/>
    </row>
    <row r="65" spans="7:9" ht="12.75">
      <c r="G65" s="50"/>
      <c r="I65" s="50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workbookViewId="0" topLeftCell="A1">
      <selection activeCell="H47" sqref="H47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87</v>
      </c>
    </row>
    <row r="2" ht="12.75">
      <c r="D2" s="3" t="s">
        <v>89</v>
      </c>
    </row>
    <row r="4" ht="18">
      <c r="B4" s="18" t="s">
        <v>86</v>
      </c>
    </row>
    <row r="5" spans="3:6" ht="15">
      <c r="C5" s="42" t="s">
        <v>121</v>
      </c>
      <c r="D5" s="19"/>
      <c r="F5" s="19"/>
    </row>
    <row r="6" spans="4:6" ht="15">
      <c r="D6" s="37" t="s">
        <v>88</v>
      </c>
      <c r="F6" s="19"/>
    </row>
    <row r="7" spans="4:6" ht="15">
      <c r="D7" s="37"/>
      <c r="F7" s="19"/>
    </row>
    <row r="10" spans="5:11" ht="12.75">
      <c r="E10" s="31" t="s">
        <v>37</v>
      </c>
      <c r="G10" s="1" t="s">
        <v>40</v>
      </c>
      <c r="I10" s="31" t="s">
        <v>37</v>
      </c>
      <c r="K10" s="1" t="s">
        <v>41</v>
      </c>
    </row>
    <row r="11" spans="5:11" ht="12.75">
      <c r="E11" s="31" t="s">
        <v>38</v>
      </c>
      <c r="G11" s="1" t="s">
        <v>38</v>
      </c>
      <c r="I11" s="21" t="s">
        <v>122</v>
      </c>
      <c r="K11" s="21" t="s">
        <v>122</v>
      </c>
    </row>
    <row r="12" spans="5:11" ht="12.75">
      <c r="E12" s="31" t="s">
        <v>39</v>
      </c>
      <c r="G12" s="1" t="s">
        <v>39</v>
      </c>
      <c r="I12" s="31" t="s">
        <v>39</v>
      </c>
      <c r="K12" s="1" t="s">
        <v>39</v>
      </c>
    </row>
    <row r="13" spans="4:11" ht="12.75">
      <c r="D13" s="22"/>
      <c r="E13" s="9" t="s">
        <v>120</v>
      </c>
      <c r="G13" s="9" t="s">
        <v>106</v>
      </c>
      <c r="I13" s="9" t="s">
        <v>120</v>
      </c>
      <c r="K13" s="9" t="s">
        <v>106</v>
      </c>
    </row>
    <row r="14" spans="5:9" ht="12.75">
      <c r="E14" s="20"/>
      <c r="I14" s="20"/>
    </row>
    <row r="15" spans="5:11" ht="12.75">
      <c r="E15" s="29" t="s">
        <v>1</v>
      </c>
      <c r="G15" s="5" t="s">
        <v>1</v>
      </c>
      <c r="I15" s="29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28828</v>
      </c>
      <c r="F17" s="4"/>
      <c r="G17" s="15">
        <v>14921</v>
      </c>
      <c r="I17" s="15">
        <v>71674</v>
      </c>
      <c r="K17" s="15">
        <v>61355</v>
      </c>
    </row>
    <row r="18" spans="1:11" ht="12.75">
      <c r="A18" s="4"/>
      <c r="E18" s="32"/>
      <c r="F18" s="4"/>
      <c r="G18" s="15"/>
      <c r="I18" s="15"/>
      <c r="K18" s="15"/>
    </row>
    <row r="19" spans="1:11" ht="12.75">
      <c r="A19" s="4" t="s">
        <v>42</v>
      </c>
      <c r="B19" s="8"/>
      <c r="E19" s="38">
        <v>-24651</v>
      </c>
      <c r="F19" s="4"/>
      <c r="G19" s="23">
        <v>-12831</v>
      </c>
      <c r="I19" s="23">
        <v>-61523</v>
      </c>
      <c r="K19" s="23">
        <v>-52219</v>
      </c>
    </row>
    <row r="20" spans="1:11" ht="12.75">
      <c r="A20" s="4"/>
      <c r="B20" s="4"/>
      <c r="E20" s="32"/>
      <c r="F20" s="4"/>
      <c r="G20" s="15"/>
      <c r="I20" s="15"/>
      <c r="K20" s="15"/>
    </row>
    <row r="21" spans="1:11" ht="12.75">
      <c r="A21" t="s">
        <v>28</v>
      </c>
      <c r="E21" s="32">
        <v>430</v>
      </c>
      <c r="G21" s="15">
        <v>226</v>
      </c>
      <c r="I21" s="7">
        <v>846</v>
      </c>
      <c r="K21" s="7">
        <v>1464</v>
      </c>
    </row>
    <row r="22" spans="2:11" ht="12.75">
      <c r="B22" s="2"/>
      <c r="E22" s="30"/>
      <c r="G22" s="7"/>
      <c r="I22" s="7"/>
      <c r="K22" s="7"/>
    </row>
    <row r="23" spans="1:12" ht="12.75">
      <c r="A23" t="s">
        <v>27</v>
      </c>
      <c r="E23" s="30">
        <f>+E17+E19+E21</f>
        <v>4607</v>
      </c>
      <c r="F23" s="20"/>
      <c r="G23" s="30">
        <f>+G17+G19+G21</f>
        <v>2316</v>
      </c>
      <c r="H23" s="20"/>
      <c r="I23" s="30">
        <f>+I17+I19+I21</f>
        <v>10997</v>
      </c>
      <c r="J23" s="20"/>
      <c r="K23" s="30">
        <f>+K17+K19+K21</f>
        <v>10600</v>
      </c>
      <c r="L23" s="20"/>
    </row>
    <row r="24" spans="2:11" ht="12.75">
      <c r="B24" s="2"/>
      <c r="E24" s="30"/>
      <c r="G24" s="7"/>
      <c r="I24" s="7"/>
      <c r="K24" s="7"/>
    </row>
    <row r="25" spans="1:11" ht="12.75">
      <c r="A25" t="s">
        <v>29</v>
      </c>
      <c r="B25" s="2"/>
      <c r="E25" s="38">
        <v>-630</v>
      </c>
      <c r="G25" s="23">
        <v>-302</v>
      </c>
      <c r="I25" s="6">
        <v>-1969</v>
      </c>
      <c r="K25" s="6">
        <v>-908</v>
      </c>
    </row>
    <row r="26" spans="2:11" ht="12.75">
      <c r="B26" s="2"/>
      <c r="E26" s="30"/>
      <c r="G26" s="7"/>
      <c r="I26" s="7"/>
      <c r="K26" s="7"/>
    </row>
    <row r="27" spans="1:11" ht="12.75">
      <c r="A27" t="s">
        <v>43</v>
      </c>
      <c r="E27" s="32">
        <v>377</v>
      </c>
      <c r="G27" s="15">
        <v>878</v>
      </c>
      <c r="I27" s="7">
        <v>10948</v>
      </c>
      <c r="K27" s="7">
        <v>3751</v>
      </c>
    </row>
    <row r="28" spans="2:11" ht="12.75">
      <c r="B28" s="2"/>
      <c r="E28" s="30"/>
      <c r="G28" s="7"/>
      <c r="I28" s="7"/>
      <c r="K28" s="7"/>
    </row>
    <row r="29" spans="1:11" ht="12.75">
      <c r="A29" t="s">
        <v>45</v>
      </c>
      <c r="E29" s="51">
        <v>0</v>
      </c>
      <c r="G29" s="52">
        <v>4</v>
      </c>
      <c r="I29" s="10">
        <v>0</v>
      </c>
      <c r="K29" s="10">
        <v>0</v>
      </c>
    </row>
    <row r="30" spans="2:11" ht="12.75">
      <c r="B30" s="2"/>
      <c r="E30" s="30"/>
      <c r="G30" s="7"/>
      <c r="I30" s="7"/>
      <c r="K30" s="7"/>
    </row>
    <row r="31" spans="1:12" ht="12.75">
      <c r="A31" t="s">
        <v>30</v>
      </c>
      <c r="E31" s="30">
        <f>SUM(E23:E30)</f>
        <v>4354</v>
      </c>
      <c r="F31" s="20"/>
      <c r="G31" s="30">
        <f>SUM(G23:G30)</f>
        <v>2896</v>
      </c>
      <c r="H31" s="20"/>
      <c r="I31" s="30">
        <f>SUM(I23:I30)</f>
        <v>19976</v>
      </c>
      <c r="J31" s="20"/>
      <c r="K31" s="30">
        <f>SUM(K23:K30)</f>
        <v>13443</v>
      </c>
      <c r="L31" s="20"/>
    </row>
    <row r="32" spans="5:11" ht="12.75">
      <c r="E32" s="30"/>
      <c r="G32" s="7"/>
      <c r="I32" s="7"/>
      <c r="K32" s="7"/>
    </row>
    <row r="33" spans="1:11" ht="12.75">
      <c r="A33" t="s">
        <v>9</v>
      </c>
      <c r="B33" s="2"/>
      <c r="E33" s="39">
        <v>-1309</v>
      </c>
      <c r="G33" s="28">
        <v>-954</v>
      </c>
      <c r="I33" s="24">
        <v>-2301</v>
      </c>
      <c r="K33" s="24">
        <v>-3338</v>
      </c>
    </row>
    <row r="34" spans="2:11" ht="12.75">
      <c r="B34" s="2"/>
      <c r="E34" s="30"/>
      <c r="G34" s="7"/>
      <c r="I34" s="7"/>
      <c r="K34" s="7"/>
    </row>
    <row r="35" spans="1:12" ht="12.75">
      <c r="A35" t="s">
        <v>31</v>
      </c>
      <c r="E35" s="30">
        <f>+E31+E33</f>
        <v>3045</v>
      </c>
      <c r="F35" s="20"/>
      <c r="G35" s="30">
        <f>+G31+G33</f>
        <v>1942</v>
      </c>
      <c r="H35" s="20"/>
      <c r="I35" s="30">
        <f>+I31+I33</f>
        <v>17675</v>
      </c>
      <c r="J35" s="20"/>
      <c r="K35" s="30">
        <f>+K31+K33</f>
        <v>10105</v>
      </c>
      <c r="L35" s="20"/>
    </row>
    <row r="36" spans="5:11" ht="12.75">
      <c r="E36" s="30"/>
      <c r="G36" s="7"/>
      <c r="I36" s="7"/>
      <c r="K36" s="7"/>
    </row>
    <row r="37" spans="1:11" ht="12.75">
      <c r="A37" t="s">
        <v>3</v>
      </c>
      <c r="E37" s="53">
        <v>0</v>
      </c>
      <c r="F37" s="54"/>
      <c r="G37" s="53">
        <v>-241</v>
      </c>
      <c r="H37" s="54"/>
      <c r="I37" s="55">
        <v>-3005</v>
      </c>
      <c r="J37" s="54"/>
      <c r="K37" s="55">
        <v>-2281</v>
      </c>
    </row>
    <row r="38" spans="5:11" ht="12.75">
      <c r="E38" s="30"/>
      <c r="G38" s="7"/>
      <c r="I38" s="7"/>
      <c r="K38" s="7"/>
    </row>
    <row r="39" spans="1:11" ht="12.75">
      <c r="A39" t="s">
        <v>102</v>
      </c>
      <c r="E39" s="39">
        <v>0</v>
      </c>
      <c r="G39" s="28">
        <v>0</v>
      </c>
      <c r="I39" s="24">
        <v>0</v>
      </c>
      <c r="K39" s="24">
        <v>0</v>
      </c>
    </row>
    <row r="40" spans="5:11" ht="12.75">
      <c r="E40" s="30"/>
      <c r="G40" s="7"/>
      <c r="I40" s="7"/>
      <c r="K40" s="7"/>
    </row>
    <row r="41" spans="1:12" ht="13.5" thickBot="1">
      <c r="A41" t="s">
        <v>46</v>
      </c>
      <c r="B41" s="2"/>
      <c r="E41" s="48">
        <f>SUM(E35:E39)</f>
        <v>3045</v>
      </c>
      <c r="F41" s="20"/>
      <c r="G41" s="48">
        <f>SUM(G35:G39)</f>
        <v>1701</v>
      </c>
      <c r="H41" s="20"/>
      <c r="I41" s="48">
        <f>SUM(I35:I39)</f>
        <v>14670</v>
      </c>
      <c r="J41" s="20"/>
      <c r="K41" s="48">
        <f>SUM(K35:K39)</f>
        <v>7824</v>
      </c>
      <c r="L41" s="20"/>
    </row>
    <row r="42" spans="5:11" ht="13.5" thickTop="1">
      <c r="E42" s="30"/>
      <c r="G42" s="7"/>
      <c r="I42" s="7"/>
      <c r="K42" s="7"/>
    </row>
    <row r="43" spans="5:11" ht="12.75">
      <c r="E43" s="30"/>
      <c r="G43" s="7"/>
      <c r="I43" s="30"/>
      <c r="K43" s="7"/>
    </row>
    <row r="44" spans="1:11" ht="12.75">
      <c r="A44" t="s">
        <v>44</v>
      </c>
      <c r="B44" s="2"/>
      <c r="E44" s="26">
        <f>(+E41/426127*100)</f>
        <v>0.7145757016100834</v>
      </c>
      <c r="G44" s="26">
        <f>(+G41/426127*100)</f>
        <v>0.3991767712442535</v>
      </c>
      <c r="I44" s="26">
        <f>(+I41/426127*100)</f>
        <v>3.442635646180599</v>
      </c>
      <c r="K44" s="26">
        <f>(+K41/426127*100)</f>
        <v>1.8360723446296527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0"/>
      <c r="G46" s="7"/>
      <c r="I46" s="30"/>
    </row>
    <row r="47" spans="1:11" ht="12.75">
      <c r="A47" s="2"/>
      <c r="E47" s="30"/>
      <c r="G47" s="7"/>
      <c r="I47" s="30"/>
      <c r="K47" s="7"/>
    </row>
    <row r="48" spans="1:11" ht="12.75">
      <c r="A48" s="2"/>
      <c r="E48" s="7"/>
      <c r="G48" s="7"/>
      <c r="I48" s="30"/>
      <c r="K48" s="7"/>
    </row>
    <row r="49" spans="1:11" ht="12.75">
      <c r="A49" s="2"/>
      <c r="E49" s="7"/>
      <c r="G49" s="7"/>
      <c r="I49" s="30"/>
      <c r="K49" s="7"/>
    </row>
    <row r="50" spans="2:11" ht="12.75">
      <c r="B50" s="2"/>
      <c r="E50" s="7"/>
      <c r="G50" s="7"/>
      <c r="I50" s="30"/>
      <c r="K50" s="7"/>
    </row>
    <row r="51" spans="2:11" ht="12.75">
      <c r="B51" s="2"/>
      <c r="E51" s="7"/>
      <c r="G51" s="7"/>
      <c r="I51" s="30"/>
      <c r="K51" s="7"/>
    </row>
    <row r="52" spans="5:11" ht="12.75">
      <c r="E52" s="7"/>
      <c r="G52" s="7"/>
      <c r="I52" s="30"/>
      <c r="K52" s="7"/>
    </row>
    <row r="53" spans="2:11" ht="12.75">
      <c r="B53" s="2"/>
      <c r="E53" s="7"/>
      <c r="G53" s="7"/>
      <c r="I53" s="30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5" t="s">
        <v>80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4.25">
      <c r="A58" s="36"/>
      <c r="B58" s="47" t="s">
        <v>109</v>
      </c>
      <c r="C58" s="36"/>
      <c r="D58" s="36"/>
      <c r="E58" s="35"/>
      <c r="F58" s="35"/>
      <c r="G58" s="35"/>
      <c r="H58" s="35"/>
      <c r="I58" s="35"/>
      <c r="J58" s="35"/>
      <c r="K58" s="36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workbookViewId="0" topLeftCell="A1">
      <selection activeCell="C12" sqref="C12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90</v>
      </c>
    </row>
    <row r="3" ht="12.75">
      <c r="E3" s="3"/>
    </row>
    <row r="4" ht="18">
      <c r="A4" s="18" t="s">
        <v>60</v>
      </c>
    </row>
    <row r="5" spans="3:5" ht="15">
      <c r="C5" s="42" t="s">
        <v>123</v>
      </c>
      <c r="E5" s="19"/>
    </row>
    <row r="6" ht="12.75">
      <c r="E6" s="37" t="s">
        <v>83</v>
      </c>
    </row>
    <row r="9" spans="1:15" s="1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1:15" ht="12.75">
      <c r="A12" s="1"/>
      <c r="B12" s="1"/>
      <c r="C12" s="1" t="s">
        <v>1</v>
      </c>
      <c r="D12" s="1"/>
      <c r="E12" s="1" t="s">
        <v>1</v>
      </c>
      <c r="F12" s="1"/>
      <c r="G12" s="1" t="s">
        <v>1</v>
      </c>
      <c r="H12" s="1"/>
      <c r="I12" s="1" t="s">
        <v>1</v>
      </c>
      <c r="J12" s="1"/>
      <c r="K12" s="1" t="s">
        <v>1</v>
      </c>
      <c r="L12" s="1"/>
      <c r="M12" s="1" t="s">
        <v>1</v>
      </c>
      <c r="N12" s="1"/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3" t="s">
        <v>124</v>
      </c>
      <c r="C14" s="5"/>
      <c r="E14" s="5"/>
      <c r="G14" s="5"/>
      <c r="I14" s="5"/>
      <c r="K14" s="5"/>
      <c r="M14" s="5"/>
      <c r="O14" s="5"/>
    </row>
    <row r="15" spans="1:15" ht="12.75">
      <c r="A15" s="43" t="s">
        <v>125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1" t="s">
        <v>110</v>
      </c>
      <c r="C17" s="7">
        <v>213064</v>
      </c>
      <c r="E17" s="7">
        <v>477</v>
      </c>
      <c r="G17" s="7">
        <v>90229</v>
      </c>
      <c r="I17" s="7">
        <v>7861</v>
      </c>
      <c r="K17" s="7">
        <v>46508</v>
      </c>
      <c r="M17" s="7">
        <v>3068</v>
      </c>
      <c r="O17" s="7">
        <f>SUM(C17:M17)</f>
        <v>361207</v>
      </c>
    </row>
    <row r="18" spans="1:15" ht="12.75">
      <c r="A18" t="s">
        <v>95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27">
        <v>14670</v>
      </c>
      <c r="M20" s="27">
        <v>0</v>
      </c>
      <c r="O20" s="7">
        <f aca="true" t="shared" si="0" ref="O20:O27">SUM(C20:M20)</f>
        <v>14670</v>
      </c>
    </row>
    <row r="21" spans="1:15" ht="12.75">
      <c r="A21" t="s">
        <v>94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-3068</v>
      </c>
      <c r="O21" s="27">
        <f t="shared" si="0"/>
        <v>-3068</v>
      </c>
    </row>
    <row r="22" spans="1:15" ht="12.75">
      <c r="A22" s="41" t="s">
        <v>111</v>
      </c>
      <c r="C22" s="27"/>
      <c r="E22" s="27"/>
      <c r="G22" s="27"/>
      <c r="I22" s="27"/>
      <c r="K22" s="27"/>
      <c r="M22" s="27"/>
      <c r="O22" s="27"/>
    </row>
    <row r="23" spans="1:15" ht="12.75">
      <c r="A23" s="41" t="s">
        <v>112</v>
      </c>
      <c r="C23" s="27"/>
      <c r="E23" s="27"/>
      <c r="G23" s="27"/>
      <c r="I23" s="27"/>
      <c r="K23" s="27"/>
      <c r="M23" s="27"/>
      <c r="O23" s="27"/>
    </row>
    <row r="24" spans="1:15" ht="12.75">
      <c r="A24" s="56" t="s">
        <v>113</v>
      </c>
      <c r="C24" s="27"/>
      <c r="E24" s="27"/>
      <c r="G24" s="27"/>
      <c r="I24" s="27"/>
      <c r="K24" s="27"/>
      <c r="M24" s="27"/>
      <c r="O24" s="27"/>
    </row>
    <row r="25" spans="1:15" ht="12.75">
      <c r="A25" s="41" t="s">
        <v>114</v>
      </c>
      <c r="C25" s="27">
        <v>0</v>
      </c>
      <c r="E25" s="27">
        <v>0</v>
      </c>
      <c r="G25" s="27">
        <v>-5129</v>
      </c>
      <c r="I25" s="27">
        <v>0</v>
      </c>
      <c r="K25" s="27">
        <v>5129</v>
      </c>
      <c r="M25" s="27">
        <v>0</v>
      </c>
      <c r="O25" s="27">
        <f t="shared" si="0"/>
        <v>0</v>
      </c>
    </row>
    <row r="26" spans="1:15" ht="12.75">
      <c r="A26" s="56" t="s">
        <v>115</v>
      </c>
      <c r="C26" s="27"/>
      <c r="E26" s="27"/>
      <c r="G26" s="27"/>
      <c r="I26" s="27"/>
      <c r="K26" s="27">
        <v>3284</v>
      </c>
      <c r="M26" s="27"/>
      <c r="O26" s="27">
        <f t="shared" si="0"/>
        <v>3284</v>
      </c>
    </row>
    <row r="27" spans="1:15" ht="12.75">
      <c r="A27" s="41" t="s">
        <v>96</v>
      </c>
      <c r="C27" s="27">
        <v>0</v>
      </c>
      <c r="E27" s="27">
        <v>0</v>
      </c>
      <c r="G27" s="27">
        <v>0</v>
      </c>
      <c r="I27" s="27">
        <v>0</v>
      </c>
      <c r="K27" s="27">
        <v>4602</v>
      </c>
      <c r="M27" s="27">
        <f>-K27</f>
        <v>-4602</v>
      </c>
      <c r="O27" s="27">
        <f t="shared" si="0"/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12.75">
      <c r="C29" s="7"/>
      <c r="E29" s="7"/>
      <c r="G29" s="7"/>
      <c r="I29" s="7"/>
      <c r="K29" s="7"/>
      <c r="M29" s="7"/>
      <c r="O29" s="7"/>
    </row>
    <row r="30" spans="1:15" ht="12.75">
      <c r="A30" s="45" t="s">
        <v>119</v>
      </c>
      <c r="B30" s="20"/>
      <c r="C30" s="30">
        <f>SUM(C17:C28)</f>
        <v>213064</v>
      </c>
      <c r="D30" s="20"/>
      <c r="E30" s="30">
        <f>SUM(E17:E28)</f>
        <v>477</v>
      </c>
      <c r="F30" s="20"/>
      <c r="G30" s="30">
        <f>SUM(G17:G28)</f>
        <v>85100</v>
      </c>
      <c r="H30" s="20"/>
      <c r="I30" s="30">
        <f>SUM(I17:I28)</f>
        <v>7861</v>
      </c>
      <c r="J30" s="20"/>
      <c r="K30" s="30">
        <f>SUM(K17:K28)</f>
        <v>74193</v>
      </c>
      <c r="L30" s="20"/>
      <c r="M30" s="30">
        <f>SUM(M17:M28)</f>
        <v>-4602</v>
      </c>
      <c r="N30" s="20"/>
      <c r="O30" s="30">
        <f>SUM(O17:O28)</f>
        <v>376093</v>
      </c>
    </row>
    <row r="31" spans="3:15" ht="13.5" thickBot="1">
      <c r="C31" s="25"/>
      <c r="E31" s="25"/>
      <c r="G31" s="25"/>
      <c r="I31" s="25"/>
      <c r="K31" s="25"/>
      <c r="M31" s="25"/>
      <c r="O31" s="25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3" t="s">
        <v>126</v>
      </c>
      <c r="C38" s="7"/>
      <c r="E38" s="7"/>
      <c r="G38" s="7"/>
      <c r="I38" s="7"/>
      <c r="K38" s="7"/>
      <c r="M38" s="7"/>
      <c r="O38" s="7"/>
    </row>
    <row r="39" spans="1:15" ht="12.75">
      <c r="A39" s="43" t="s">
        <v>127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1" t="s">
        <v>103</v>
      </c>
      <c r="C41" s="7">
        <v>213064</v>
      </c>
      <c r="E41" s="7">
        <v>477</v>
      </c>
      <c r="G41" s="7">
        <v>90229</v>
      </c>
      <c r="I41" s="7">
        <v>7861</v>
      </c>
      <c r="K41" s="7">
        <v>41753</v>
      </c>
      <c r="M41" s="7">
        <v>3068</v>
      </c>
      <c r="O41" s="7">
        <f>SUM(C41:M41)</f>
        <v>356452</v>
      </c>
    </row>
    <row r="42" spans="1:15" ht="12.75">
      <c r="A42" t="s">
        <v>95</v>
      </c>
      <c r="C42" s="7"/>
      <c r="E42" s="7"/>
      <c r="G42" s="7">
        <v>0</v>
      </c>
      <c r="I42" s="7"/>
      <c r="K42" s="7">
        <v>0</v>
      </c>
      <c r="M42" s="7"/>
      <c r="O42" s="7">
        <f>SUM(C42:M42)</f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27">
        <v>0</v>
      </c>
      <c r="E44" s="27">
        <v>0</v>
      </c>
      <c r="G44" s="27">
        <v>0</v>
      </c>
      <c r="I44" s="27">
        <v>0</v>
      </c>
      <c r="K44" s="27">
        <v>7824</v>
      </c>
      <c r="M44" s="27">
        <v>0</v>
      </c>
      <c r="O44" s="7">
        <f>SUM(C44:M44)</f>
        <v>7824</v>
      </c>
    </row>
    <row r="45" spans="1:15" ht="12.75">
      <c r="A45" t="s">
        <v>94</v>
      </c>
      <c r="C45" s="27">
        <v>0</v>
      </c>
      <c r="E45" s="27">
        <v>0</v>
      </c>
      <c r="G45" s="27">
        <v>0</v>
      </c>
      <c r="I45" s="27">
        <v>0</v>
      </c>
      <c r="K45" s="27">
        <v>0</v>
      </c>
      <c r="M45" s="27">
        <v>-3068</v>
      </c>
      <c r="O45" s="27">
        <f>SUM(C45:M45)</f>
        <v>-3068</v>
      </c>
    </row>
    <row r="46" spans="1:15" ht="12.75">
      <c r="A46" s="41" t="s">
        <v>100</v>
      </c>
      <c r="C46" s="27">
        <v>0</v>
      </c>
      <c r="E46" s="27">
        <v>0</v>
      </c>
      <c r="G46" s="27">
        <v>0</v>
      </c>
      <c r="I46" s="27">
        <v>0</v>
      </c>
      <c r="K46" s="27">
        <v>0</v>
      </c>
      <c r="M46" s="27">
        <v>0</v>
      </c>
      <c r="O46" s="27">
        <f>SUM(C46:M46)</f>
        <v>0</v>
      </c>
    </row>
    <row r="47" spans="1:15" ht="12.75">
      <c r="A47" s="41" t="s">
        <v>96</v>
      </c>
      <c r="C47" s="27">
        <v>0</v>
      </c>
      <c r="E47" s="27">
        <v>0</v>
      </c>
      <c r="G47" s="27">
        <v>0</v>
      </c>
      <c r="I47" s="27">
        <v>0</v>
      </c>
      <c r="K47" s="27">
        <v>3068</v>
      </c>
      <c r="M47" s="27">
        <f>-K47</f>
        <v>-3068</v>
      </c>
      <c r="O47" s="27">
        <f>SUM(C47:M47)</f>
        <v>0</v>
      </c>
    </row>
    <row r="48" spans="3:15" ht="12.75">
      <c r="C48" s="10"/>
      <c r="E48" s="10"/>
      <c r="G48" s="10"/>
      <c r="I48" s="10"/>
      <c r="K48" s="10"/>
      <c r="M48" s="10"/>
      <c r="O48" s="10"/>
    </row>
    <row r="49" spans="3:15" ht="12.75">
      <c r="C49" s="7"/>
      <c r="E49" s="7"/>
      <c r="G49" s="7"/>
      <c r="I49" s="7"/>
      <c r="K49" s="7"/>
      <c r="M49" s="7"/>
      <c r="O49" s="7"/>
    </row>
    <row r="50" spans="1:15" ht="12.75">
      <c r="A50" s="45" t="s">
        <v>128</v>
      </c>
      <c r="C50" s="7">
        <f>SUM(C41:C48)</f>
        <v>213064</v>
      </c>
      <c r="E50" s="7">
        <f>SUM(E41:E48)</f>
        <v>477</v>
      </c>
      <c r="G50" s="7">
        <f>SUM(G41:G48)</f>
        <v>90229</v>
      </c>
      <c r="I50" s="7">
        <f>SUM(I41:I48)</f>
        <v>7861</v>
      </c>
      <c r="K50" s="7">
        <f>SUM(K41:K48)</f>
        <v>52645</v>
      </c>
      <c r="M50" s="7">
        <f>SUM(M41:M48)</f>
        <v>-3068</v>
      </c>
      <c r="O50" s="7">
        <f>SUM(O41:O48)</f>
        <v>361208</v>
      </c>
    </row>
    <row r="51" spans="3:15" ht="13.5" thickBot="1">
      <c r="C51" s="25"/>
      <c r="E51" s="25"/>
      <c r="G51" s="25"/>
      <c r="I51" s="25"/>
      <c r="K51" s="25"/>
      <c r="M51" s="25"/>
      <c r="O51" s="25"/>
    </row>
    <row r="52" spans="3:15" ht="13.5" thickTop="1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57" t="s">
        <v>116</v>
      </c>
      <c r="B70" s="58"/>
      <c r="C70" s="58"/>
      <c r="D70" s="58"/>
      <c r="E70" s="58"/>
      <c r="F70" s="58"/>
      <c r="G70" s="58"/>
      <c r="H70" s="58"/>
      <c r="I70" s="58"/>
      <c r="J70" s="58"/>
      <c r="K70" s="59"/>
      <c r="L70" s="59"/>
      <c r="M70" s="59"/>
      <c r="N70" s="59"/>
      <c r="O70" s="59"/>
    </row>
    <row r="71" spans="1:15" ht="14.25">
      <c r="A71" s="57" t="s">
        <v>117</v>
      </c>
      <c r="B71" s="57"/>
      <c r="C71" s="59"/>
      <c r="D71" s="59"/>
      <c r="E71" s="58"/>
      <c r="F71" s="58"/>
      <c r="G71" s="58"/>
      <c r="H71" s="58"/>
      <c r="I71" s="58"/>
      <c r="J71" s="58"/>
      <c r="K71" s="59"/>
      <c r="L71" s="59"/>
      <c r="M71" s="59"/>
      <c r="N71" s="59"/>
      <c r="O71" s="59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workbookViewId="0" topLeftCell="A16">
      <selection activeCell="M54" sqref="M54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92</v>
      </c>
    </row>
    <row r="2" ht="12.75">
      <c r="D2" s="3" t="s">
        <v>93</v>
      </c>
    </row>
    <row r="4" ht="18">
      <c r="C4" s="18" t="s">
        <v>14</v>
      </c>
    </row>
    <row r="5" spans="4:6" ht="15">
      <c r="D5" s="42" t="s">
        <v>123</v>
      </c>
      <c r="E5" s="19"/>
      <c r="F5" s="19"/>
    </row>
    <row r="6" ht="12.75">
      <c r="E6" s="37" t="s">
        <v>84</v>
      </c>
    </row>
    <row r="9" spans="9:11" ht="12.75">
      <c r="I9" s="31" t="s">
        <v>37</v>
      </c>
      <c r="K9" s="1" t="s">
        <v>41</v>
      </c>
    </row>
    <row r="10" spans="9:11" ht="12.75">
      <c r="I10" s="21" t="s">
        <v>122</v>
      </c>
      <c r="K10" s="21" t="s">
        <v>122</v>
      </c>
    </row>
    <row r="11" spans="9:11" ht="12.75">
      <c r="I11" s="31" t="s">
        <v>39</v>
      </c>
      <c r="K11" s="31" t="s">
        <v>39</v>
      </c>
    </row>
    <row r="12" spans="9:11" ht="12.75">
      <c r="I12" s="21" t="s">
        <v>120</v>
      </c>
      <c r="K12" s="21" t="s">
        <v>106</v>
      </c>
    </row>
    <row r="14" spans="9:11" ht="12.75">
      <c r="I14" s="29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19976</v>
      </c>
      <c r="K17" s="6">
        <v>10547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73</v>
      </c>
      <c r="I20" s="6">
        <v>4093</v>
      </c>
      <c r="K20" s="6">
        <v>4940</v>
      </c>
    </row>
    <row r="21" spans="3:11" ht="12.75">
      <c r="C21" t="s">
        <v>91</v>
      </c>
      <c r="I21" s="6">
        <v>-8927</v>
      </c>
      <c r="K21" s="6">
        <v>-2328</v>
      </c>
    </row>
    <row r="22" spans="9:11" ht="12.75">
      <c r="I22" s="24"/>
      <c r="K22" s="24"/>
    </row>
    <row r="23" spans="2:11" ht="12.75">
      <c r="B23" t="s">
        <v>67</v>
      </c>
      <c r="I23" s="6">
        <f>SUM(I17:I21)</f>
        <v>15142</v>
      </c>
      <c r="K23" s="6">
        <f>SUM(K17:K21)</f>
        <v>13159</v>
      </c>
    </row>
    <row r="24" spans="9:11" ht="12.75">
      <c r="I24" s="6"/>
      <c r="K24" s="6"/>
    </row>
    <row r="25" spans="2:11" ht="12.75">
      <c r="B25" t="s">
        <v>74</v>
      </c>
      <c r="I25" s="6"/>
      <c r="K25" s="6"/>
    </row>
    <row r="26" spans="3:11" ht="12.75">
      <c r="C26" t="s">
        <v>75</v>
      </c>
      <c r="I26" s="6">
        <v>-29677</v>
      </c>
      <c r="K26" s="6">
        <v>4264</v>
      </c>
    </row>
    <row r="27" spans="3:11" ht="12.75">
      <c r="C27" t="s">
        <v>76</v>
      </c>
      <c r="I27" s="6">
        <v>8611</v>
      </c>
      <c r="K27" s="6">
        <v>-4196</v>
      </c>
    </row>
    <row r="28" spans="9:11" ht="12.75">
      <c r="I28" s="6"/>
      <c r="K28" s="6"/>
    </row>
    <row r="29" spans="2:11" ht="12.75">
      <c r="B29" t="s">
        <v>69</v>
      </c>
      <c r="I29" s="33">
        <f>SUM(I23:I28)</f>
        <v>-5924</v>
      </c>
      <c r="K29" s="33">
        <f>SUM(K23:K28)</f>
        <v>13227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77</v>
      </c>
      <c r="I33" s="40">
        <v>3244</v>
      </c>
      <c r="K33" s="6">
        <v>-68</v>
      </c>
    </row>
    <row r="34" spans="2:11" ht="12.75">
      <c r="B34" t="s">
        <v>7</v>
      </c>
      <c r="I34" s="6">
        <v>-31685</v>
      </c>
      <c r="K34" s="6">
        <v>-27272</v>
      </c>
    </row>
    <row r="35" spans="9:11" ht="12.75">
      <c r="I35" s="6"/>
      <c r="K35" s="6"/>
    </row>
    <row r="36" spans="2:11" ht="12.75">
      <c r="B36" t="s">
        <v>70</v>
      </c>
      <c r="I36" s="33">
        <f>SUM(I33:I35)</f>
        <v>-28441</v>
      </c>
      <c r="K36" s="33">
        <f>SUM(K33:K35)</f>
        <v>-27340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s="41" t="s">
        <v>104</v>
      </c>
      <c r="I39" s="6">
        <v>-5326</v>
      </c>
      <c r="K39" s="6">
        <v>-6186</v>
      </c>
    </row>
    <row r="40" spans="2:11" ht="12.75">
      <c r="B40" s="41" t="s">
        <v>105</v>
      </c>
      <c r="I40" s="6">
        <v>-3068</v>
      </c>
      <c r="K40" s="6">
        <v>-3068</v>
      </c>
    </row>
    <row r="41" spans="2:11" ht="12.75">
      <c r="B41" t="s">
        <v>85</v>
      </c>
      <c r="I41" s="6">
        <v>30500</v>
      </c>
      <c r="K41" s="6">
        <v>-2500</v>
      </c>
    </row>
    <row r="42" spans="2:11" ht="12.75">
      <c r="B42" t="s">
        <v>68</v>
      </c>
      <c r="I42" s="6">
        <v>-1977</v>
      </c>
      <c r="K42" s="6">
        <v>-567</v>
      </c>
    </row>
    <row r="43" spans="2:11" ht="12.75">
      <c r="B43" t="s">
        <v>72</v>
      </c>
      <c r="I43" s="6">
        <v>0</v>
      </c>
      <c r="K43" s="6">
        <v>-4000</v>
      </c>
    </row>
    <row r="44" spans="9:11" ht="12.75">
      <c r="I44" s="6"/>
      <c r="K44" s="6"/>
    </row>
    <row r="45" spans="2:11" ht="12.75">
      <c r="B45" t="s">
        <v>71</v>
      </c>
      <c r="I45" s="33">
        <f>SUM(I39:I44)</f>
        <v>20129</v>
      </c>
      <c r="K45" s="33">
        <f>SUM(K39:K44)</f>
        <v>-16321</v>
      </c>
    </row>
    <row r="46" spans="9:11" ht="12.75">
      <c r="I46" s="6"/>
      <c r="K46" s="6"/>
    </row>
    <row r="47" spans="1:11" ht="12.75">
      <c r="A47" t="s">
        <v>65</v>
      </c>
      <c r="I47" s="6">
        <f>+I29+I36+I45</f>
        <v>-14236</v>
      </c>
      <c r="K47" s="6">
        <f>+K29+K36+K45</f>
        <v>-30434</v>
      </c>
    </row>
    <row r="48" spans="9:11" ht="12.75">
      <c r="I48" s="6"/>
      <c r="K48" s="6"/>
    </row>
    <row r="49" spans="1:11" ht="12.75">
      <c r="A49" t="s">
        <v>78</v>
      </c>
      <c r="I49" s="6">
        <v>55873</v>
      </c>
      <c r="K49" s="6">
        <v>80852</v>
      </c>
    </row>
    <row r="50" spans="9:11" ht="12.75">
      <c r="I50" s="24"/>
      <c r="K50" s="24"/>
    </row>
    <row r="51" spans="9:11" ht="3.75" customHeight="1">
      <c r="I51" s="6"/>
      <c r="K51" s="6"/>
    </row>
    <row r="52" spans="1:11" ht="12.75">
      <c r="A52" t="s">
        <v>79</v>
      </c>
      <c r="I52" s="6">
        <f>+I49+I47</f>
        <v>41637</v>
      </c>
      <c r="K52" s="6">
        <f>+K49+K47</f>
        <v>50418</v>
      </c>
    </row>
    <row r="53" spans="9:11" ht="3.75" customHeight="1" thickBot="1">
      <c r="I53" s="34"/>
      <c r="K53" s="34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1:12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6"/>
    </row>
    <row r="61" spans="2:12" ht="14.25">
      <c r="B61" s="36"/>
      <c r="C61" s="47"/>
      <c r="D61" s="35"/>
      <c r="E61" s="35"/>
      <c r="F61" s="35"/>
      <c r="G61" s="35"/>
      <c r="H61" s="35"/>
      <c r="I61" s="35"/>
      <c r="J61" s="35"/>
      <c r="K61" s="36"/>
      <c r="L61" s="36"/>
    </row>
    <row r="62" spans="9:11" ht="12.75">
      <c r="I62" s="7"/>
      <c r="K62" s="7"/>
    </row>
    <row r="63" spans="1:12" ht="14.25">
      <c r="A63" s="35" t="s">
        <v>101</v>
      </c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</row>
    <row r="64" spans="2:12" ht="14.25">
      <c r="B64" s="36"/>
      <c r="C64" s="47" t="s">
        <v>118</v>
      </c>
      <c r="D64" s="35"/>
      <c r="E64" s="35"/>
      <c r="F64" s="35"/>
      <c r="G64" s="35"/>
      <c r="H64" s="35"/>
      <c r="I64" s="35"/>
      <c r="J64" s="35"/>
      <c r="K64" s="36"/>
      <c r="L64" s="36"/>
    </row>
  </sheetData>
  <printOptions/>
  <pageMargins left="0.25" right="0.25" top="0.26" bottom="0.25" header="0.2" footer="0.3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2005-05-27T03:59:32Z</cp:lastPrinted>
  <dcterms:created xsi:type="dcterms:W3CDTF">2002-11-05T04:31:47Z</dcterms:created>
  <dcterms:modified xsi:type="dcterms:W3CDTF">2005-05-27T03:59:53Z</dcterms:modified>
  <cp:category/>
  <cp:version/>
  <cp:contentType/>
  <cp:contentStatus/>
</cp:coreProperties>
</file>