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5265" tabRatio="601" activeTab="2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<sst xmlns="http://schemas.openxmlformats.org/spreadsheetml/2006/main" count="162" uniqueCount="119">
  <si>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</si>
  <si>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</si>
  <si>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</si>
  <si>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</si>
  <si>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</si>
  <si>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</si>
  <si>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</si>
  <si>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</si>
  <si>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</si>
  <si>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</si>
  <si>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</si>
  <si>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</si>
  <si>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</si>
  <si>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31.03.2002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</si>
  <si>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</si>
  <si>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</si>
  <si>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</si>
  <si>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</si>
  <si>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</si>
  <si>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</si>
  <si>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</si>
  <si>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</si>
  <si>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</si>
  <si>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</si>
  <si>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</si>
  <si>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</si>
  <si>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</si>
  <si>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</si>
  <si>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</si>
  <si>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</si>
  <si>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</si>
  <si>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</si>
  <si>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</si>
  <si>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</si>
  <si>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</si>
  <si>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</si>
  <si>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</si>
  <si>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</si>
  <si>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</si>
  <si>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</si>
  <si>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</si>
  <si>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</si>
  <si>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</si>
  <si>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</si>
  <si>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</si>
  <si>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</si>
  <si>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</si>
  <si>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</si>
  <si>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</si>
  <si>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</si>
  <si>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</si>
  <si>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</si>
  <si>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</si>
  <si>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</si>
  <si>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</si>
  <si>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</si>
  <si>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</si>
  <si>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</si>
  <si>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</si>
  <si>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</si>
  <si>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</si>
  <si>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>As at 1 April 2001</t>
  </si>
  <si>
    <t xml:space="preserve">               CONDENSED CONSOLIDATED STATEMENT OF CHANGES IN EQUITY</t>
  </si>
  <si>
    <t xml:space="preserve">          ( Incorporated in Malaysia  )</t>
  </si>
  <si>
    <t>As at 1 April 2002</t>
  </si>
  <si>
    <t xml:space="preserve">           Annual  Financial  Report for the year ended 31st March 2002 </t>
  </si>
  <si>
    <t>Annual Financial Report for the year ended 31st March 2002</t>
  </si>
  <si>
    <t>Current 9 months ended</t>
  </si>
  <si>
    <t>Preceding  9 months ended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</si>
  <si>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</si>
  <si>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</si>
  <si>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</si>
  <si>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</si>
  <si>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</si>
  <si>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</si>
  <si>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</si>
  <si>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Payment of hire purchase liability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</si>
  <si>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</si>
  <si>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</si>
  <si>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</si>
  <si>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</si>
  <si>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</si>
  <si>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</si>
  <si>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</si>
  <si>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</si>
  <si>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</si>
  <si>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</si>
  <si>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</si>
  <si>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</si>
  <si>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</si>
  <si>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 xml:space="preserve">  The Condensed Consolidated  Statement  of Changes in Equity should be read in conjunction with the</t>
  </si>
  <si>
    <t xml:space="preserve">       Annual Financial Report for the year ended 31st March 2002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</si>
  <si>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</si>
  <si>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</si>
  <si>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</si>
  <si>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</si>
  <si>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Short term investment</t>
  </si>
  <si>
    <t>Revolving Credit</t>
  </si>
  <si>
    <t xml:space="preserve">     Annual  Financial  Report for the year ended 31st March 2002 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</si>
  <si>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</si>
  <si>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</si>
  <si>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</si>
  <si>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</si>
  <si>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</si>
  <si>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</si>
  <si>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>Transaction with owners as owners</t>
  </si>
  <si>
    <t xml:space="preserve">           SELANGOR DREDGING BERHAD ( 4624-U)</t>
  </si>
  <si>
    <t xml:space="preserve">                      ( Incorporated in Malaysia  )</t>
  </si>
  <si>
    <t>31.12.2001</t>
  </si>
  <si>
    <t>9 months</t>
  </si>
  <si>
    <t xml:space="preserve">       for the third quarter ended 31 December 2002</t>
  </si>
  <si>
    <t>31.12.2002</t>
  </si>
  <si>
    <t>As at 31 December 2002</t>
  </si>
  <si>
    <t xml:space="preserve">             for the 9 months ended 31 December 2002</t>
  </si>
  <si>
    <t>31 December 2002</t>
  </si>
  <si>
    <t>31 December 2001</t>
  </si>
  <si>
    <t>As at 31 December 2001</t>
  </si>
  <si>
    <t xml:space="preserve">   Dividend paid</t>
  </si>
  <si>
    <t xml:space="preserve">              for the 9 months ended 31 December 2002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</si>
</sst>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_);_(* \(#,##0\);_(* &quot;-&quot;??_);_(@_)"/>
    <numFmt numFmtId="171" formatCode="_(* #,##0.0_);_(* \(#,##0.0\);_(* &quot;-&quot;??_);_(@_)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0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0" fontId="0" fillId="0" borderId="0" xfId="15" applyNumberFormat="1" applyFill="1" applyAlignment="1">
      <alignment/>
    </xf>
    <xf numFmtId="170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0" fontId="0" fillId="0" borderId="0" xfId="15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170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7" xfId="15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0" fillId="0" borderId="0" xfId="15" applyNumberFormat="1" applyFont="1" applyFill="1" applyAlignment="1">
      <alignment/>
    </xf>
    <xf numFmtId="170" fontId="0" fillId="0" borderId="1" xfId="15" applyNumberFormat="1" applyFont="1" applyFill="1" applyBorder="1" applyAlignment="1">
      <alignment/>
    </xf>
    <xf numFmtId="170" fontId="0" fillId="0" borderId="0" xfId="15" applyNumberFormat="1" applyAlignment="1">
      <alignment horizontal="right"/>
    </xf>
    <xf numFmtId="3" fontId="0" fillId="0" borderId="7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8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31">
      <selection activeCell="G9" sqref="G9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</cols>
  <sheetData>
    <row r="1" ht="15">
      <c r="D1" s="20" t="s">
        <v>0</v>
      </c>
    </row>
    <row r="2" ht="12.75">
      <c r="D2" s="3" t="s">
        <v>63</v>
      </c>
    </row>
    <row r="4" ht="18">
      <c r="C4" s="19" t="s">
        <v>11</v>
      </c>
    </row>
    <row r="5" ht="15">
      <c r="E5" s="45" t="s">
        <v>112</v>
      </c>
    </row>
    <row r="6" ht="15">
      <c r="E6" s="20"/>
    </row>
    <row r="7" ht="15">
      <c r="E7" s="20"/>
    </row>
    <row r="8" ht="12.75">
      <c r="G8" s="21"/>
    </row>
    <row r="9" spans="7:9" ht="12.75">
      <c r="G9" s="33" t="s">
        <v>12</v>
      </c>
      <c r="I9" s="1" t="s">
        <v>12</v>
      </c>
    </row>
    <row r="10" spans="6:9" ht="12.75">
      <c r="F10" s="23"/>
      <c r="G10" s="9" t="s">
        <v>111</v>
      </c>
      <c r="I10" s="1" t="s">
        <v>13</v>
      </c>
    </row>
    <row r="11" spans="6:9" ht="12.75">
      <c r="F11" s="23"/>
      <c r="G11" s="48" t="s">
        <v>93</v>
      </c>
      <c r="I11" s="48" t="s">
        <v>92</v>
      </c>
    </row>
    <row r="12" ht="12.75">
      <c r="G12" s="21"/>
    </row>
    <row r="13" spans="7:9" ht="12.75">
      <c r="G13" s="31" t="s">
        <v>1</v>
      </c>
      <c r="I13" s="5" t="s">
        <v>1</v>
      </c>
    </row>
    <row r="14" spans="1:7" ht="12.75">
      <c r="A14" t="s">
        <v>14</v>
      </c>
      <c r="G14" s="21"/>
    </row>
    <row r="15" spans="2:9" ht="12.75">
      <c r="B15" t="s">
        <v>4</v>
      </c>
      <c r="G15" s="7">
        <v>164327</v>
      </c>
      <c r="I15" s="7">
        <v>146937</v>
      </c>
    </row>
    <row r="16" spans="2:9" ht="12.75">
      <c r="B16" t="s">
        <v>5</v>
      </c>
      <c r="G16" s="7">
        <v>175876</v>
      </c>
      <c r="I16" s="7">
        <v>175876</v>
      </c>
    </row>
    <row r="17" spans="2:9" ht="12.75">
      <c r="B17" t="s">
        <v>16</v>
      </c>
      <c r="G17" s="7">
        <v>0</v>
      </c>
      <c r="I17" s="7">
        <v>3536</v>
      </c>
    </row>
    <row r="18" spans="2:9" ht="12.75">
      <c r="B18" s="21" t="s">
        <v>6</v>
      </c>
      <c r="G18" s="7">
        <v>0</v>
      </c>
      <c r="I18" s="7">
        <v>26505</v>
      </c>
    </row>
    <row r="19" spans="2:9" ht="12.75">
      <c r="B19" s="21" t="s">
        <v>7</v>
      </c>
      <c r="G19" s="7">
        <v>5098</v>
      </c>
      <c r="I19" s="7">
        <v>5281</v>
      </c>
    </row>
    <row r="20" spans="7:9" ht="12.75">
      <c r="G20" s="7"/>
      <c r="I20" s="7"/>
    </row>
    <row r="21" spans="1:9" ht="12.75">
      <c r="A21" t="s">
        <v>17</v>
      </c>
      <c r="G21" s="7"/>
      <c r="I21" s="7"/>
    </row>
    <row r="22" spans="2:9" ht="12.75">
      <c r="B22" s="21" t="s">
        <v>8</v>
      </c>
      <c r="G22" s="12">
        <v>5594</v>
      </c>
      <c r="I22" s="12">
        <v>1980</v>
      </c>
    </row>
    <row r="23" spans="2:9" ht="12.75">
      <c r="B23" s="21" t="s">
        <v>35</v>
      </c>
      <c r="G23" s="13">
        <v>12087</v>
      </c>
      <c r="I23" s="13">
        <f>2900+1533+185+170</f>
        <v>4788</v>
      </c>
    </row>
    <row r="24" spans="2:9" ht="12.75">
      <c r="B24" s="21" t="s">
        <v>96</v>
      </c>
      <c r="G24" s="13">
        <v>1875</v>
      </c>
      <c r="I24" s="13">
        <v>0</v>
      </c>
    </row>
    <row r="25" spans="2:9" ht="12.75">
      <c r="B25" s="21" t="s">
        <v>34</v>
      </c>
      <c r="G25" s="13">
        <v>80840</v>
      </c>
      <c r="I25" s="13">
        <f>2398+25745</f>
        <v>28143</v>
      </c>
    </row>
    <row r="26" spans="7:9" ht="12.75">
      <c r="G26" s="16">
        <f>SUM(G22:G25)</f>
        <v>100396</v>
      </c>
      <c r="I26" s="16">
        <f>SUM(I22:I25)</f>
        <v>34911</v>
      </c>
    </row>
    <row r="27" spans="7:9" ht="12.75">
      <c r="G27" s="13"/>
      <c r="I27" s="13"/>
    </row>
    <row r="28" spans="2:9" ht="12.75">
      <c r="B28" t="s">
        <v>20</v>
      </c>
      <c r="G28" s="13"/>
      <c r="I28" s="13"/>
    </row>
    <row r="29" spans="1:9" ht="12.75">
      <c r="A29" t="s">
        <v>18</v>
      </c>
      <c r="G29" s="13"/>
      <c r="I29" s="13"/>
    </row>
    <row r="30" spans="2:9" ht="12.75">
      <c r="B30" s="21" t="s">
        <v>33</v>
      </c>
      <c r="C30" s="21"/>
      <c r="D30" s="21"/>
      <c r="G30" s="13">
        <v>18105</v>
      </c>
      <c r="I30" s="13">
        <f>1424+10083+89</f>
        <v>11596</v>
      </c>
    </row>
    <row r="31" spans="2:9" ht="12.75">
      <c r="B31" s="21" t="s">
        <v>97</v>
      </c>
      <c r="C31" s="21"/>
      <c r="D31" s="21"/>
      <c r="G31" s="13">
        <v>18750</v>
      </c>
      <c r="I31" s="13">
        <v>0</v>
      </c>
    </row>
    <row r="32" spans="2:9" ht="12.75">
      <c r="B32" s="21" t="s">
        <v>9</v>
      </c>
      <c r="C32" s="21"/>
      <c r="D32" s="21"/>
      <c r="G32" s="13">
        <v>91</v>
      </c>
      <c r="I32" s="13">
        <v>33</v>
      </c>
    </row>
    <row r="33" spans="3:9" ht="12.75">
      <c r="C33" s="21"/>
      <c r="D33" s="21"/>
      <c r="G33" s="16">
        <f>SUM(G30:G32)</f>
        <v>36946</v>
      </c>
      <c r="I33" s="16">
        <f>SUM(I30:I32)</f>
        <v>11629</v>
      </c>
    </row>
    <row r="34" spans="2:9" ht="12.75">
      <c r="B34" s="21"/>
      <c r="C34" s="21"/>
      <c r="D34" s="21"/>
      <c r="G34" s="7"/>
      <c r="I34" s="7"/>
    </row>
    <row r="35" spans="1:9" ht="12.75">
      <c r="A35" t="s">
        <v>19</v>
      </c>
      <c r="B35" s="21"/>
      <c r="C35" s="21"/>
      <c r="D35" s="21"/>
      <c r="G35" s="7">
        <f>+G26-G33</f>
        <v>63450</v>
      </c>
      <c r="I35" s="7">
        <f>+I26-I33</f>
        <v>23282</v>
      </c>
    </row>
    <row r="36" spans="2:9" ht="12.75">
      <c r="B36" s="22"/>
      <c r="D36" s="21"/>
      <c r="G36" s="7"/>
      <c r="I36" s="7"/>
    </row>
    <row r="37" spans="2:9" ht="13.5" thickBot="1">
      <c r="B37" s="21"/>
      <c r="C37" s="21"/>
      <c r="D37" s="21"/>
      <c r="G37" s="14">
        <f>+G15+G16+G17+G18+G19+G35</f>
        <v>408751</v>
      </c>
      <c r="I37" s="14">
        <f>+I15+I16+I17+I18+I19+I35</f>
        <v>381417</v>
      </c>
    </row>
    <row r="38" spans="2:9" ht="13.5" thickTop="1">
      <c r="B38" s="21"/>
      <c r="C38" s="21"/>
      <c r="D38" s="21"/>
      <c r="G38" s="11"/>
      <c r="I38" s="11"/>
    </row>
    <row r="39" spans="2:9" ht="12.75">
      <c r="B39" s="21" t="s">
        <v>21</v>
      </c>
      <c r="C39" s="21"/>
      <c r="D39" s="21"/>
      <c r="G39" s="7"/>
      <c r="I39" s="7"/>
    </row>
    <row r="40" spans="1:9" ht="12.75">
      <c r="A40" t="s">
        <v>22</v>
      </c>
      <c r="B40" s="21"/>
      <c r="C40" s="21"/>
      <c r="D40" s="21"/>
      <c r="G40" s="7">
        <v>213064</v>
      </c>
      <c r="I40" s="7">
        <v>213064</v>
      </c>
    </row>
    <row r="41" spans="1:9" ht="12.75">
      <c r="A41" t="s">
        <v>37</v>
      </c>
      <c r="B41" s="21"/>
      <c r="C41" s="21"/>
      <c r="D41" s="21"/>
      <c r="G41" s="10">
        <v>144698</v>
      </c>
      <c r="I41" s="10">
        <f>477+94674+7861+33123+2301</f>
        <v>138436</v>
      </c>
    </row>
    <row r="42" spans="1:9" ht="12.75">
      <c r="A42" t="s">
        <v>23</v>
      </c>
      <c r="B42" s="22"/>
      <c r="C42" s="21"/>
      <c r="D42" s="21"/>
      <c r="G42" s="7">
        <f>SUM(G40:G41)</f>
        <v>357762</v>
      </c>
      <c r="I42" s="7">
        <f>SUM(I40:I41)</f>
        <v>351500</v>
      </c>
    </row>
    <row r="43" spans="2:9" ht="12.75">
      <c r="B43" s="22"/>
      <c r="C43" s="21"/>
      <c r="D43" s="21"/>
      <c r="G43" s="7"/>
      <c r="I43" s="7"/>
    </row>
    <row r="44" spans="1:9" ht="12.75">
      <c r="A44" t="s">
        <v>24</v>
      </c>
      <c r="B44" s="22"/>
      <c r="C44" s="21"/>
      <c r="D44" s="21"/>
      <c r="G44" s="7">
        <v>49480</v>
      </c>
      <c r="I44" s="7">
        <v>24774</v>
      </c>
    </row>
    <row r="45" spans="2:9" ht="12.75">
      <c r="B45" s="22"/>
      <c r="C45" s="21"/>
      <c r="D45" s="21"/>
      <c r="G45" s="7"/>
      <c r="I45" s="7"/>
    </row>
    <row r="46" spans="1:9" ht="12.75">
      <c r="A46" t="s">
        <v>25</v>
      </c>
      <c r="B46" s="21"/>
      <c r="C46" s="21"/>
      <c r="D46" s="21"/>
      <c r="G46" s="7"/>
      <c r="I46" s="7"/>
    </row>
    <row r="47" spans="2:9" ht="12.75">
      <c r="B47" s="21" t="s">
        <v>26</v>
      </c>
      <c r="C47" s="21"/>
      <c r="D47" s="21"/>
      <c r="G47" s="12">
        <v>919</v>
      </c>
      <c r="I47" s="12">
        <v>4803</v>
      </c>
    </row>
    <row r="48" spans="2:9" ht="12.75">
      <c r="B48" s="21" t="s">
        <v>36</v>
      </c>
      <c r="C48" s="21"/>
      <c r="D48" s="21"/>
      <c r="G48" s="17">
        <v>590</v>
      </c>
      <c r="I48" s="17">
        <f>0+340</f>
        <v>340</v>
      </c>
    </row>
    <row r="49" spans="2:9" ht="12.75">
      <c r="B49" s="21"/>
      <c r="C49" s="21"/>
      <c r="D49" s="21"/>
      <c r="G49" s="7">
        <f>SUM(G47:G48)</f>
        <v>1509</v>
      </c>
      <c r="I49" s="7">
        <f>SUM(I47:I48)</f>
        <v>5143</v>
      </c>
    </row>
    <row r="50" spans="2:9" ht="12.75">
      <c r="B50" s="21"/>
      <c r="C50" s="21"/>
      <c r="D50" s="21"/>
      <c r="G50" s="7"/>
      <c r="I50" s="7"/>
    </row>
    <row r="51" spans="2:9" ht="13.5" thickBot="1">
      <c r="B51" s="21"/>
      <c r="C51" s="21"/>
      <c r="D51" s="21"/>
      <c r="G51" s="14">
        <f>+G42+G44+G49</f>
        <v>408751</v>
      </c>
      <c r="I51" s="14">
        <f>+I42+I44+I49</f>
        <v>381417</v>
      </c>
    </row>
    <row r="52" spans="2:11" ht="13.5" thickTop="1">
      <c r="B52" s="21"/>
      <c r="C52" s="21"/>
      <c r="D52" s="21"/>
      <c r="G52" s="7"/>
      <c r="I52" s="7"/>
      <c r="J52" s="7"/>
      <c r="K52" s="7"/>
    </row>
    <row r="53" spans="2:10" ht="12.75">
      <c r="B53" s="21"/>
      <c r="C53" s="21"/>
      <c r="D53" s="21"/>
      <c r="G53" s="7"/>
      <c r="I53" s="7"/>
      <c r="J53" s="7"/>
    </row>
    <row r="54" spans="2:10" ht="12.75">
      <c r="B54" s="21"/>
      <c r="C54" s="21"/>
      <c r="D54" s="21"/>
      <c r="G54" s="7"/>
      <c r="I54" s="7"/>
      <c r="J54" s="7"/>
    </row>
    <row r="55" spans="2:9" ht="12.75">
      <c r="B55" s="21"/>
      <c r="C55" s="21"/>
      <c r="D55" s="21"/>
      <c r="G55" s="7"/>
      <c r="I55" s="7"/>
    </row>
    <row r="56" spans="1:10" ht="14.25">
      <c r="A56" s="38" t="s">
        <v>27</v>
      </c>
      <c r="B56" s="38"/>
      <c r="C56" s="38"/>
      <c r="D56" s="38"/>
      <c r="E56" s="38"/>
      <c r="F56" s="38"/>
      <c r="G56" s="38"/>
      <c r="H56" s="38"/>
      <c r="I56" s="38"/>
      <c r="J56" s="39"/>
    </row>
    <row r="57" spans="2:10" ht="14.25">
      <c r="B57" s="38" t="s">
        <v>65</v>
      </c>
      <c r="C57" s="39"/>
      <c r="D57" s="39"/>
      <c r="E57" s="38"/>
      <c r="F57" s="38"/>
      <c r="G57" s="38"/>
      <c r="H57" s="38"/>
      <c r="I57" s="38"/>
      <c r="J57" s="39"/>
    </row>
    <row r="58" spans="2:4" ht="12.75">
      <c r="B58" s="21"/>
      <c r="C58" s="21"/>
      <c r="D58" s="21"/>
    </row>
    <row r="59" spans="2:4" ht="12.75">
      <c r="B59" s="21"/>
      <c r="C59" s="21"/>
      <c r="D59" s="21"/>
    </row>
  </sheetData>
  <printOptions/>
  <pageMargins left="1" right="0.5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workbookViewId="0" topLeftCell="A1">
      <pane ySplit="15" topLeftCell="BM28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20" t="s">
        <v>100</v>
      </c>
    </row>
    <row r="2" ht="12.75">
      <c r="D2" s="3" t="s">
        <v>102</v>
      </c>
    </row>
    <row r="4" ht="18">
      <c r="B4" s="19" t="s">
        <v>99</v>
      </c>
    </row>
    <row r="5" spans="3:6" ht="15">
      <c r="C5" s="45" t="s">
        <v>110</v>
      </c>
      <c r="D5" s="20"/>
      <c r="F5" s="20"/>
    </row>
    <row r="6" spans="4:6" ht="15">
      <c r="D6" s="40" t="s">
        <v>101</v>
      </c>
      <c r="F6" s="20"/>
    </row>
    <row r="7" spans="4:6" ht="15">
      <c r="D7" s="40"/>
      <c r="F7" s="20"/>
    </row>
    <row r="10" spans="5:11" ht="12.75">
      <c r="E10" s="33" t="s">
        <v>38</v>
      </c>
      <c r="G10" s="1" t="s">
        <v>41</v>
      </c>
      <c r="I10" s="33" t="s">
        <v>38</v>
      </c>
      <c r="K10" s="1" t="s">
        <v>42</v>
      </c>
    </row>
    <row r="11" spans="5:11" ht="12.75">
      <c r="E11" s="33" t="s">
        <v>39</v>
      </c>
      <c r="G11" s="1" t="s">
        <v>39</v>
      </c>
      <c r="I11" s="22" t="s">
        <v>109</v>
      </c>
      <c r="K11" s="22" t="s">
        <v>109</v>
      </c>
    </row>
    <row r="12" spans="5:11" ht="12.75">
      <c r="E12" s="33" t="s">
        <v>40</v>
      </c>
      <c r="G12" s="1" t="s">
        <v>40</v>
      </c>
      <c r="I12" s="33" t="s">
        <v>40</v>
      </c>
      <c r="K12" s="1" t="s">
        <v>40</v>
      </c>
    </row>
    <row r="13" spans="4:11" ht="12.75">
      <c r="D13" s="23"/>
      <c r="E13" s="9" t="s">
        <v>111</v>
      </c>
      <c r="G13" s="1" t="s">
        <v>108</v>
      </c>
      <c r="I13" s="9" t="s">
        <v>111</v>
      </c>
      <c r="K13" s="1" t="s">
        <v>108</v>
      </c>
    </row>
    <row r="14" spans="5:9" ht="12.75">
      <c r="E14" s="21"/>
      <c r="I14" s="21"/>
    </row>
    <row r="15" spans="5:11" ht="12.75">
      <c r="E15" s="31" t="s">
        <v>1</v>
      </c>
      <c r="G15" s="5" t="s">
        <v>1</v>
      </c>
      <c r="I15" s="31" t="s">
        <v>1</v>
      </c>
      <c r="K15" s="5" t="s">
        <v>1</v>
      </c>
    </row>
    <row r="16" spans="5:9" ht="12.75">
      <c r="E16" s="21"/>
      <c r="I16" s="21"/>
    </row>
    <row r="17" spans="1:11" ht="12.75">
      <c r="A17" s="4" t="s">
        <v>2</v>
      </c>
      <c r="B17" s="2"/>
      <c r="E17" s="34">
        <v>21903</v>
      </c>
      <c r="F17" s="4"/>
      <c r="G17" s="15">
        <v>7656</v>
      </c>
      <c r="I17" s="15">
        <v>51996</v>
      </c>
      <c r="K17" s="15">
        <v>23969</v>
      </c>
    </row>
    <row r="18" spans="1:11" ht="12.75">
      <c r="A18" s="4"/>
      <c r="E18" s="34"/>
      <c r="F18" s="4"/>
      <c r="G18" s="15"/>
      <c r="I18" s="15"/>
      <c r="K18" s="15"/>
    </row>
    <row r="19" spans="1:11" ht="12.75">
      <c r="A19" s="4" t="s">
        <v>43</v>
      </c>
      <c r="B19" s="8"/>
      <c r="E19" s="41">
        <v>-19622</v>
      </c>
      <c r="F19" s="4"/>
      <c r="G19" s="24">
        <v>-6840</v>
      </c>
      <c r="I19" s="24">
        <v>-45107</v>
      </c>
      <c r="K19" s="24">
        <v>-20806</v>
      </c>
    </row>
    <row r="20" spans="1:11" ht="12.75">
      <c r="A20" s="4"/>
      <c r="B20" s="4"/>
      <c r="E20" s="34"/>
      <c r="F20" s="4"/>
      <c r="G20" s="15"/>
      <c r="I20" s="15"/>
      <c r="K20" s="15"/>
    </row>
    <row r="21" spans="1:11" ht="12.75">
      <c r="A21" t="s">
        <v>29</v>
      </c>
      <c r="E21" s="34">
        <v>1481</v>
      </c>
      <c r="G21" s="15">
        <v>217</v>
      </c>
      <c r="I21" s="7">
        <v>4140</v>
      </c>
      <c r="K21" s="7">
        <v>912</v>
      </c>
    </row>
    <row r="22" spans="2:11" ht="12.75">
      <c r="B22" s="2"/>
      <c r="E22" s="32"/>
      <c r="G22" s="7"/>
      <c r="I22" s="7"/>
      <c r="K22" s="7"/>
    </row>
    <row r="23" spans="1:11" ht="12.75">
      <c r="A23" t="s">
        <v>28</v>
      </c>
      <c r="E23" s="32">
        <f>+E17+E19+E21</f>
        <v>3762</v>
      </c>
      <c r="F23" s="21"/>
      <c r="G23" s="32">
        <f>+G17+G19+G21</f>
        <v>1033</v>
      </c>
      <c r="H23" s="21"/>
      <c r="I23" s="32">
        <f>+I17+I19+I21</f>
        <v>11029</v>
      </c>
      <c r="J23" s="21"/>
      <c r="K23" s="32">
        <f>+K17+K19+K21</f>
        <v>4075</v>
      </c>
    </row>
    <row r="24" spans="2:11" ht="12.75">
      <c r="B24" s="2"/>
      <c r="E24" s="32"/>
      <c r="G24" s="7"/>
      <c r="I24" s="7"/>
      <c r="K24" s="7"/>
    </row>
    <row r="25" spans="1:11" ht="12.75">
      <c r="A25" t="s">
        <v>30</v>
      </c>
      <c r="B25" s="2"/>
      <c r="E25" s="41">
        <v>-239</v>
      </c>
      <c r="G25" s="24">
        <v>-66</v>
      </c>
      <c r="I25" s="6">
        <v>-630</v>
      </c>
      <c r="K25" s="6">
        <v>-212</v>
      </c>
    </row>
    <row r="26" spans="2:11" ht="12.75">
      <c r="B26" s="2"/>
      <c r="E26" s="32"/>
      <c r="G26" s="7"/>
      <c r="I26" s="7"/>
      <c r="K26" s="7"/>
    </row>
    <row r="27" spans="1:11" ht="12.75">
      <c r="A27" t="s">
        <v>44</v>
      </c>
      <c r="E27" s="34">
        <v>732</v>
      </c>
      <c r="G27" s="15">
        <v>339</v>
      </c>
      <c r="I27" s="7">
        <v>1606</v>
      </c>
      <c r="K27" s="7">
        <v>1683</v>
      </c>
    </row>
    <row r="28" spans="2:11" ht="12.75">
      <c r="B28" s="2"/>
      <c r="E28" s="32"/>
      <c r="G28" s="7"/>
      <c r="I28" s="7"/>
      <c r="K28" s="7"/>
    </row>
    <row r="29" spans="1:11" ht="12.75">
      <c r="A29" t="s">
        <v>46</v>
      </c>
      <c r="E29" s="35">
        <v>0</v>
      </c>
      <c r="G29" s="29">
        <v>1195</v>
      </c>
      <c r="I29" s="10">
        <v>915</v>
      </c>
      <c r="K29" s="10">
        <v>3261</v>
      </c>
    </row>
    <row r="30" spans="2:11" ht="12.75">
      <c r="B30" s="2"/>
      <c r="E30" s="32"/>
      <c r="G30" s="7"/>
      <c r="I30" s="7"/>
      <c r="K30" s="7"/>
    </row>
    <row r="31" spans="1:11" ht="12.75">
      <c r="A31" t="s">
        <v>31</v>
      </c>
      <c r="E31" s="32">
        <f>SUM(E23:E30)</f>
        <v>4255</v>
      </c>
      <c r="F31" s="21"/>
      <c r="G31" s="32">
        <f>SUM(G23:G30)</f>
        <v>2501</v>
      </c>
      <c r="H31" s="21"/>
      <c r="I31" s="32">
        <v>12920</v>
      </c>
      <c r="J31" s="21"/>
      <c r="K31" s="32">
        <f>SUM(K23:K30)</f>
        <v>8807</v>
      </c>
    </row>
    <row r="32" spans="5:11" ht="12.75">
      <c r="E32" s="32"/>
      <c r="G32" s="7"/>
      <c r="I32" s="7"/>
      <c r="K32" s="7"/>
    </row>
    <row r="33" spans="1:11" ht="12.75">
      <c r="A33" t="s">
        <v>9</v>
      </c>
      <c r="B33" s="2"/>
      <c r="E33" s="42">
        <v>-631</v>
      </c>
      <c r="G33" s="30">
        <v>-764</v>
      </c>
      <c r="I33" s="25">
        <v>-1873</v>
      </c>
      <c r="K33" s="25">
        <v>-1779</v>
      </c>
    </row>
    <row r="34" spans="2:11" ht="12.75">
      <c r="B34" s="2"/>
      <c r="E34" s="32"/>
      <c r="G34" s="7"/>
      <c r="I34" s="7"/>
      <c r="K34" s="7"/>
    </row>
    <row r="35" spans="1:11" ht="12.75">
      <c r="A35" t="s">
        <v>32</v>
      </c>
      <c r="E35" s="32">
        <f>+E31+E33</f>
        <v>3624</v>
      </c>
      <c r="F35" s="21"/>
      <c r="G35" s="32">
        <f>+G31+G33</f>
        <v>1737</v>
      </c>
      <c r="H35" s="21"/>
      <c r="I35" s="32">
        <f>+I31+I33</f>
        <v>11047</v>
      </c>
      <c r="J35" s="21"/>
      <c r="K35" s="32">
        <f>+K31+K33</f>
        <v>7028</v>
      </c>
    </row>
    <row r="36" spans="5:11" ht="12.75">
      <c r="E36" s="32"/>
      <c r="G36" s="7"/>
      <c r="I36" s="7"/>
      <c r="K36" s="7"/>
    </row>
    <row r="37" spans="1:11" ht="12.75">
      <c r="A37" t="s">
        <v>3</v>
      </c>
      <c r="E37" s="42">
        <v>-635</v>
      </c>
      <c r="G37" s="30">
        <v>-452</v>
      </c>
      <c r="I37" s="25">
        <v>-2485</v>
      </c>
      <c r="K37" s="25">
        <v>-1537</v>
      </c>
    </row>
    <row r="38" spans="5:11" ht="12.75">
      <c r="E38" s="32"/>
      <c r="G38" s="7"/>
      <c r="I38" s="7"/>
      <c r="K38" s="7"/>
    </row>
    <row r="39" spans="1:11" ht="13.5" thickBot="1">
      <c r="A39" t="s">
        <v>47</v>
      </c>
      <c r="B39" s="2"/>
      <c r="E39" s="44">
        <f>+E35+E37</f>
        <v>2989</v>
      </c>
      <c r="F39" s="21"/>
      <c r="G39" s="44">
        <f>+G35+G37</f>
        <v>1285</v>
      </c>
      <c r="H39" s="21"/>
      <c r="I39" s="44">
        <f>+I35+I37</f>
        <v>8562</v>
      </c>
      <c r="J39" s="21"/>
      <c r="K39" s="44">
        <f>+K35+K37</f>
        <v>5491</v>
      </c>
    </row>
    <row r="40" spans="5:11" ht="13.5" thickTop="1">
      <c r="E40" s="32"/>
      <c r="G40" s="7"/>
      <c r="I40" s="7"/>
      <c r="K40" s="7"/>
    </row>
    <row r="41" spans="5:11" ht="12.75">
      <c r="E41" s="32"/>
      <c r="G41" s="7"/>
      <c r="I41" s="32"/>
      <c r="K41" s="7"/>
    </row>
    <row r="42" spans="1:11" ht="12.75">
      <c r="A42" t="s">
        <v>45</v>
      </c>
      <c r="B42" s="2"/>
      <c r="E42" s="27">
        <f>(+E39/426127*100)</f>
        <v>0.701434079511507</v>
      </c>
      <c r="G42" s="27">
        <f>(+G39/426127*100)</f>
        <v>0.30155329279768706</v>
      </c>
      <c r="I42" s="27">
        <f>(+I39/426127*100)</f>
        <v>2.0092601501430325</v>
      </c>
      <c r="K42" s="27">
        <f>(+K39/426127*100)</f>
        <v>1.2885829811300387</v>
      </c>
    </row>
    <row r="43" spans="2:11" ht="12.75">
      <c r="B43" t="s">
        <v>48</v>
      </c>
      <c r="E43" s="28">
        <v>0</v>
      </c>
      <c r="G43" s="28">
        <v>0</v>
      </c>
      <c r="I43" s="28">
        <v>0</v>
      </c>
      <c r="K43" s="28">
        <v>0</v>
      </c>
    </row>
    <row r="44" spans="5:9" ht="12.75">
      <c r="E44" s="32"/>
      <c r="G44" s="7"/>
      <c r="I44" s="32"/>
    </row>
    <row r="45" spans="1:11" ht="12.75">
      <c r="A45" s="2"/>
      <c r="E45" s="32"/>
      <c r="G45" s="7"/>
      <c r="I45" s="32"/>
      <c r="K45" s="7"/>
    </row>
    <row r="46" spans="1:11" ht="12.75">
      <c r="A46" s="2"/>
      <c r="E46" s="7"/>
      <c r="G46" s="7"/>
      <c r="I46" s="32"/>
      <c r="K46" s="7"/>
    </row>
    <row r="47" spans="1:11" ht="12.75">
      <c r="A47" s="2"/>
      <c r="E47" s="7"/>
      <c r="G47" s="7"/>
      <c r="I47" s="32"/>
      <c r="K47" s="7"/>
    </row>
    <row r="48" spans="2:11" ht="12.75">
      <c r="B48" s="2"/>
      <c r="E48" s="7"/>
      <c r="G48" s="7"/>
      <c r="I48" s="32"/>
      <c r="K48" s="7"/>
    </row>
    <row r="49" spans="2:11" ht="12.75">
      <c r="B49" s="2"/>
      <c r="E49" s="7"/>
      <c r="G49" s="7"/>
      <c r="I49" s="32"/>
      <c r="K49" s="7"/>
    </row>
    <row r="50" spans="5:11" ht="12.75">
      <c r="E50" s="7"/>
      <c r="G50" s="7"/>
      <c r="I50" s="32"/>
      <c r="K50" s="7"/>
    </row>
    <row r="51" spans="2:11" ht="12.75">
      <c r="B51" s="2"/>
      <c r="E51" s="7"/>
      <c r="G51" s="7"/>
      <c r="I51" s="32"/>
      <c r="K51" s="7"/>
    </row>
    <row r="52" ht="12.75">
      <c r="I52" s="21"/>
    </row>
    <row r="53" spans="1:2" ht="12.75">
      <c r="A53" s="2"/>
      <c r="B53" s="2"/>
    </row>
    <row r="54" ht="12.75">
      <c r="A54" s="2"/>
    </row>
    <row r="55" spans="1:11" ht="14.25">
      <c r="A55" s="38" t="s">
        <v>89</v>
      </c>
      <c r="B55" s="38"/>
      <c r="C55" s="38"/>
      <c r="D55" s="38"/>
      <c r="E55" s="38"/>
      <c r="F55" s="38"/>
      <c r="G55" s="38"/>
      <c r="H55" s="38"/>
      <c r="I55" s="38"/>
      <c r="J55" s="38"/>
      <c r="K55" s="39"/>
    </row>
    <row r="56" spans="1:11" ht="14.25">
      <c r="A56" s="39"/>
      <c r="B56" s="38" t="s">
        <v>98</v>
      </c>
      <c r="C56" s="39"/>
      <c r="D56" s="39"/>
      <c r="E56" s="38"/>
      <c r="F56" s="38"/>
      <c r="G56" s="38"/>
      <c r="H56" s="38"/>
      <c r="I56" s="38"/>
      <c r="J56" s="38"/>
      <c r="K56" s="39"/>
    </row>
    <row r="57" ht="12.75">
      <c r="B57" s="2"/>
    </row>
    <row r="64" spans="1:6" ht="12.75">
      <c r="A64" s="4"/>
      <c r="B64" s="2"/>
      <c r="F64" s="4"/>
    </row>
    <row r="65" spans="1:6" ht="12.75">
      <c r="A65" s="4"/>
      <c r="F65" s="4"/>
    </row>
    <row r="66" spans="1:6" ht="12.75">
      <c r="A66" s="4"/>
      <c r="F66" s="4"/>
    </row>
    <row r="67" spans="1:6" ht="12.75">
      <c r="A67" s="4"/>
      <c r="B67" s="2"/>
      <c r="F67" s="4"/>
    </row>
    <row r="68" spans="1:6" ht="12.75">
      <c r="A68" s="4"/>
      <c r="F68" s="4"/>
    </row>
    <row r="69" spans="5:6" ht="12.75">
      <c r="E69" s="4"/>
      <c r="F69" s="4"/>
    </row>
  </sheetData>
  <printOptions/>
  <pageMargins left="0.75" right="0.5" top="1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75" zoomScaleNormal="75" workbookViewId="0" topLeftCell="A1">
      <pane xSplit="1" ySplit="12" topLeftCell="B3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M46" sqref="M46"/>
    </sheetView>
  </sheetViews>
  <sheetFormatPr defaultColWidth="9.140625" defaultRowHeight="12.75"/>
  <cols>
    <col min="1" max="1" width="23.421875" style="0" customWidth="1"/>
    <col min="2" max="2" width="2.71093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</cols>
  <sheetData>
    <row r="1" ht="15">
      <c r="D1" s="20" t="s">
        <v>0</v>
      </c>
    </row>
    <row r="2" ht="12.75">
      <c r="E2" s="3" t="s">
        <v>103</v>
      </c>
    </row>
    <row r="3" ht="12.75">
      <c r="E3" s="3"/>
    </row>
    <row r="4" ht="18">
      <c r="A4" s="19" t="s">
        <v>62</v>
      </c>
    </row>
    <row r="5" spans="3:5" ht="15">
      <c r="C5" s="45" t="s">
        <v>113</v>
      </c>
      <c r="E5" s="20"/>
    </row>
    <row r="6" ht="12.75">
      <c r="E6" s="40" t="s">
        <v>94</v>
      </c>
    </row>
    <row r="10" spans="3:15" ht="12.75">
      <c r="C10" s="1" t="s">
        <v>55</v>
      </c>
      <c r="D10" s="1"/>
      <c r="E10" s="1" t="s">
        <v>55</v>
      </c>
      <c r="F10" s="1"/>
      <c r="G10" s="1" t="s">
        <v>54</v>
      </c>
      <c r="H10" s="1"/>
      <c r="I10" s="1" t="s">
        <v>58</v>
      </c>
      <c r="J10" s="1"/>
      <c r="K10" s="1" t="s">
        <v>51</v>
      </c>
      <c r="L10" s="1"/>
      <c r="M10" s="1" t="s">
        <v>49</v>
      </c>
      <c r="N10" s="1"/>
      <c r="O10" s="1" t="s">
        <v>10</v>
      </c>
    </row>
    <row r="11" spans="3:15" ht="12.75">
      <c r="C11" s="1" t="s">
        <v>57</v>
      </c>
      <c r="D11" s="1"/>
      <c r="E11" s="1" t="s">
        <v>56</v>
      </c>
      <c r="F11" s="1"/>
      <c r="G11" s="1" t="s">
        <v>52</v>
      </c>
      <c r="H11" s="1"/>
      <c r="I11" s="1" t="s">
        <v>52</v>
      </c>
      <c r="J11" s="1"/>
      <c r="K11" s="1" t="s">
        <v>53</v>
      </c>
      <c r="L11" s="1"/>
      <c r="M11" s="1" t="s">
        <v>50</v>
      </c>
      <c r="N11" s="1"/>
      <c r="O11" s="1"/>
    </row>
    <row r="12" spans="3:15" ht="12.75">
      <c r="C12" s="5" t="s">
        <v>1</v>
      </c>
      <c r="E12" s="5" t="s">
        <v>1</v>
      </c>
      <c r="G12" s="5" t="s">
        <v>1</v>
      </c>
      <c r="I12" s="5" t="s">
        <v>1</v>
      </c>
      <c r="K12" s="5" t="s">
        <v>1</v>
      </c>
      <c r="M12" s="5" t="s">
        <v>1</v>
      </c>
      <c r="O12" s="5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18" t="s">
        <v>67</v>
      </c>
      <c r="C14" s="5"/>
      <c r="E14" s="5"/>
      <c r="G14" s="5"/>
      <c r="I14" s="5"/>
      <c r="K14" s="5"/>
      <c r="M14" s="5"/>
      <c r="O14" s="5"/>
    </row>
    <row r="15" spans="1:15" ht="12.75">
      <c r="A15" s="46" t="s">
        <v>114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t="s">
        <v>64</v>
      </c>
      <c r="C17" s="7">
        <v>213064</v>
      </c>
      <c r="E17" s="7">
        <v>477</v>
      </c>
      <c r="G17" s="7">
        <v>94674</v>
      </c>
      <c r="I17" s="7">
        <v>7861</v>
      </c>
      <c r="K17" s="7">
        <v>33123</v>
      </c>
      <c r="M17" s="7">
        <v>2301</v>
      </c>
      <c r="O17" s="7">
        <f>SUM(C17:M17)</f>
        <v>351500</v>
      </c>
    </row>
    <row r="18" spans="3:15" ht="12.75">
      <c r="C18" s="7"/>
      <c r="E18" s="7"/>
      <c r="G18" s="7"/>
      <c r="I18" s="7"/>
      <c r="K18" s="7"/>
      <c r="M18" s="7"/>
      <c r="O18" s="7"/>
    </row>
    <row r="19" spans="1:15" ht="12.75">
      <c r="A19" t="s">
        <v>59</v>
      </c>
      <c r="C19" s="7"/>
      <c r="E19" s="7"/>
      <c r="G19" s="7"/>
      <c r="I19" s="7"/>
      <c r="K19" s="7"/>
      <c r="M19" s="7"/>
      <c r="O19" s="7"/>
    </row>
    <row r="20" spans="1:15" ht="12.75">
      <c r="A20" t="s">
        <v>60</v>
      </c>
      <c r="C20" s="28">
        <v>0</v>
      </c>
      <c r="E20" s="28">
        <v>0</v>
      </c>
      <c r="G20" s="28">
        <v>0</v>
      </c>
      <c r="I20" s="28">
        <v>0</v>
      </c>
      <c r="K20" s="28">
        <v>8562</v>
      </c>
      <c r="M20" s="28">
        <v>0</v>
      </c>
      <c r="O20" s="7">
        <f>SUM(C20:M20)</f>
        <v>8562</v>
      </c>
    </row>
    <row r="21" spans="1:15" ht="12.75">
      <c r="A21" t="s">
        <v>117</v>
      </c>
      <c r="C21" s="28">
        <v>0</v>
      </c>
      <c r="E21" s="28">
        <v>0</v>
      </c>
      <c r="G21" s="28">
        <v>0</v>
      </c>
      <c r="I21" s="28">
        <v>0</v>
      </c>
      <c r="K21" s="28">
        <v>0</v>
      </c>
      <c r="M21" s="28">
        <v>-2301</v>
      </c>
      <c r="O21" s="7">
        <f>SUM(C21:M21)</f>
        <v>-2301</v>
      </c>
    </row>
    <row r="22" spans="3:15" ht="12.75">
      <c r="C22" s="10"/>
      <c r="E22" s="10"/>
      <c r="G22" s="10"/>
      <c r="I22" s="10"/>
      <c r="K22" s="10"/>
      <c r="M22" s="10"/>
      <c r="O22" s="10"/>
    </row>
    <row r="23" spans="3:15" ht="3.75" customHeight="1">
      <c r="C23" s="7"/>
      <c r="E23" s="7"/>
      <c r="G23" s="7"/>
      <c r="I23" s="7"/>
      <c r="K23" s="7"/>
      <c r="M23" s="7"/>
      <c r="O23" s="7"/>
    </row>
    <row r="24" spans="1:15" ht="12.75">
      <c r="A24" s="47" t="s">
        <v>112</v>
      </c>
      <c r="B24" s="21"/>
      <c r="C24" s="32">
        <f>SUM(C17:C22)</f>
        <v>213064</v>
      </c>
      <c r="D24" s="21"/>
      <c r="E24" s="32">
        <f>SUM(E17:E22)</f>
        <v>477</v>
      </c>
      <c r="F24" s="21"/>
      <c r="G24" s="32">
        <f>SUM(G17:G22)</f>
        <v>94674</v>
      </c>
      <c r="H24" s="21"/>
      <c r="I24" s="32">
        <f>SUM(I17:I22)</f>
        <v>7861</v>
      </c>
      <c r="J24" s="21"/>
      <c r="K24" s="32">
        <f>SUM(K17:K22)</f>
        <v>41685</v>
      </c>
      <c r="L24" s="21"/>
      <c r="M24" s="32">
        <f>SUM(M17:M22)</f>
        <v>0</v>
      </c>
      <c r="N24" s="21"/>
      <c r="O24" s="32">
        <f>SUM(O17:O22)</f>
        <v>357761</v>
      </c>
    </row>
    <row r="25" spans="3:15" ht="3.75" customHeight="1" thickBot="1">
      <c r="C25" s="26"/>
      <c r="E25" s="26"/>
      <c r="G25" s="26"/>
      <c r="I25" s="26"/>
      <c r="K25" s="26"/>
      <c r="M25" s="26"/>
      <c r="O25" s="26"/>
    </row>
    <row r="26" spans="3:15" ht="13.5" thickTop="1">
      <c r="C26" s="7"/>
      <c r="E26" s="7"/>
      <c r="G26" s="7"/>
      <c r="I26" s="7"/>
      <c r="K26" s="7"/>
      <c r="M26" s="7"/>
      <c r="O26" s="7"/>
    </row>
    <row r="27" spans="3:15" ht="12.75">
      <c r="C27" s="7"/>
      <c r="E27" s="7"/>
      <c r="G27" s="7"/>
      <c r="I27" s="7"/>
      <c r="K27" s="7"/>
      <c r="M27" s="7"/>
      <c r="O27" s="7"/>
    </row>
    <row r="28" spans="3:15" ht="12.75">
      <c r="C28" s="7"/>
      <c r="E28" s="7"/>
      <c r="G28" s="7"/>
      <c r="I28" s="7"/>
      <c r="K28" s="7"/>
      <c r="M28" s="7"/>
      <c r="O28" s="7"/>
    </row>
    <row r="29" spans="3:15" ht="12.75">
      <c r="C29" s="7"/>
      <c r="E29" s="7"/>
      <c r="G29" s="7"/>
      <c r="I29" s="7"/>
      <c r="K29" s="7"/>
      <c r="M29" s="7"/>
      <c r="O29" s="7"/>
    </row>
    <row r="30" spans="3:15" ht="12.75">
      <c r="C30" s="7"/>
      <c r="E30" s="7"/>
      <c r="G30" s="7"/>
      <c r="I30" s="7"/>
      <c r="K30" s="7"/>
      <c r="M30" s="7"/>
      <c r="O30" s="7"/>
    </row>
    <row r="31" spans="3:15" ht="12.75">
      <c r="C31" s="7"/>
      <c r="E31" s="7"/>
      <c r="G31" s="7"/>
      <c r="I31" s="7"/>
      <c r="K31" s="7"/>
      <c r="M31" s="7"/>
      <c r="O31" s="7"/>
    </row>
    <row r="32" spans="1:15" ht="12.75">
      <c r="A32" s="18" t="s">
        <v>68</v>
      </c>
      <c r="C32" s="7"/>
      <c r="E32" s="7"/>
      <c r="G32" s="7"/>
      <c r="I32" s="7"/>
      <c r="K32" s="7"/>
      <c r="M32" s="7"/>
      <c r="O32" s="7"/>
    </row>
    <row r="33" spans="1:15" ht="12.75">
      <c r="A33" s="46" t="s">
        <v>115</v>
      </c>
      <c r="C33" s="7"/>
      <c r="E33" s="7"/>
      <c r="G33" s="7"/>
      <c r="I33" s="7"/>
      <c r="K33" s="7"/>
      <c r="M33" s="7"/>
      <c r="O33" s="7"/>
    </row>
    <row r="34" spans="3:15" ht="12.75">
      <c r="C34" s="7"/>
      <c r="E34" s="7"/>
      <c r="G34" s="7"/>
      <c r="I34" s="7"/>
      <c r="K34" s="7"/>
      <c r="M34" s="7"/>
      <c r="O34" s="7"/>
    </row>
    <row r="35" spans="1:15" ht="12.75">
      <c r="A35" t="s">
        <v>61</v>
      </c>
      <c r="C35" s="7">
        <v>213064</v>
      </c>
      <c r="E35" s="7">
        <v>477</v>
      </c>
      <c r="G35" s="7">
        <v>94674</v>
      </c>
      <c r="I35" s="7">
        <v>7861</v>
      </c>
      <c r="K35" s="7">
        <v>28534</v>
      </c>
      <c r="M35" s="7">
        <v>1534</v>
      </c>
      <c r="O35" s="7">
        <f>SUM(C35:M35)</f>
        <v>346144</v>
      </c>
    </row>
    <row r="36" spans="3:15" ht="12.75">
      <c r="C36" s="7"/>
      <c r="E36" s="7"/>
      <c r="G36" s="7"/>
      <c r="I36" s="7"/>
      <c r="K36" s="7"/>
      <c r="M36" s="7"/>
      <c r="O36" s="7"/>
    </row>
    <row r="37" spans="1:15" ht="12.75">
      <c r="A37" t="s">
        <v>59</v>
      </c>
      <c r="C37" s="7"/>
      <c r="E37" s="7"/>
      <c r="G37" s="7"/>
      <c r="I37" s="7"/>
      <c r="K37" s="7"/>
      <c r="M37" s="7"/>
      <c r="O37" s="7"/>
    </row>
    <row r="38" spans="1:15" ht="12.75">
      <c r="A38" t="s">
        <v>60</v>
      </c>
      <c r="C38" s="28">
        <v>0</v>
      </c>
      <c r="E38" s="28">
        <v>0</v>
      </c>
      <c r="G38" s="28">
        <v>0</v>
      </c>
      <c r="I38" s="28">
        <v>0</v>
      </c>
      <c r="K38" s="28">
        <v>5490</v>
      </c>
      <c r="M38" s="28">
        <v>0</v>
      </c>
      <c r="O38" s="7">
        <f>SUM(C38:M38)</f>
        <v>5490</v>
      </c>
    </row>
    <row r="39" spans="1:15" ht="12.75">
      <c r="A39" t="s">
        <v>117</v>
      </c>
      <c r="C39" s="28">
        <v>0</v>
      </c>
      <c r="E39" s="28">
        <v>0</v>
      </c>
      <c r="G39" s="28">
        <v>0</v>
      </c>
      <c r="I39" s="28">
        <v>0</v>
      </c>
      <c r="K39" s="28">
        <v>0</v>
      </c>
      <c r="M39" s="28">
        <v>-1534</v>
      </c>
      <c r="O39" s="28">
        <f>SUM(C39:M39)</f>
        <v>-1534</v>
      </c>
    </row>
    <row r="40" spans="3:15" ht="12.75">
      <c r="C40" s="10"/>
      <c r="E40" s="10"/>
      <c r="G40" s="10"/>
      <c r="I40" s="10"/>
      <c r="K40" s="10"/>
      <c r="M40" s="10"/>
      <c r="O40" s="10"/>
    </row>
    <row r="41" spans="3:15" ht="3.75" customHeight="1">
      <c r="C41" s="7"/>
      <c r="E41" s="7"/>
      <c r="G41" s="7"/>
      <c r="I41" s="7"/>
      <c r="K41" s="7"/>
      <c r="M41" s="7"/>
      <c r="O41" s="7"/>
    </row>
    <row r="42" spans="1:15" ht="12.75">
      <c r="A42" s="47" t="s">
        <v>116</v>
      </c>
      <c r="C42" s="7">
        <f>SUM(C35:C40)</f>
        <v>213064</v>
      </c>
      <c r="E42" s="7">
        <f>SUM(E35:E40)</f>
        <v>477</v>
      </c>
      <c r="G42" s="7">
        <f>SUM(G35:G40)</f>
        <v>94674</v>
      </c>
      <c r="I42" s="7">
        <f>SUM(I35:I40)</f>
        <v>7861</v>
      </c>
      <c r="K42" s="7">
        <f>SUM(K35:K40)</f>
        <v>34024</v>
      </c>
      <c r="M42" s="7">
        <f>SUM(M35:M40)</f>
        <v>0</v>
      </c>
      <c r="O42" s="7">
        <f>SUM(O35:O40)</f>
        <v>350100</v>
      </c>
    </row>
    <row r="43" spans="3:15" ht="3.75" customHeight="1" thickBot="1">
      <c r="C43" s="26"/>
      <c r="E43" s="26"/>
      <c r="G43" s="26"/>
      <c r="I43" s="26"/>
      <c r="K43" s="26"/>
      <c r="M43" s="26"/>
      <c r="O43" s="26"/>
    </row>
    <row r="44" spans="3:15" ht="13.5" thickTop="1">
      <c r="C44" s="7"/>
      <c r="E44" s="7"/>
      <c r="G44" s="7"/>
      <c r="I44" s="7"/>
      <c r="K44" s="7"/>
      <c r="M44" s="7"/>
      <c r="O44" s="7"/>
    </row>
    <row r="45" spans="3:15" ht="12.75">
      <c r="C45" s="7"/>
      <c r="E45" s="7"/>
      <c r="G45" s="7"/>
      <c r="I45" s="7"/>
      <c r="K45" s="7"/>
      <c r="M45" s="7"/>
      <c r="O45" s="7"/>
    </row>
    <row r="46" spans="3:15" ht="12.75">
      <c r="C46" s="7"/>
      <c r="E46" s="7"/>
      <c r="G46" s="7"/>
      <c r="I46" s="7"/>
      <c r="K46" s="7"/>
      <c r="M46" s="7"/>
      <c r="O46" s="7"/>
    </row>
    <row r="47" spans="3:15" ht="12.75">
      <c r="C47" s="7"/>
      <c r="E47" s="7"/>
      <c r="G47" s="7"/>
      <c r="I47" s="7"/>
      <c r="K47" s="7"/>
      <c r="M47" s="7"/>
      <c r="O47" s="7"/>
    </row>
    <row r="48" spans="3:15" ht="12.75">
      <c r="C48" s="7"/>
      <c r="E48" s="7"/>
      <c r="G48" s="7"/>
      <c r="I48" s="7"/>
      <c r="K48" s="7"/>
      <c r="M48" s="7"/>
      <c r="O48" s="7"/>
    </row>
    <row r="49" spans="3:15" ht="12.75">
      <c r="C49" s="7"/>
      <c r="E49" s="7"/>
      <c r="G49" s="7"/>
      <c r="I49" s="7"/>
      <c r="K49" s="7"/>
      <c r="M49" s="7"/>
      <c r="O49" s="7"/>
    </row>
    <row r="50" spans="3:15" ht="12.75">
      <c r="C50" s="7"/>
      <c r="E50" s="7"/>
      <c r="G50" s="7"/>
      <c r="I50" s="7"/>
      <c r="K50" s="7"/>
      <c r="M50" s="7"/>
      <c r="O50" s="7"/>
    </row>
    <row r="51" spans="3:15" ht="12.75">
      <c r="C51" s="7"/>
      <c r="E51" s="7"/>
      <c r="G51" s="7"/>
      <c r="I51" s="7"/>
      <c r="K51" s="7"/>
      <c r="M51" s="7"/>
      <c r="O51" s="7"/>
    </row>
    <row r="52" spans="3:15" ht="12.75">
      <c r="C52" s="7"/>
      <c r="E52" s="7"/>
      <c r="G52" s="7"/>
      <c r="I52" s="7"/>
      <c r="K52" s="7"/>
      <c r="M52" s="7"/>
      <c r="O52" s="7"/>
    </row>
    <row r="53" spans="3:15" ht="12.75">
      <c r="C53" s="7"/>
      <c r="E53" s="7"/>
      <c r="G53" s="7"/>
      <c r="I53" s="7"/>
      <c r="K53" s="7"/>
      <c r="M53" s="7"/>
      <c r="O53" s="7"/>
    </row>
    <row r="54" spans="3:15" ht="12.75">
      <c r="C54" s="7"/>
      <c r="E54" s="7"/>
      <c r="G54" s="7"/>
      <c r="I54" s="7"/>
      <c r="K54" s="7"/>
      <c r="M54" s="7"/>
      <c r="O54" s="7"/>
    </row>
    <row r="55" spans="3:15" ht="12.75">
      <c r="C55" s="7"/>
      <c r="E55" s="7"/>
      <c r="G55" s="7"/>
      <c r="I55" s="7"/>
      <c r="K55" s="7"/>
      <c r="M55" s="7"/>
      <c r="O55" s="7"/>
    </row>
    <row r="65" spans="1:15" ht="14.25">
      <c r="A65" s="38" t="s">
        <v>90</v>
      </c>
      <c r="B65" s="38"/>
      <c r="C65" s="38"/>
      <c r="D65" s="38"/>
      <c r="E65" s="38"/>
      <c r="F65" s="38"/>
      <c r="G65" s="38"/>
      <c r="H65" s="38"/>
      <c r="I65" s="38"/>
      <c r="J65" s="38"/>
      <c r="K65" s="39"/>
      <c r="L65" s="39"/>
      <c r="M65" s="39"/>
      <c r="N65" s="39"/>
      <c r="O65" s="39"/>
    </row>
    <row r="66" spans="1:15" ht="14.25">
      <c r="A66" s="39"/>
      <c r="B66" s="38" t="s">
        <v>66</v>
      </c>
      <c r="C66" s="39"/>
      <c r="D66" s="39"/>
      <c r="E66" s="38"/>
      <c r="F66" s="38"/>
      <c r="G66" s="38"/>
      <c r="H66" s="38"/>
      <c r="I66" s="38"/>
      <c r="J66" s="38"/>
      <c r="K66" s="39"/>
      <c r="L66" s="39"/>
      <c r="M66" s="39"/>
      <c r="N66" s="39"/>
      <c r="O66" s="39"/>
    </row>
  </sheetData>
  <printOptions/>
  <pageMargins left="0.5" right="0.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75" zoomScaleNormal="75" workbookViewId="0" topLeftCell="A1">
      <selection activeCell="I13" sqref="I13"/>
    </sheetView>
  </sheetViews>
  <sheetFormatPr defaultColWidth="9.140625" defaultRowHeight="12.75"/>
  <cols>
    <col min="1" max="2" width="3.8515625" style="0" customWidth="1"/>
    <col min="10" max="10" width="5.7109375" style="0" customWidth="1"/>
    <col min="11" max="11" width="10.28125" style="0" bestFit="1" customWidth="1"/>
    <col min="14" max="14" width="10.140625" style="0" customWidth="1"/>
    <col min="15" max="15" width="9.57421875" style="0" customWidth="1"/>
    <col min="18" max="18" width="10.140625" style="0" customWidth="1"/>
    <col min="19" max="19" width="9.8515625" style="0" customWidth="1"/>
    <col min="21" max="21" width="9.8515625" style="0" bestFit="1" customWidth="1"/>
  </cols>
  <sheetData>
    <row r="1" ht="15">
      <c r="D1" s="20" t="s">
        <v>106</v>
      </c>
    </row>
    <row r="2" ht="12.75">
      <c r="D2" s="3" t="s">
        <v>107</v>
      </c>
    </row>
    <row r="4" ht="18">
      <c r="C4" s="19" t="s">
        <v>15</v>
      </c>
    </row>
    <row r="5" spans="4:6" ht="15">
      <c r="D5" s="20" t="s">
        <v>118</v>
      </c>
      <c r="E5" s="20"/>
      <c r="F5" s="20"/>
    </row>
    <row r="6" ht="12.75">
      <c r="E6" s="40" t="s">
        <v>95</v>
      </c>
    </row>
    <row r="9" spans="9:11" ht="12.75">
      <c r="I9" s="33" t="s">
        <v>38</v>
      </c>
      <c r="K9" s="1" t="s">
        <v>42</v>
      </c>
    </row>
    <row r="10" spans="9:11" ht="12.75">
      <c r="I10" s="22" t="s">
        <v>109</v>
      </c>
      <c r="K10" s="22" t="s">
        <v>109</v>
      </c>
    </row>
    <row r="11" spans="9:11" ht="12.75">
      <c r="I11" s="33" t="s">
        <v>40</v>
      </c>
      <c r="K11" s="1" t="s">
        <v>40</v>
      </c>
    </row>
    <row r="12" spans="9:11" ht="12.75">
      <c r="I12" s="22" t="s">
        <v>111</v>
      </c>
      <c r="K12" s="22" t="s">
        <v>108</v>
      </c>
    </row>
    <row r="14" spans="9:11" ht="12.75">
      <c r="I14" s="31" t="s">
        <v>1</v>
      </c>
      <c r="K14" s="5" t="s">
        <v>1</v>
      </c>
    </row>
    <row r="16" ht="12.75">
      <c r="A16" t="s">
        <v>69</v>
      </c>
    </row>
    <row r="17" spans="2:11" ht="12.75">
      <c r="B17" t="s">
        <v>31</v>
      </c>
      <c r="I17" s="6">
        <v>12920</v>
      </c>
      <c r="K17" s="6">
        <v>8808</v>
      </c>
    </row>
    <row r="18" spans="9:11" ht="12.75">
      <c r="I18" s="6"/>
      <c r="K18" s="6"/>
    </row>
    <row r="19" spans="2:11" ht="12.75">
      <c r="B19" t="s">
        <v>73</v>
      </c>
      <c r="I19" s="6"/>
      <c r="K19" s="6"/>
    </row>
    <row r="20" spans="3:11" ht="12.75">
      <c r="C20" t="s">
        <v>81</v>
      </c>
      <c r="I20" s="6">
        <v>4454</v>
      </c>
      <c r="K20" s="6">
        <v>1468</v>
      </c>
    </row>
    <row r="21" spans="3:11" ht="12.75">
      <c r="C21" t="s">
        <v>104</v>
      </c>
      <c r="I21" s="6">
        <v>-3391</v>
      </c>
      <c r="K21" s="6">
        <v>-4732</v>
      </c>
    </row>
    <row r="22" spans="9:11" ht="12.75">
      <c r="I22" s="25"/>
      <c r="K22" s="25"/>
    </row>
    <row r="23" spans="2:11" ht="12.75">
      <c r="B23" t="s">
        <v>74</v>
      </c>
      <c r="I23" s="6">
        <f>SUM(I17:I21)</f>
        <v>13983</v>
      </c>
      <c r="K23" s="6">
        <f>SUM(K17:K21)</f>
        <v>5544</v>
      </c>
    </row>
    <row r="24" spans="9:11" ht="12.75">
      <c r="I24" s="6"/>
      <c r="K24" s="6"/>
    </row>
    <row r="25" spans="2:11" ht="12.75">
      <c r="B25" t="s">
        <v>82</v>
      </c>
      <c r="I25" s="6"/>
      <c r="K25" s="6"/>
    </row>
    <row r="26" spans="3:11" ht="12.75">
      <c r="C26" t="s">
        <v>83</v>
      </c>
      <c r="I26" s="6">
        <v>4066</v>
      </c>
      <c r="K26" s="6">
        <v>1905</v>
      </c>
    </row>
    <row r="27" spans="3:11" ht="12.75">
      <c r="C27" t="s">
        <v>84</v>
      </c>
      <c r="I27" s="6">
        <v>-2664</v>
      </c>
      <c r="K27" s="6">
        <v>-3733</v>
      </c>
    </row>
    <row r="28" spans="9:11" ht="12.75">
      <c r="I28" s="6"/>
      <c r="K28" s="6"/>
    </row>
    <row r="29" spans="2:11" ht="12.75">
      <c r="B29" t="s">
        <v>77</v>
      </c>
      <c r="I29" s="36">
        <f>SUM(I23:I28)</f>
        <v>15385</v>
      </c>
      <c r="K29" s="36">
        <f>SUM(K23:K28)</f>
        <v>3716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70</v>
      </c>
      <c r="I32" s="6"/>
      <c r="K32" s="6"/>
    </row>
    <row r="33" spans="2:11" ht="12.75">
      <c r="B33" t="s">
        <v>85</v>
      </c>
      <c r="I33" s="43">
        <v>24925</v>
      </c>
      <c r="K33" s="6">
        <v>2396</v>
      </c>
    </row>
    <row r="34" spans="2:11" ht="12.75">
      <c r="B34" t="s">
        <v>7</v>
      </c>
      <c r="I34" s="6">
        <v>-1669</v>
      </c>
      <c r="K34" s="6">
        <v>189</v>
      </c>
    </row>
    <row r="35" spans="9:11" ht="12.75">
      <c r="I35" s="6"/>
      <c r="K35" s="6"/>
    </row>
    <row r="36" spans="2:11" ht="12.75">
      <c r="B36" t="s">
        <v>78</v>
      </c>
      <c r="I36" s="36">
        <f>SUM(I33:I35)</f>
        <v>23256</v>
      </c>
      <c r="K36" s="36">
        <f>SUM(K33:K35)</f>
        <v>2585</v>
      </c>
    </row>
    <row r="37" spans="9:11" ht="12.75">
      <c r="I37" s="6"/>
      <c r="K37" s="6"/>
    </row>
    <row r="38" spans="1:11" ht="12.75">
      <c r="A38" t="s">
        <v>71</v>
      </c>
      <c r="I38" s="6"/>
      <c r="K38" s="6"/>
    </row>
    <row r="39" spans="2:11" ht="12.75">
      <c r="B39" t="s">
        <v>105</v>
      </c>
      <c r="I39" s="6">
        <v>-473</v>
      </c>
      <c r="K39" s="6">
        <v>0</v>
      </c>
    </row>
    <row r="40" spans="2:11" ht="12.75">
      <c r="B40" t="s">
        <v>97</v>
      </c>
      <c r="I40" s="6">
        <v>18750</v>
      </c>
      <c r="K40" s="6">
        <v>0</v>
      </c>
    </row>
    <row r="41" spans="2:11" ht="12.75">
      <c r="B41" t="s">
        <v>75</v>
      </c>
      <c r="I41" s="6">
        <v>-432</v>
      </c>
      <c r="K41" s="6">
        <v>-29</v>
      </c>
    </row>
    <row r="42" spans="2:11" ht="12.75">
      <c r="B42" t="s">
        <v>80</v>
      </c>
      <c r="I42" s="6">
        <v>-4000</v>
      </c>
      <c r="K42" s="6">
        <v>-2000</v>
      </c>
    </row>
    <row r="43" spans="2:11" ht="12.75">
      <c r="B43" t="s">
        <v>76</v>
      </c>
      <c r="I43" s="6">
        <v>-89</v>
      </c>
      <c r="K43" s="6">
        <v>-68</v>
      </c>
    </row>
    <row r="44" spans="9:11" ht="12.75">
      <c r="I44" s="6"/>
      <c r="K44" s="6"/>
    </row>
    <row r="45" spans="2:11" ht="12.75">
      <c r="B45" t="s">
        <v>79</v>
      </c>
      <c r="I45" s="36">
        <f>SUM(I39:I43)</f>
        <v>13756</v>
      </c>
      <c r="K45" s="36">
        <f>SUM(K39:K44)</f>
        <v>-2097</v>
      </c>
    </row>
    <row r="46" spans="9:11" ht="12.75">
      <c r="I46" s="6"/>
      <c r="K46" s="6"/>
    </row>
    <row r="47" spans="1:11" ht="12.75">
      <c r="A47" t="s">
        <v>72</v>
      </c>
      <c r="I47" s="6">
        <f>+I29+I36+I45</f>
        <v>52397</v>
      </c>
      <c r="K47" s="6">
        <f>+K29+K36+K45</f>
        <v>4204</v>
      </c>
    </row>
    <row r="48" spans="9:11" ht="12.75">
      <c r="I48" s="6"/>
      <c r="K48" s="6"/>
    </row>
    <row r="49" spans="1:11" ht="12.75">
      <c r="A49" t="s">
        <v>86</v>
      </c>
      <c r="I49" s="6">
        <v>27823</v>
      </c>
      <c r="K49" s="6">
        <v>22203</v>
      </c>
    </row>
    <row r="50" spans="9:11" ht="12.75">
      <c r="I50" s="25"/>
      <c r="K50" s="25"/>
    </row>
    <row r="51" spans="9:11" ht="3.75" customHeight="1">
      <c r="I51" s="6"/>
      <c r="K51" s="6"/>
    </row>
    <row r="52" spans="1:11" ht="12.75">
      <c r="A52" t="s">
        <v>87</v>
      </c>
      <c r="I52" s="6">
        <f>+I49+I47</f>
        <v>80220</v>
      </c>
      <c r="K52" s="6">
        <f>+K49+K47</f>
        <v>26407</v>
      </c>
    </row>
    <row r="53" spans="9:11" ht="3.75" customHeight="1" thickBot="1">
      <c r="I53" s="37"/>
      <c r="K53" s="37"/>
    </row>
    <row r="54" spans="9:11" ht="13.5" thickTop="1">
      <c r="I54" s="7"/>
      <c r="K54" s="7"/>
    </row>
    <row r="55" spans="9:11" ht="12.75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9:11" ht="12.75">
      <c r="I61" s="7"/>
      <c r="K61" s="7"/>
    </row>
    <row r="62" spans="9:11" ht="12.75">
      <c r="I62" s="7"/>
      <c r="K62" s="7"/>
    </row>
    <row r="63" spans="1:12" ht="14.25">
      <c r="A63" s="38" t="s">
        <v>88</v>
      </c>
      <c r="B63" s="38"/>
      <c r="C63" s="38"/>
      <c r="D63" s="38"/>
      <c r="E63" s="38"/>
      <c r="F63" s="38"/>
      <c r="G63" s="38"/>
      <c r="H63" s="38"/>
      <c r="I63" s="38"/>
      <c r="J63" s="38"/>
      <c r="K63" s="39"/>
      <c r="L63" s="39"/>
    </row>
    <row r="64" spans="2:12" ht="14.25">
      <c r="B64" s="39"/>
      <c r="C64" s="38" t="s">
        <v>91</v>
      </c>
      <c r="D64" s="38"/>
      <c r="E64" s="38"/>
      <c r="F64" s="38"/>
      <c r="G64" s="38"/>
      <c r="H64" s="38"/>
      <c r="I64" s="38"/>
      <c r="J64" s="38"/>
      <c r="K64" s="39"/>
      <c r="L64" s="39"/>
    </row>
  </sheetData>
  <printOptions/>
  <pageMargins left="1" right="0.25" top="0.75" bottom="0.25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lailp</cp:lastModifiedBy>
  <cp:lastPrinted>2003-02-19T00:28:34Z</cp:lastPrinted>
  <dcterms:created xsi:type="dcterms:W3CDTF">2002-11-05T04:31:47Z</dcterms:created>
  <dcterms:modified xsi:type="dcterms:W3CDTF">2003-02-21T03:45:32Z</dcterms:modified>
  <cp:category/>
  <cp:version/>
  <cp:contentType/>
  <cp:contentStatus/>
</cp:coreProperties>
</file>