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4710" activeTab="1"/>
  </bookViews>
  <sheets>
    <sheet name="cover" sheetId="1" r:id="rId1"/>
    <sheet name="bs" sheetId="2" r:id="rId2"/>
  </sheets>
  <definedNames>
    <definedName name="_xlnm.Print_Area" localSheetId="1">'bs'!$A$1:$J$47</definedName>
    <definedName name="_xlnm.Print_Area" localSheetId="0">'cover'!$A$1:$M$102</definedName>
  </definedNames>
  <calcPr fullCalcOnLoad="1"/>
</workbook>
</file>

<file path=xl/sharedStrings.xml><?xml version="1.0" encoding="utf-8"?>
<sst xmlns="http://schemas.openxmlformats.org/spreadsheetml/2006/main" count="145" uniqueCount="92">
  <si>
    <t>Minority interests</t>
  </si>
  <si>
    <t>CONSOLIDATED BALANCE SHEET</t>
  </si>
  <si>
    <t>AS AT</t>
  </si>
  <si>
    <t>END OF</t>
  </si>
  <si>
    <t>PRECEDING FINANCIAL</t>
  </si>
  <si>
    <t>CURRENT QUARTER</t>
  </si>
  <si>
    <t>YEAR ENDED</t>
  </si>
  <si>
    <t>31.01.01</t>
  </si>
  <si>
    <t>RM’000</t>
  </si>
  <si>
    <t>Investment in associated companies</t>
  </si>
  <si>
    <t>Other investments</t>
  </si>
  <si>
    <t>Other Assets</t>
  </si>
  <si>
    <t>- Tangible</t>
  </si>
  <si>
    <t>CURRENT ASSETS</t>
  </si>
  <si>
    <t>- Trade</t>
  </si>
  <si>
    <t>- Other</t>
  </si>
  <si>
    <t>Deposits &amp; bank balances</t>
  </si>
  <si>
    <t>CURRENT LIABILITIES</t>
  </si>
  <si>
    <t>Borrowings</t>
  </si>
  <si>
    <t>Provision for taxation</t>
  </si>
  <si>
    <t>NET CURRENT ASSETS</t>
  </si>
  <si>
    <t>Term loans</t>
  </si>
  <si>
    <t>Deferred taxation</t>
  </si>
  <si>
    <t>Financed by:</t>
  </si>
  <si>
    <t>Share capital</t>
  </si>
  <si>
    <t>Share premium</t>
  </si>
  <si>
    <t>Capital reserves</t>
  </si>
  <si>
    <t>Revenue reserves</t>
  </si>
  <si>
    <t>Shareholders’ Funds</t>
  </si>
  <si>
    <t>Net tangible asset per share (sen)</t>
  </si>
  <si>
    <t>N/A</t>
  </si>
  <si>
    <t>-</t>
  </si>
  <si>
    <t>ordinary shares) (sen)</t>
  </si>
  <si>
    <t>Fully diluted (based on 836,139,210</t>
  </si>
  <si>
    <t>3.</t>
  </si>
  <si>
    <t>members of the company</t>
  </si>
  <si>
    <t>Less minority interests</t>
  </si>
  <si>
    <t>Extraordinary items</t>
  </si>
  <si>
    <t>RM'000</t>
  </si>
  <si>
    <t>QUARTER</t>
  </si>
  <si>
    <t>TO DATE</t>
  </si>
  <si>
    <t>CUMULATIVE QUARTER</t>
  </si>
  <si>
    <t>2</t>
  </si>
  <si>
    <t>Exceptional items</t>
  </si>
  <si>
    <t>Depreciation and amortisation</t>
  </si>
  <si>
    <t>Investment income</t>
  </si>
  <si>
    <t>CONSOLIDATED INCOME STATEMENT</t>
  </si>
  <si>
    <t xml:space="preserve"> </t>
  </si>
  <si>
    <t>QUARTERLY REPORT</t>
  </si>
  <si>
    <t>31 July 2001. The figures have not been audited.</t>
  </si>
  <si>
    <t>31.07.01</t>
  </si>
  <si>
    <t>31.07.00</t>
  </si>
  <si>
    <t>before exceptional items</t>
  </si>
  <si>
    <t>after exceptional items</t>
  </si>
  <si>
    <t>INDIVIDUAL QUARTER</t>
  </si>
  <si>
    <t>CORRESPONDING</t>
  </si>
  <si>
    <t>PERIOD</t>
  </si>
  <si>
    <t>Revenue</t>
  </si>
  <si>
    <t>Finance cost</t>
  </si>
  <si>
    <t>Income tax</t>
  </si>
  <si>
    <t>deducting minority interests</t>
  </si>
  <si>
    <t>Profit after income tax before</t>
  </si>
  <si>
    <t>Property, plant and equipment</t>
  </si>
  <si>
    <t>Receivables</t>
  </si>
  <si>
    <t>Payables</t>
  </si>
  <si>
    <t xml:space="preserve">Profit before finance cost, </t>
  </si>
  <si>
    <t xml:space="preserve">depreciation and amortisation, </t>
  </si>
  <si>
    <t>companies</t>
  </si>
  <si>
    <t xml:space="preserve">Share of results of associated </t>
  </si>
  <si>
    <t>Inventories</t>
  </si>
  <si>
    <t>Proposed dividend</t>
  </si>
  <si>
    <t>PRECEDING YEAR</t>
  </si>
  <si>
    <t>extraordinary items</t>
  </si>
  <si>
    <t xml:space="preserve">minority interests and </t>
  </si>
  <si>
    <t xml:space="preserve">exceptional items, income tax, </t>
  </si>
  <si>
    <t xml:space="preserve">Profit before income tax, </t>
  </si>
  <si>
    <t>minority interests</t>
  </si>
  <si>
    <t xml:space="preserve">Profit before income tax and </t>
  </si>
  <si>
    <t xml:space="preserve">Net profit from ordinary </t>
  </si>
  <si>
    <t xml:space="preserve">activities attributable to </t>
  </si>
  <si>
    <t>to members of the company</t>
  </si>
  <si>
    <t xml:space="preserve">Extraordinary items attributable </t>
  </si>
  <si>
    <t xml:space="preserve">Net profit attributable to </t>
  </si>
  <si>
    <t xml:space="preserve">Earnings per share after </t>
  </si>
  <si>
    <t>preference dividends, if any:-</t>
  </si>
  <si>
    <t xml:space="preserve">deducting any provision for </t>
  </si>
  <si>
    <t xml:space="preserve">Basic (based on 836,139,210 </t>
  </si>
  <si>
    <t>YEAR</t>
  </si>
  <si>
    <t xml:space="preserve">CURRENT </t>
  </si>
  <si>
    <t>CURRENT</t>
  </si>
  <si>
    <t xml:space="preserve">Other income </t>
  </si>
  <si>
    <t xml:space="preserve">Quarterly report on consolidated results for the second quarter ended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</si>
</sst>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 New"/>
      <family val="3"/>
    </font>
    <font>
      <b/>
      <u val="single"/>
      <sz val="11"/>
      <name val="Courier New"/>
      <family val="3"/>
    </font>
    <font>
      <u val="single"/>
      <sz val="11"/>
      <name val="Courier New"/>
      <family val="3"/>
    </font>
    <font>
      <b/>
      <sz val="11"/>
      <name val="Courier New"/>
      <family val="0"/>
    </font>
    <font>
      <sz val="10"/>
      <name val="Courier New"/>
      <family val="3"/>
    </font>
    <font>
      <u val="singleAccounting"/>
      <sz val="11"/>
      <name val="Courier New"/>
      <family val="3"/>
    </font>
    <font>
      <b/>
      <sz val="12"/>
      <name val="Courier New"/>
      <family val="3"/>
    </font>
    <font>
      <sz val="9"/>
      <name val="Courier New"/>
      <family val="3"/>
    </font>
    <font>
      <u val="single"/>
      <sz val="9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5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38" fontId="4" fillId="0" borderId="0" xfId="0" applyNumberFormat="1" applyFont="1" applyAlignment="1">
      <alignment horizontal="centerContinuous"/>
    </xf>
    <xf numFmtId="38" fontId="4" fillId="0" borderId="0" xfId="0" applyNumberFormat="1" applyFont="1" applyAlignment="1" quotePrefix="1">
      <alignment/>
    </xf>
    <xf numFmtId="38" fontId="4" fillId="0" borderId="1" xfId="0" applyNumberFormat="1" applyFont="1" applyBorder="1" applyAlignment="1">
      <alignment/>
    </xf>
    <xf numFmtId="38" fontId="6" fillId="0" borderId="0" xfId="0" applyNumberFormat="1" applyFont="1" applyAlignment="1">
      <alignment horizontal="centerContinuous"/>
    </xf>
    <xf numFmtId="38" fontId="7" fillId="0" borderId="0" xfId="0" applyNumberFormat="1" applyFont="1" applyAlignment="1">
      <alignment/>
    </xf>
    <xf numFmtId="38" fontId="4" fillId="0" borderId="2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38" fontId="4" fillId="0" borderId="1" xfId="0" applyNumberFormat="1" applyFont="1" applyBorder="1" applyAlignment="1" quotePrefix="1">
      <alignment horizontal="right"/>
    </xf>
    <xf numFmtId="171" fontId="8" fillId="0" borderId="0" xfId="15" applyNumberFormat="1" applyFont="1" applyAlignment="1">
      <alignment/>
    </xf>
    <xf numFmtId="41" fontId="8" fillId="0" borderId="0" xfId="15" applyNumberFormat="1" applyFont="1" applyAlignment="1">
      <alignment horizontal="left"/>
    </xf>
    <xf numFmtId="171" fontId="8" fillId="0" borderId="0" xfId="15" applyNumberFormat="1" applyFont="1" applyAlignment="1">
      <alignment horizontal="center"/>
    </xf>
    <xf numFmtId="41" fontId="8" fillId="0" borderId="0" xfId="15" applyNumberFormat="1" applyFont="1" applyAlignment="1" quotePrefix="1">
      <alignment horizontal="left"/>
    </xf>
    <xf numFmtId="2" fontId="8" fillId="0" borderId="0" xfId="15" applyNumberFormat="1" applyFont="1" applyAlignment="1">
      <alignment horizontal="center"/>
    </xf>
    <xf numFmtId="171" fontId="8" fillId="0" borderId="0" xfId="15" applyNumberFormat="1" applyFont="1" applyBorder="1" applyAlignment="1">
      <alignment/>
    </xf>
    <xf numFmtId="41" fontId="8" fillId="0" borderId="0" xfId="15" applyNumberFormat="1" applyFont="1" applyAlignment="1" quotePrefix="1">
      <alignment horizontal="center"/>
    </xf>
    <xf numFmtId="171" fontId="4" fillId="0" borderId="0" xfId="15" applyNumberFormat="1" applyFont="1" applyAlignment="1">
      <alignment/>
    </xf>
    <xf numFmtId="41" fontId="4" fillId="0" borderId="0" xfId="15" applyNumberFormat="1" applyFont="1" applyAlignment="1">
      <alignment horizontal="left"/>
    </xf>
    <xf numFmtId="171" fontId="9" fillId="0" borderId="0" xfId="15" applyNumberFormat="1" applyFont="1" applyAlignment="1">
      <alignment/>
    </xf>
    <xf numFmtId="41" fontId="9" fillId="0" borderId="0" xfId="15" applyNumberFormat="1" applyFont="1" applyAlignment="1">
      <alignment horizontal="left"/>
    </xf>
    <xf numFmtId="41" fontId="10" fillId="0" borderId="0" xfId="15" applyNumberFormat="1" applyFont="1" applyAlignment="1">
      <alignment horizontal="left"/>
    </xf>
    <xf numFmtId="38" fontId="4" fillId="0" borderId="0" xfId="0" applyNumberFormat="1" applyFont="1" applyBorder="1" applyAlignment="1">
      <alignment/>
    </xf>
    <xf numFmtId="38" fontId="0" fillId="0" borderId="0" xfId="0" applyNumberFormat="1" applyBorder="1" applyAlignment="1">
      <alignment/>
    </xf>
    <xf numFmtId="41" fontId="11" fillId="0" borderId="0" xfId="15" applyNumberFormat="1" applyFont="1" applyAlignment="1">
      <alignment horizontal="left"/>
    </xf>
    <xf numFmtId="171" fontId="11" fillId="0" borderId="0" xfId="15" applyNumberFormat="1" applyFont="1" applyAlignment="1">
      <alignment/>
    </xf>
    <xf numFmtId="171" fontId="11" fillId="0" borderId="0" xfId="15" applyNumberFormat="1" applyFont="1" applyAlignment="1">
      <alignment horizontal="center"/>
    </xf>
    <xf numFmtId="171" fontId="12" fillId="0" borderId="0" xfId="15" applyNumberFormat="1" applyFont="1" applyAlignment="1" quotePrefix="1">
      <alignment horizontal="center"/>
    </xf>
    <xf numFmtId="171" fontId="7" fillId="0" borderId="0" xfId="15" applyNumberFormat="1" applyFont="1" applyAlignment="1">
      <alignment/>
    </xf>
    <xf numFmtId="171" fontId="11" fillId="0" borderId="0" xfId="15" applyNumberFormat="1" applyFont="1" applyAlignment="1">
      <alignment horizontal="center"/>
    </xf>
    <xf numFmtId="41" fontId="8" fillId="0" borderId="0" xfId="15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18</xdr:row>
      <xdr:rowOff>0</xdr:rowOff>
    </xdr:from>
    <xdr:to>
      <xdr:col>3</xdr:col>
      <xdr:colOff>657225</xdr:colOff>
      <xdr:row>18</xdr:row>
      <xdr:rowOff>0</xdr:rowOff>
    </xdr:to>
    <xdr:sp>
      <xdr:nvSpPr>
        <xdr:cNvPr id="1" name="Line 104"/>
        <xdr:cNvSpPr>
          <a:spLocks/>
        </xdr:cNvSpPr>
      </xdr:nvSpPr>
      <xdr:spPr>
        <a:xfrm>
          <a:off x="3057525" y="30289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18</xdr:row>
      <xdr:rowOff>19050</xdr:rowOff>
    </xdr:from>
    <xdr:to>
      <xdr:col>3</xdr:col>
      <xdr:colOff>657225</xdr:colOff>
      <xdr:row>18</xdr:row>
      <xdr:rowOff>19050</xdr:rowOff>
    </xdr:to>
    <xdr:sp>
      <xdr:nvSpPr>
        <xdr:cNvPr id="2" name="Line 105"/>
        <xdr:cNvSpPr>
          <a:spLocks/>
        </xdr:cNvSpPr>
      </xdr:nvSpPr>
      <xdr:spPr>
        <a:xfrm>
          <a:off x="3057525" y="30480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30</xdr:row>
      <xdr:rowOff>0</xdr:rowOff>
    </xdr:from>
    <xdr:to>
      <xdr:col>3</xdr:col>
      <xdr:colOff>657225</xdr:colOff>
      <xdr:row>30</xdr:row>
      <xdr:rowOff>0</xdr:rowOff>
    </xdr:to>
    <xdr:sp>
      <xdr:nvSpPr>
        <xdr:cNvPr id="3" name="Line 106"/>
        <xdr:cNvSpPr>
          <a:spLocks/>
        </xdr:cNvSpPr>
      </xdr:nvSpPr>
      <xdr:spPr>
        <a:xfrm>
          <a:off x="3057525" y="49720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37</xdr:row>
      <xdr:rowOff>0</xdr:rowOff>
    </xdr:from>
    <xdr:to>
      <xdr:col>3</xdr:col>
      <xdr:colOff>657225</xdr:colOff>
      <xdr:row>37</xdr:row>
      <xdr:rowOff>0</xdr:rowOff>
    </xdr:to>
    <xdr:sp>
      <xdr:nvSpPr>
        <xdr:cNvPr id="4" name="Line 107"/>
        <xdr:cNvSpPr>
          <a:spLocks/>
        </xdr:cNvSpPr>
      </xdr:nvSpPr>
      <xdr:spPr>
        <a:xfrm>
          <a:off x="3057525" y="61055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42</xdr:row>
      <xdr:rowOff>0</xdr:rowOff>
    </xdr:from>
    <xdr:to>
      <xdr:col>3</xdr:col>
      <xdr:colOff>657225</xdr:colOff>
      <xdr:row>42</xdr:row>
      <xdr:rowOff>0</xdr:rowOff>
    </xdr:to>
    <xdr:sp>
      <xdr:nvSpPr>
        <xdr:cNvPr id="5" name="Line 108"/>
        <xdr:cNvSpPr>
          <a:spLocks/>
        </xdr:cNvSpPr>
      </xdr:nvSpPr>
      <xdr:spPr>
        <a:xfrm>
          <a:off x="3057525" y="69151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47</xdr:row>
      <xdr:rowOff>0</xdr:rowOff>
    </xdr:from>
    <xdr:to>
      <xdr:col>3</xdr:col>
      <xdr:colOff>657225</xdr:colOff>
      <xdr:row>47</xdr:row>
      <xdr:rowOff>0</xdr:rowOff>
    </xdr:to>
    <xdr:sp>
      <xdr:nvSpPr>
        <xdr:cNvPr id="6" name="Line 109"/>
        <xdr:cNvSpPr>
          <a:spLocks/>
        </xdr:cNvSpPr>
      </xdr:nvSpPr>
      <xdr:spPr>
        <a:xfrm>
          <a:off x="3057525" y="77247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49</xdr:row>
      <xdr:rowOff>0</xdr:rowOff>
    </xdr:from>
    <xdr:to>
      <xdr:col>3</xdr:col>
      <xdr:colOff>657225</xdr:colOff>
      <xdr:row>49</xdr:row>
      <xdr:rowOff>0</xdr:rowOff>
    </xdr:to>
    <xdr:sp>
      <xdr:nvSpPr>
        <xdr:cNvPr id="7" name="Line 110"/>
        <xdr:cNvSpPr>
          <a:spLocks/>
        </xdr:cNvSpPr>
      </xdr:nvSpPr>
      <xdr:spPr>
        <a:xfrm>
          <a:off x="3057525" y="80486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18</xdr:row>
      <xdr:rowOff>19050</xdr:rowOff>
    </xdr:from>
    <xdr:to>
      <xdr:col>8</xdr:col>
      <xdr:colOff>657225</xdr:colOff>
      <xdr:row>18</xdr:row>
      <xdr:rowOff>19050</xdr:rowOff>
    </xdr:to>
    <xdr:sp>
      <xdr:nvSpPr>
        <xdr:cNvPr id="8" name="Line 111"/>
        <xdr:cNvSpPr>
          <a:spLocks/>
        </xdr:cNvSpPr>
      </xdr:nvSpPr>
      <xdr:spPr>
        <a:xfrm>
          <a:off x="4772025" y="30480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18</xdr:row>
      <xdr:rowOff>0</xdr:rowOff>
    </xdr:from>
    <xdr:to>
      <xdr:col>8</xdr:col>
      <xdr:colOff>657225</xdr:colOff>
      <xdr:row>18</xdr:row>
      <xdr:rowOff>0</xdr:rowOff>
    </xdr:to>
    <xdr:sp>
      <xdr:nvSpPr>
        <xdr:cNvPr id="9" name="Line 112"/>
        <xdr:cNvSpPr>
          <a:spLocks/>
        </xdr:cNvSpPr>
      </xdr:nvSpPr>
      <xdr:spPr>
        <a:xfrm>
          <a:off x="4772025" y="30289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30</xdr:row>
      <xdr:rowOff>0</xdr:rowOff>
    </xdr:from>
    <xdr:to>
      <xdr:col>8</xdr:col>
      <xdr:colOff>657225</xdr:colOff>
      <xdr:row>30</xdr:row>
      <xdr:rowOff>0</xdr:rowOff>
    </xdr:to>
    <xdr:sp>
      <xdr:nvSpPr>
        <xdr:cNvPr id="10" name="Line 113"/>
        <xdr:cNvSpPr>
          <a:spLocks/>
        </xdr:cNvSpPr>
      </xdr:nvSpPr>
      <xdr:spPr>
        <a:xfrm>
          <a:off x="4772025" y="49720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42</xdr:row>
      <xdr:rowOff>0</xdr:rowOff>
    </xdr:from>
    <xdr:to>
      <xdr:col>8</xdr:col>
      <xdr:colOff>657225</xdr:colOff>
      <xdr:row>42</xdr:row>
      <xdr:rowOff>0</xdr:rowOff>
    </xdr:to>
    <xdr:sp>
      <xdr:nvSpPr>
        <xdr:cNvPr id="11" name="Line 115"/>
        <xdr:cNvSpPr>
          <a:spLocks/>
        </xdr:cNvSpPr>
      </xdr:nvSpPr>
      <xdr:spPr>
        <a:xfrm>
          <a:off x="4772025" y="69151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47</xdr:row>
      <xdr:rowOff>0</xdr:rowOff>
    </xdr:from>
    <xdr:to>
      <xdr:col>8</xdr:col>
      <xdr:colOff>657225</xdr:colOff>
      <xdr:row>47</xdr:row>
      <xdr:rowOff>0</xdr:rowOff>
    </xdr:to>
    <xdr:sp>
      <xdr:nvSpPr>
        <xdr:cNvPr id="12" name="Line 116"/>
        <xdr:cNvSpPr>
          <a:spLocks/>
        </xdr:cNvSpPr>
      </xdr:nvSpPr>
      <xdr:spPr>
        <a:xfrm>
          <a:off x="4772025" y="77247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49</xdr:row>
      <xdr:rowOff>0</xdr:rowOff>
    </xdr:from>
    <xdr:to>
      <xdr:col>8</xdr:col>
      <xdr:colOff>657225</xdr:colOff>
      <xdr:row>49</xdr:row>
      <xdr:rowOff>0</xdr:rowOff>
    </xdr:to>
    <xdr:sp>
      <xdr:nvSpPr>
        <xdr:cNvPr id="13" name="Line 117"/>
        <xdr:cNvSpPr>
          <a:spLocks/>
        </xdr:cNvSpPr>
      </xdr:nvSpPr>
      <xdr:spPr>
        <a:xfrm>
          <a:off x="4772025" y="80486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18</xdr:row>
      <xdr:rowOff>0</xdr:rowOff>
    </xdr:from>
    <xdr:to>
      <xdr:col>6</xdr:col>
      <xdr:colOff>657225</xdr:colOff>
      <xdr:row>18</xdr:row>
      <xdr:rowOff>0</xdr:rowOff>
    </xdr:to>
    <xdr:sp>
      <xdr:nvSpPr>
        <xdr:cNvPr id="14" name="Line 118"/>
        <xdr:cNvSpPr>
          <a:spLocks/>
        </xdr:cNvSpPr>
      </xdr:nvSpPr>
      <xdr:spPr>
        <a:xfrm>
          <a:off x="3924300" y="30289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18</xdr:row>
      <xdr:rowOff>19050</xdr:rowOff>
    </xdr:from>
    <xdr:to>
      <xdr:col>6</xdr:col>
      <xdr:colOff>657225</xdr:colOff>
      <xdr:row>18</xdr:row>
      <xdr:rowOff>19050</xdr:rowOff>
    </xdr:to>
    <xdr:sp>
      <xdr:nvSpPr>
        <xdr:cNvPr id="15" name="Line 119"/>
        <xdr:cNvSpPr>
          <a:spLocks/>
        </xdr:cNvSpPr>
      </xdr:nvSpPr>
      <xdr:spPr>
        <a:xfrm>
          <a:off x="3924300" y="30480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30</xdr:row>
      <xdr:rowOff>0</xdr:rowOff>
    </xdr:from>
    <xdr:to>
      <xdr:col>6</xdr:col>
      <xdr:colOff>657225</xdr:colOff>
      <xdr:row>30</xdr:row>
      <xdr:rowOff>0</xdr:rowOff>
    </xdr:to>
    <xdr:sp>
      <xdr:nvSpPr>
        <xdr:cNvPr id="16" name="Line 120"/>
        <xdr:cNvSpPr>
          <a:spLocks/>
        </xdr:cNvSpPr>
      </xdr:nvSpPr>
      <xdr:spPr>
        <a:xfrm>
          <a:off x="3924300" y="49720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37</xdr:row>
      <xdr:rowOff>0</xdr:rowOff>
    </xdr:from>
    <xdr:to>
      <xdr:col>6</xdr:col>
      <xdr:colOff>657225</xdr:colOff>
      <xdr:row>37</xdr:row>
      <xdr:rowOff>0</xdr:rowOff>
    </xdr:to>
    <xdr:sp>
      <xdr:nvSpPr>
        <xdr:cNvPr id="17" name="Line 121"/>
        <xdr:cNvSpPr>
          <a:spLocks/>
        </xdr:cNvSpPr>
      </xdr:nvSpPr>
      <xdr:spPr>
        <a:xfrm>
          <a:off x="3924300" y="61055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42</xdr:row>
      <xdr:rowOff>0</xdr:rowOff>
    </xdr:from>
    <xdr:to>
      <xdr:col>6</xdr:col>
      <xdr:colOff>657225</xdr:colOff>
      <xdr:row>42</xdr:row>
      <xdr:rowOff>0</xdr:rowOff>
    </xdr:to>
    <xdr:sp>
      <xdr:nvSpPr>
        <xdr:cNvPr id="18" name="Line 122"/>
        <xdr:cNvSpPr>
          <a:spLocks/>
        </xdr:cNvSpPr>
      </xdr:nvSpPr>
      <xdr:spPr>
        <a:xfrm>
          <a:off x="3924300" y="69151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47</xdr:row>
      <xdr:rowOff>0</xdr:rowOff>
    </xdr:from>
    <xdr:to>
      <xdr:col>6</xdr:col>
      <xdr:colOff>657225</xdr:colOff>
      <xdr:row>47</xdr:row>
      <xdr:rowOff>0</xdr:rowOff>
    </xdr:to>
    <xdr:sp>
      <xdr:nvSpPr>
        <xdr:cNvPr id="19" name="Line 123"/>
        <xdr:cNvSpPr>
          <a:spLocks/>
        </xdr:cNvSpPr>
      </xdr:nvSpPr>
      <xdr:spPr>
        <a:xfrm>
          <a:off x="3924300" y="77247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49</xdr:row>
      <xdr:rowOff>0</xdr:rowOff>
    </xdr:from>
    <xdr:to>
      <xdr:col>6</xdr:col>
      <xdr:colOff>657225</xdr:colOff>
      <xdr:row>49</xdr:row>
      <xdr:rowOff>0</xdr:rowOff>
    </xdr:to>
    <xdr:sp>
      <xdr:nvSpPr>
        <xdr:cNvPr id="20" name="Line 124"/>
        <xdr:cNvSpPr>
          <a:spLocks/>
        </xdr:cNvSpPr>
      </xdr:nvSpPr>
      <xdr:spPr>
        <a:xfrm>
          <a:off x="3924300" y="80486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18</xdr:row>
      <xdr:rowOff>0</xdr:rowOff>
    </xdr:from>
    <xdr:to>
      <xdr:col>11</xdr:col>
      <xdr:colOff>657225</xdr:colOff>
      <xdr:row>18</xdr:row>
      <xdr:rowOff>0</xdr:rowOff>
    </xdr:to>
    <xdr:sp>
      <xdr:nvSpPr>
        <xdr:cNvPr id="21" name="Line 125"/>
        <xdr:cNvSpPr>
          <a:spLocks/>
        </xdr:cNvSpPr>
      </xdr:nvSpPr>
      <xdr:spPr>
        <a:xfrm>
          <a:off x="5638800" y="30289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18</xdr:row>
      <xdr:rowOff>19050</xdr:rowOff>
    </xdr:from>
    <xdr:to>
      <xdr:col>11</xdr:col>
      <xdr:colOff>657225</xdr:colOff>
      <xdr:row>18</xdr:row>
      <xdr:rowOff>19050</xdr:rowOff>
    </xdr:to>
    <xdr:sp>
      <xdr:nvSpPr>
        <xdr:cNvPr id="22" name="Line 126"/>
        <xdr:cNvSpPr>
          <a:spLocks/>
        </xdr:cNvSpPr>
      </xdr:nvSpPr>
      <xdr:spPr>
        <a:xfrm>
          <a:off x="5638800" y="30480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30</xdr:row>
      <xdr:rowOff>0</xdr:rowOff>
    </xdr:from>
    <xdr:to>
      <xdr:col>11</xdr:col>
      <xdr:colOff>657225</xdr:colOff>
      <xdr:row>30</xdr:row>
      <xdr:rowOff>0</xdr:rowOff>
    </xdr:to>
    <xdr:sp>
      <xdr:nvSpPr>
        <xdr:cNvPr id="23" name="Line 127"/>
        <xdr:cNvSpPr>
          <a:spLocks/>
        </xdr:cNvSpPr>
      </xdr:nvSpPr>
      <xdr:spPr>
        <a:xfrm>
          <a:off x="5638800" y="49720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37</xdr:row>
      <xdr:rowOff>0</xdr:rowOff>
    </xdr:from>
    <xdr:to>
      <xdr:col>11</xdr:col>
      <xdr:colOff>657225</xdr:colOff>
      <xdr:row>37</xdr:row>
      <xdr:rowOff>0</xdr:rowOff>
    </xdr:to>
    <xdr:sp>
      <xdr:nvSpPr>
        <xdr:cNvPr id="24" name="Line 128"/>
        <xdr:cNvSpPr>
          <a:spLocks/>
        </xdr:cNvSpPr>
      </xdr:nvSpPr>
      <xdr:spPr>
        <a:xfrm>
          <a:off x="5638800" y="61055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37</xdr:row>
      <xdr:rowOff>0</xdr:rowOff>
    </xdr:from>
    <xdr:to>
      <xdr:col>8</xdr:col>
      <xdr:colOff>657225</xdr:colOff>
      <xdr:row>37</xdr:row>
      <xdr:rowOff>0</xdr:rowOff>
    </xdr:to>
    <xdr:sp>
      <xdr:nvSpPr>
        <xdr:cNvPr id="25" name="Line 129"/>
        <xdr:cNvSpPr>
          <a:spLocks/>
        </xdr:cNvSpPr>
      </xdr:nvSpPr>
      <xdr:spPr>
        <a:xfrm>
          <a:off x="4772025" y="61055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42</xdr:row>
      <xdr:rowOff>0</xdr:rowOff>
    </xdr:from>
    <xdr:to>
      <xdr:col>11</xdr:col>
      <xdr:colOff>657225</xdr:colOff>
      <xdr:row>42</xdr:row>
      <xdr:rowOff>0</xdr:rowOff>
    </xdr:to>
    <xdr:sp>
      <xdr:nvSpPr>
        <xdr:cNvPr id="26" name="Line 130"/>
        <xdr:cNvSpPr>
          <a:spLocks/>
        </xdr:cNvSpPr>
      </xdr:nvSpPr>
      <xdr:spPr>
        <a:xfrm>
          <a:off x="5638800" y="69151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47</xdr:row>
      <xdr:rowOff>0</xdr:rowOff>
    </xdr:from>
    <xdr:to>
      <xdr:col>11</xdr:col>
      <xdr:colOff>657225</xdr:colOff>
      <xdr:row>47</xdr:row>
      <xdr:rowOff>0</xdr:rowOff>
    </xdr:to>
    <xdr:sp>
      <xdr:nvSpPr>
        <xdr:cNvPr id="27" name="Line 131"/>
        <xdr:cNvSpPr>
          <a:spLocks/>
        </xdr:cNvSpPr>
      </xdr:nvSpPr>
      <xdr:spPr>
        <a:xfrm>
          <a:off x="5638800" y="77247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49</xdr:row>
      <xdr:rowOff>0</xdr:rowOff>
    </xdr:from>
    <xdr:to>
      <xdr:col>11</xdr:col>
      <xdr:colOff>657225</xdr:colOff>
      <xdr:row>49</xdr:row>
      <xdr:rowOff>0</xdr:rowOff>
    </xdr:to>
    <xdr:sp>
      <xdr:nvSpPr>
        <xdr:cNvPr id="28" name="Line 132"/>
        <xdr:cNvSpPr>
          <a:spLocks/>
        </xdr:cNvSpPr>
      </xdr:nvSpPr>
      <xdr:spPr>
        <a:xfrm>
          <a:off x="5638800" y="80486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81</xdr:row>
      <xdr:rowOff>0</xdr:rowOff>
    </xdr:from>
    <xdr:to>
      <xdr:col>3</xdr:col>
      <xdr:colOff>657225</xdr:colOff>
      <xdr:row>81</xdr:row>
      <xdr:rowOff>0</xdr:rowOff>
    </xdr:to>
    <xdr:sp>
      <xdr:nvSpPr>
        <xdr:cNvPr id="29" name="Line 134"/>
        <xdr:cNvSpPr>
          <a:spLocks/>
        </xdr:cNvSpPr>
      </xdr:nvSpPr>
      <xdr:spPr>
        <a:xfrm>
          <a:off x="3057525" y="132302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82</xdr:row>
      <xdr:rowOff>0</xdr:rowOff>
    </xdr:from>
    <xdr:to>
      <xdr:col>3</xdr:col>
      <xdr:colOff>657225</xdr:colOff>
      <xdr:row>82</xdr:row>
      <xdr:rowOff>0</xdr:rowOff>
    </xdr:to>
    <xdr:sp>
      <xdr:nvSpPr>
        <xdr:cNvPr id="30" name="Line 135"/>
        <xdr:cNvSpPr>
          <a:spLocks/>
        </xdr:cNvSpPr>
      </xdr:nvSpPr>
      <xdr:spPr>
        <a:xfrm>
          <a:off x="3057525" y="133921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82</xdr:row>
      <xdr:rowOff>0</xdr:rowOff>
    </xdr:from>
    <xdr:to>
      <xdr:col>6</xdr:col>
      <xdr:colOff>657225</xdr:colOff>
      <xdr:row>82</xdr:row>
      <xdr:rowOff>0</xdr:rowOff>
    </xdr:to>
    <xdr:sp>
      <xdr:nvSpPr>
        <xdr:cNvPr id="31" name="Line 136"/>
        <xdr:cNvSpPr>
          <a:spLocks/>
        </xdr:cNvSpPr>
      </xdr:nvSpPr>
      <xdr:spPr>
        <a:xfrm>
          <a:off x="3924300" y="133921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82</xdr:row>
      <xdr:rowOff>0</xdr:rowOff>
    </xdr:from>
    <xdr:to>
      <xdr:col>8</xdr:col>
      <xdr:colOff>657225</xdr:colOff>
      <xdr:row>82</xdr:row>
      <xdr:rowOff>0</xdr:rowOff>
    </xdr:to>
    <xdr:sp>
      <xdr:nvSpPr>
        <xdr:cNvPr id="32" name="Line 137"/>
        <xdr:cNvSpPr>
          <a:spLocks/>
        </xdr:cNvSpPr>
      </xdr:nvSpPr>
      <xdr:spPr>
        <a:xfrm>
          <a:off x="4772025" y="133921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82</xdr:row>
      <xdr:rowOff>0</xdr:rowOff>
    </xdr:from>
    <xdr:to>
      <xdr:col>11</xdr:col>
      <xdr:colOff>657225</xdr:colOff>
      <xdr:row>82</xdr:row>
      <xdr:rowOff>0</xdr:rowOff>
    </xdr:to>
    <xdr:sp>
      <xdr:nvSpPr>
        <xdr:cNvPr id="33" name="Line 138"/>
        <xdr:cNvSpPr>
          <a:spLocks/>
        </xdr:cNvSpPr>
      </xdr:nvSpPr>
      <xdr:spPr>
        <a:xfrm>
          <a:off x="5638800" y="133921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81</xdr:row>
      <xdr:rowOff>0</xdr:rowOff>
    </xdr:from>
    <xdr:to>
      <xdr:col>6</xdr:col>
      <xdr:colOff>657225</xdr:colOff>
      <xdr:row>81</xdr:row>
      <xdr:rowOff>0</xdr:rowOff>
    </xdr:to>
    <xdr:sp>
      <xdr:nvSpPr>
        <xdr:cNvPr id="34" name="Line 139"/>
        <xdr:cNvSpPr>
          <a:spLocks/>
        </xdr:cNvSpPr>
      </xdr:nvSpPr>
      <xdr:spPr>
        <a:xfrm>
          <a:off x="3924300" y="132302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81</xdr:row>
      <xdr:rowOff>0</xdr:rowOff>
    </xdr:from>
    <xdr:to>
      <xdr:col>8</xdr:col>
      <xdr:colOff>657225</xdr:colOff>
      <xdr:row>81</xdr:row>
      <xdr:rowOff>0</xdr:rowOff>
    </xdr:to>
    <xdr:sp>
      <xdr:nvSpPr>
        <xdr:cNvPr id="35" name="Line 140"/>
        <xdr:cNvSpPr>
          <a:spLocks/>
        </xdr:cNvSpPr>
      </xdr:nvSpPr>
      <xdr:spPr>
        <a:xfrm>
          <a:off x="4772025" y="132302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81</xdr:row>
      <xdr:rowOff>0</xdr:rowOff>
    </xdr:from>
    <xdr:to>
      <xdr:col>11</xdr:col>
      <xdr:colOff>657225</xdr:colOff>
      <xdr:row>81</xdr:row>
      <xdr:rowOff>0</xdr:rowOff>
    </xdr:to>
    <xdr:sp>
      <xdr:nvSpPr>
        <xdr:cNvPr id="36" name="Line 141"/>
        <xdr:cNvSpPr>
          <a:spLocks/>
        </xdr:cNvSpPr>
      </xdr:nvSpPr>
      <xdr:spPr>
        <a:xfrm>
          <a:off x="5638800" y="132302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1"/>
  <sheetViews>
    <sheetView workbookViewId="0" topLeftCell="A48">
      <selection activeCell="G53" sqref="G53"/>
    </sheetView>
  </sheetViews>
  <sheetFormatPr defaultColWidth="9.140625" defaultRowHeight="12.75" customHeight="1"/>
  <cols>
    <col min="1" max="1" width="4.28125" style="14" customWidth="1"/>
    <col min="2" max="2" width="3.421875" style="14" customWidth="1"/>
    <col min="3" max="3" width="36.421875" style="13" customWidth="1"/>
    <col min="4" max="4" width="11.28125" style="13" customWidth="1"/>
    <col min="5" max="5" width="0.13671875" style="13" hidden="1" customWidth="1"/>
    <col min="6" max="6" width="1.7109375" style="13" customWidth="1"/>
    <col min="7" max="7" width="11.28125" style="13" customWidth="1"/>
    <col min="8" max="8" width="1.421875" style="13" customWidth="1"/>
    <col min="9" max="9" width="11.28125" style="13" customWidth="1"/>
    <col min="10" max="10" width="0.85546875" style="13" hidden="1" customWidth="1"/>
    <col min="11" max="11" width="1.7109375" style="13" customWidth="1"/>
    <col min="12" max="12" width="11.28125" style="13" customWidth="1"/>
    <col min="13" max="13" width="1.57421875" style="13" customWidth="1"/>
    <col min="14" max="16384" width="9.140625" style="13" customWidth="1"/>
  </cols>
  <sheetData>
    <row r="1" ht="13.5" customHeight="1"/>
    <row r="2" spans="1:3" s="20" customFormat="1" ht="18" customHeight="1">
      <c r="A2" s="24" t="s">
        <v>48</v>
      </c>
      <c r="B2" s="23"/>
      <c r="C2" s="22"/>
    </row>
    <row r="3" spans="1:2" s="20" customFormat="1" ht="13.5" customHeight="1">
      <c r="A3" s="21"/>
      <c r="B3" s="21"/>
    </row>
    <row r="4" spans="1:2" s="20" customFormat="1" ht="13.5" customHeight="1">
      <c r="A4" s="21" t="s">
        <v>91</v>
      </c>
      <c r="B4" s="21"/>
    </row>
    <row r="5" spans="1:15" s="20" customFormat="1" ht="13.5" customHeight="1">
      <c r="A5" s="21" t="s">
        <v>49</v>
      </c>
      <c r="B5" s="21"/>
      <c r="O5" s="20" t="s">
        <v>47</v>
      </c>
    </row>
    <row r="6" spans="1:2" s="20" customFormat="1" ht="13.5" customHeight="1">
      <c r="A6" s="21"/>
      <c r="B6" s="21"/>
    </row>
    <row r="7" spans="1:2" s="20" customFormat="1" ht="12.75" customHeight="1">
      <c r="A7" s="21" t="s">
        <v>46</v>
      </c>
      <c r="B7" s="21"/>
    </row>
    <row r="9" spans="1:13" s="28" customFormat="1" ht="12.75" customHeight="1">
      <c r="A9" s="27"/>
      <c r="B9" s="27"/>
      <c r="D9" s="32" t="s">
        <v>54</v>
      </c>
      <c r="E9" s="32"/>
      <c r="F9" s="32"/>
      <c r="G9" s="32"/>
      <c r="H9" s="32"/>
      <c r="I9" s="32" t="s">
        <v>41</v>
      </c>
      <c r="J9" s="32"/>
      <c r="K9" s="32"/>
      <c r="L9" s="32"/>
      <c r="M9" s="32"/>
    </row>
    <row r="10" spans="1:12" s="28" customFormat="1" ht="12.75" customHeight="1">
      <c r="A10" s="27"/>
      <c r="B10" s="27"/>
      <c r="D10" s="29" t="s">
        <v>88</v>
      </c>
      <c r="E10" s="29"/>
      <c r="F10" s="29"/>
      <c r="G10" s="29" t="s">
        <v>71</v>
      </c>
      <c r="H10" s="29"/>
      <c r="I10" s="29" t="s">
        <v>89</v>
      </c>
      <c r="J10" s="29"/>
      <c r="K10" s="29"/>
      <c r="L10" s="29" t="s">
        <v>71</v>
      </c>
    </row>
    <row r="11" spans="1:12" s="28" customFormat="1" ht="12.75" customHeight="1">
      <c r="A11" s="27"/>
      <c r="B11" s="27"/>
      <c r="D11" s="29" t="s">
        <v>87</v>
      </c>
      <c r="E11" s="29"/>
      <c r="F11" s="29"/>
      <c r="G11" s="29" t="s">
        <v>55</v>
      </c>
      <c r="H11" s="29"/>
      <c r="I11" s="29" t="s">
        <v>87</v>
      </c>
      <c r="J11" s="29"/>
      <c r="K11" s="29"/>
      <c r="L11" s="29" t="s">
        <v>55</v>
      </c>
    </row>
    <row r="12" spans="1:12" s="28" customFormat="1" ht="12.75" customHeight="1">
      <c r="A12" s="27"/>
      <c r="B12" s="27"/>
      <c r="D12" s="29" t="s">
        <v>39</v>
      </c>
      <c r="E12" s="29"/>
      <c r="F12" s="29"/>
      <c r="G12" s="29" t="s">
        <v>39</v>
      </c>
      <c r="H12" s="29"/>
      <c r="I12" s="29" t="s">
        <v>40</v>
      </c>
      <c r="J12" s="29"/>
      <c r="K12" s="29"/>
      <c r="L12" s="29" t="s">
        <v>56</v>
      </c>
    </row>
    <row r="13" spans="1:12" s="28" customFormat="1" ht="12.75" customHeight="1">
      <c r="A13" s="27"/>
      <c r="B13" s="27"/>
      <c r="D13" s="30" t="s">
        <v>50</v>
      </c>
      <c r="E13" s="29"/>
      <c r="F13" s="29"/>
      <c r="G13" s="30" t="s">
        <v>51</v>
      </c>
      <c r="H13" s="29"/>
      <c r="I13" s="30" t="s">
        <v>50</v>
      </c>
      <c r="J13" s="29"/>
      <c r="K13" s="29"/>
      <c r="L13" s="30" t="s">
        <v>51</v>
      </c>
    </row>
    <row r="14" spans="1:12" s="28" customFormat="1" ht="12.75" customHeight="1">
      <c r="A14" s="27"/>
      <c r="B14" s="27"/>
      <c r="D14" s="29" t="s">
        <v>38</v>
      </c>
      <c r="G14" s="29" t="s">
        <v>38</v>
      </c>
      <c r="I14" s="29" t="s">
        <v>38</v>
      </c>
      <c r="L14" s="29" t="s">
        <v>38</v>
      </c>
    </row>
    <row r="15" spans="4:12" ht="12.75" customHeight="1">
      <c r="D15" s="15"/>
      <c r="G15" s="15"/>
      <c r="I15" s="15"/>
      <c r="L15" s="15"/>
    </row>
    <row r="16" spans="1:12" ht="12.75" customHeight="1">
      <c r="A16" s="14">
        <v>1</v>
      </c>
      <c r="B16" s="14" t="s">
        <v>57</v>
      </c>
      <c r="D16" s="13">
        <v>275654</v>
      </c>
      <c r="G16" s="13">
        <v>259517</v>
      </c>
      <c r="I16" s="13">
        <v>514852</v>
      </c>
      <c r="L16" s="13">
        <v>520062</v>
      </c>
    </row>
    <row r="17" spans="2:12" ht="12.75" customHeight="1">
      <c r="B17" s="14" t="s">
        <v>45</v>
      </c>
      <c r="D17" s="13">
        <v>6298</v>
      </c>
      <c r="G17" s="13">
        <v>6495</v>
      </c>
      <c r="I17" s="13">
        <v>6298</v>
      </c>
      <c r="L17" s="13">
        <v>6667</v>
      </c>
    </row>
    <row r="18" spans="2:12" ht="12.75" customHeight="1">
      <c r="B18" s="14" t="s">
        <v>90</v>
      </c>
      <c r="D18" s="18">
        <v>5630</v>
      </c>
      <c r="G18" s="18">
        <v>8503</v>
      </c>
      <c r="H18" s="18"/>
      <c r="I18" s="18">
        <v>12790</v>
      </c>
      <c r="J18" s="18"/>
      <c r="K18" s="18"/>
      <c r="L18" s="18">
        <v>16617</v>
      </c>
    </row>
    <row r="20" spans="1:2" ht="12.75" customHeight="1">
      <c r="A20" s="14">
        <v>2</v>
      </c>
      <c r="B20" s="14" t="s">
        <v>65</v>
      </c>
    </row>
    <row r="21" ht="12.75" customHeight="1">
      <c r="B21" s="14" t="s">
        <v>66</v>
      </c>
    </row>
    <row r="22" ht="12.75" customHeight="1">
      <c r="B22" s="14" t="s">
        <v>74</v>
      </c>
    </row>
    <row r="23" ht="12.75" customHeight="1">
      <c r="B23" s="14" t="s">
        <v>73</v>
      </c>
    </row>
    <row r="24" spans="2:12" ht="12.75" customHeight="1">
      <c r="B24" s="14" t="s">
        <v>72</v>
      </c>
      <c r="D24" s="13">
        <v>23267</v>
      </c>
      <c r="G24" s="13">
        <v>12036</v>
      </c>
      <c r="I24" s="13">
        <v>30198</v>
      </c>
      <c r="L24" s="13">
        <v>18397</v>
      </c>
    </row>
    <row r="26" spans="2:12" ht="12.75" customHeight="1">
      <c r="B26" s="14" t="s">
        <v>58</v>
      </c>
      <c r="D26" s="13">
        <v>-2500</v>
      </c>
      <c r="G26" s="13">
        <v>-3720</v>
      </c>
      <c r="I26" s="13">
        <v>-7385</v>
      </c>
      <c r="L26" s="13">
        <v>-7295</v>
      </c>
    </row>
    <row r="28" spans="2:12" ht="12.75" customHeight="1">
      <c r="B28" s="14" t="s">
        <v>44</v>
      </c>
      <c r="D28" s="13">
        <v>-4021</v>
      </c>
      <c r="G28" s="13">
        <v>-4439</v>
      </c>
      <c r="I28" s="13">
        <v>-8364</v>
      </c>
      <c r="L28" s="13">
        <v>-8991</v>
      </c>
    </row>
    <row r="30" spans="2:12" ht="12.75" customHeight="1">
      <c r="B30" s="14" t="s">
        <v>43</v>
      </c>
      <c r="D30" s="13">
        <v>58217</v>
      </c>
      <c r="G30" s="13">
        <v>609</v>
      </c>
      <c r="I30" s="13">
        <v>54753</v>
      </c>
      <c r="L30" s="13">
        <v>11885</v>
      </c>
    </row>
    <row r="31" spans="4:12" ht="12.75" customHeight="1">
      <c r="D31" s="18"/>
      <c r="E31" s="18"/>
      <c r="F31" s="18"/>
      <c r="G31" s="18"/>
      <c r="H31" s="18"/>
      <c r="I31" s="18"/>
      <c r="J31" s="18"/>
      <c r="K31" s="18"/>
      <c r="L31" s="18"/>
    </row>
    <row r="32" ht="12.75" customHeight="1">
      <c r="B32" s="14" t="s">
        <v>75</v>
      </c>
    </row>
    <row r="33" spans="2:12" ht="12.75" customHeight="1">
      <c r="B33" s="14" t="s">
        <v>73</v>
      </c>
      <c r="D33" s="13">
        <f>SUM(D24:D30)</f>
        <v>74963</v>
      </c>
      <c r="G33" s="13">
        <f>SUM(G24:G30)</f>
        <v>4486</v>
      </c>
      <c r="I33" s="13">
        <f>SUM(I24:I30)</f>
        <v>69202</v>
      </c>
      <c r="L33" s="13">
        <f>SUM(L24:L30)</f>
        <v>13996</v>
      </c>
    </row>
    <row r="34" ht="12.75" customHeight="1">
      <c r="B34" s="14" t="s">
        <v>72</v>
      </c>
    </row>
    <row r="36" spans="2:12" ht="12.75" customHeight="1">
      <c r="B36" s="14" t="s">
        <v>68</v>
      </c>
      <c r="D36" s="13">
        <v>46664</v>
      </c>
      <c r="G36" s="13">
        <v>19600</v>
      </c>
      <c r="I36" s="13">
        <v>89381</v>
      </c>
      <c r="L36" s="13">
        <v>59235</v>
      </c>
    </row>
    <row r="37" ht="12.75" customHeight="1">
      <c r="B37" s="14" t="s">
        <v>67</v>
      </c>
    </row>
    <row r="38" spans="4:12" ht="12.75" customHeight="1">
      <c r="D38" s="18"/>
      <c r="E38" s="18"/>
      <c r="F38" s="18"/>
      <c r="G38" s="18"/>
      <c r="H38" s="18"/>
      <c r="I38" s="18"/>
      <c r="J38" s="18"/>
      <c r="K38" s="18"/>
      <c r="L38" s="18"/>
    </row>
    <row r="39" spans="2:13" ht="12.75" customHeight="1">
      <c r="B39" s="14" t="s">
        <v>77</v>
      </c>
      <c r="D39" s="18">
        <f>SUM(D33:D38)</f>
        <v>121627</v>
      </c>
      <c r="E39" s="18"/>
      <c r="F39" s="18"/>
      <c r="G39" s="18">
        <f>SUM(G33:G38)</f>
        <v>24086</v>
      </c>
      <c r="H39" s="18"/>
      <c r="I39" s="18">
        <f>SUM(I33:I38)</f>
        <v>158583</v>
      </c>
      <c r="J39" s="18"/>
      <c r="K39" s="18"/>
      <c r="L39" s="18">
        <f>SUM(L33:L38)</f>
        <v>73231</v>
      </c>
      <c r="M39" s="18"/>
    </row>
    <row r="40" spans="2:13" ht="12.75" customHeight="1">
      <c r="B40" s="14" t="s">
        <v>76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4:13" ht="12.75" customHeight="1"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2:13" ht="12.75" customHeight="1">
      <c r="B42" s="14" t="s">
        <v>59</v>
      </c>
      <c r="D42" s="18">
        <v>-14271</v>
      </c>
      <c r="E42" s="18"/>
      <c r="F42" s="18"/>
      <c r="G42" s="18">
        <v>-9638</v>
      </c>
      <c r="H42" s="18"/>
      <c r="I42" s="18">
        <v>-28095</v>
      </c>
      <c r="J42" s="18"/>
      <c r="K42" s="18"/>
      <c r="L42" s="18">
        <v>-26302</v>
      </c>
      <c r="M42" s="18"/>
    </row>
    <row r="43" spans="4:13" ht="12.75" customHeight="1"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2:13" ht="12.75" customHeight="1">
      <c r="B44" s="14" t="s">
        <v>61</v>
      </c>
      <c r="D44" s="13">
        <f>SUM(D39:D43)</f>
        <v>107356</v>
      </c>
      <c r="G44" s="13">
        <f>SUM(G39:G43)</f>
        <v>14448</v>
      </c>
      <c r="I44" s="13">
        <f>SUM(I39:I43)</f>
        <v>130488</v>
      </c>
      <c r="L44" s="13">
        <f>SUM(L39:L43)</f>
        <v>46929</v>
      </c>
      <c r="M44" s="18"/>
    </row>
    <row r="45" ht="12.75" customHeight="1">
      <c r="B45" s="14" t="s">
        <v>60</v>
      </c>
    </row>
    <row r="47" spans="2:12" ht="12.75" customHeight="1">
      <c r="B47" s="14" t="s">
        <v>0</v>
      </c>
      <c r="D47" s="13">
        <v>-19173</v>
      </c>
      <c r="G47" s="13">
        <v>1937</v>
      </c>
      <c r="I47" s="13">
        <v>-20568</v>
      </c>
      <c r="L47" s="13">
        <v>-505</v>
      </c>
    </row>
    <row r="48" spans="4:12" ht="12.75" customHeight="1">
      <c r="D48" s="18"/>
      <c r="E48" s="18"/>
      <c r="F48" s="18"/>
      <c r="G48" s="18"/>
      <c r="H48" s="18"/>
      <c r="I48" s="18"/>
      <c r="J48" s="18"/>
      <c r="K48" s="18"/>
      <c r="L48" s="18"/>
    </row>
    <row r="49" spans="4:12" ht="12.75" customHeight="1">
      <c r="D49" s="18">
        <f>SUM(D44:D48)</f>
        <v>88183</v>
      </c>
      <c r="E49" s="18"/>
      <c r="F49" s="18"/>
      <c r="G49" s="18">
        <f>SUM(G44:G48)</f>
        <v>16385</v>
      </c>
      <c r="H49" s="18"/>
      <c r="I49" s="18">
        <f>SUM(I44:I48)</f>
        <v>109920</v>
      </c>
      <c r="J49" s="18"/>
      <c r="K49" s="18"/>
      <c r="L49" s="18">
        <f>SUM(L44:L48)</f>
        <v>46424</v>
      </c>
    </row>
    <row r="61" spans="1:12" ht="12.75" customHeight="1">
      <c r="A61" s="33" t="s">
        <v>42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1:13" s="28" customFormat="1" ht="12.75" customHeight="1">
      <c r="A63" s="27"/>
      <c r="B63" s="27"/>
      <c r="D63" s="32" t="s">
        <v>54</v>
      </c>
      <c r="E63" s="32"/>
      <c r="F63" s="32"/>
      <c r="G63" s="32"/>
      <c r="H63" s="32"/>
      <c r="I63" s="32" t="s">
        <v>41</v>
      </c>
      <c r="J63" s="32"/>
      <c r="K63" s="32"/>
      <c r="L63" s="32"/>
      <c r="M63" s="32"/>
    </row>
    <row r="64" spans="1:12" s="28" customFormat="1" ht="12.75" customHeight="1">
      <c r="A64" s="27"/>
      <c r="B64" s="27"/>
      <c r="D64" s="29" t="s">
        <v>88</v>
      </c>
      <c r="E64" s="29"/>
      <c r="F64" s="29"/>
      <c r="G64" s="29" t="s">
        <v>71</v>
      </c>
      <c r="H64" s="29"/>
      <c r="I64" s="29" t="s">
        <v>89</v>
      </c>
      <c r="J64" s="29"/>
      <c r="K64" s="29"/>
      <c r="L64" s="29" t="s">
        <v>71</v>
      </c>
    </row>
    <row r="65" spans="1:12" s="28" customFormat="1" ht="12.75" customHeight="1">
      <c r="A65" s="27"/>
      <c r="B65" s="27"/>
      <c r="D65" s="29" t="s">
        <v>87</v>
      </c>
      <c r="E65" s="29"/>
      <c r="F65" s="29"/>
      <c r="G65" s="29" t="s">
        <v>55</v>
      </c>
      <c r="H65" s="29"/>
      <c r="I65" s="29" t="s">
        <v>87</v>
      </c>
      <c r="J65" s="29"/>
      <c r="K65" s="29"/>
      <c r="L65" s="29" t="s">
        <v>55</v>
      </c>
    </row>
    <row r="66" spans="1:12" s="28" customFormat="1" ht="12.75" customHeight="1">
      <c r="A66" s="27"/>
      <c r="B66" s="27"/>
      <c r="D66" s="29" t="s">
        <v>39</v>
      </c>
      <c r="E66" s="29"/>
      <c r="F66" s="29"/>
      <c r="G66" s="29" t="s">
        <v>39</v>
      </c>
      <c r="H66" s="29"/>
      <c r="I66" s="29" t="s">
        <v>40</v>
      </c>
      <c r="J66" s="29"/>
      <c r="K66" s="29"/>
      <c r="L66" s="29" t="s">
        <v>56</v>
      </c>
    </row>
    <row r="67" spans="1:12" s="28" customFormat="1" ht="12.75" customHeight="1">
      <c r="A67" s="27"/>
      <c r="B67" s="27"/>
      <c r="D67" s="30" t="s">
        <v>50</v>
      </c>
      <c r="E67" s="29"/>
      <c r="F67" s="29"/>
      <c r="G67" s="30" t="s">
        <v>51</v>
      </c>
      <c r="H67" s="29"/>
      <c r="I67" s="30" t="s">
        <v>50</v>
      </c>
      <c r="J67" s="29"/>
      <c r="K67" s="29"/>
      <c r="L67" s="30" t="s">
        <v>51</v>
      </c>
    </row>
    <row r="68" spans="1:12" s="28" customFormat="1" ht="12.75" customHeight="1">
      <c r="A68" s="27"/>
      <c r="B68" s="27"/>
      <c r="D68" s="29" t="s">
        <v>38</v>
      </c>
      <c r="G68" s="29" t="s">
        <v>38</v>
      </c>
      <c r="I68" s="29" t="s">
        <v>38</v>
      </c>
      <c r="L68" s="29" t="s">
        <v>38</v>
      </c>
    </row>
    <row r="70" ht="12.75" customHeight="1">
      <c r="B70" s="14" t="s">
        <v>78</v>
      </c>
    </row>
    <row r="71" ht="12.75" customHeight="1">
      <c r="B71" s="14" t="s">
        <v>79</v>
      </c>
    </row>
    <row r="72" spans="2:12" ht="12.75" customHeight="1">
      <c r="B72" s="14" t="s">
        <v>35</v>
      </c>
      <c r="D72" s="13">
        <f>D49</f>
        <v>88183</v>
      </c>
      <c r="G72" s="13">
        <f>G49</f>
        <v>16385</v>
      </c>
      <c r="I72" s="13">
        <f>I49</f>
        <v>109920</v>
      </c>
      <c r="L72" s="13">
        <f>L49</f>
        <v>46424</v>
      </c>
    </row>
    <row r="74" spans="2:12" ht="12.75" customHeight="1">
      <c r="B74" s="14" t="s">
        <v>37</v>
      </c>
      <c r="D74" s="13">
        <v>0</v>
      </c>
      <c r="G74" s="13">
        <v>0</v>
      </c>
      <c r="I74" s="13">
        <v>0</v>
      </c>
      <c r="L74" s="13">
        <v>0</v>
      </c>
    </row>
    <row r="76" spans="2:12" ht="12.75" customHeight="1">
      <c r="B76" s="14" t="s">
        <v>36</v>
      </c>
      <c r="D76" s="13">
        <v>0</v>
      </c>
      <c r="G76" s="13">
        <v>0</v>
      </c>
      <c r="I76" s="13">
        <v>0</v>
      </c>
      <c r="L76" s="13">
        <v>0</v>
      </c>
    </row>
    <row r="78" ht="12.75" customHeight="1">
      <c r="B78" s="14" t="s">
        <v>81</v>
      </c>
    </row>
    <row r="79" spans="2:12" ht="12.75" customHeight="1">
      <c r="B79" s="14" t="s">
        <v>80</v>
      </c>
      <c r="D79" s="13">
        <v>0</v>
      </c>
      <c r="G79" s="13">
        <v>0</v>
      </c>
      <c r="I79" s="13">
        <v>0</v>
      </c>
      <c r="L79" s="13">
        <v>0</v>
      </c>
    </row>
    <row r="81" ht="12.75" customHeight="1">
      <c r="B81" s="14" t="s">
        <v>82</v>
      </c>
    </row>
    <row r="82" spans="2:12" ht="12.75" customHeight="1">
      <c r="B82" s="14" t="s">
        <v>35</v>
      </c>
      <c r="D82" s="18">
        <f>D72</f>
        <v>88183</v>
      </c>
      <c r="E82" s="18"/>
      <c r="F82" s="18"/>
      <c r="G82" s="18">
        <f>G72</f>
        <v>16385</v>
      </c>
      <c r="H82" s="18"/>
      <c r="I82" s="18">
        <f>I72</f>
        <v>109920</v>
      </c>
      <c r="J82" s="18"/>
      <c r="K82" s="18"/>
      <c r="L82" s="18">
        <f>L72</f>
        <v>46424</v>
      </c>
    </row>
    <row r="83" spans="4:12" ht="12.75" customHeight="1">
      <c r="D83" s="18"/>
      <c r="E83" s="18"/>
      <c r="F83" s="18"/>
      <c r="G83" s="18"/>
      <c r="H83" s="18"/>
      <c r="I83" s="18"/>
      <c r="J83" s="18"/>
      <c r="K83" s="18"/>
      <c r="L83" s="18"/>
    </row>
    <row r="84" spans="4:12" ht="12.75" customHeight="1">
      <c r="D84" s="18"/>
      <c r="E84" s="18"/>
      <c r="F84" s="18"/>
      <c r="G84" s="18"/>
      <c r="H84" s="18"/>
      <c r="I84" s="18"/>
      <c r="J84" s="18"/>
      <c r="K84" s="18"/>
      <c r="L84" s="18"/>
    </row>
    <row r="85" spans="1:2" ht="12.75" customHeight="1">
      <c r="A85" s="16" t="s">
        <v>34</v>
      </c>
      <c r="B85" s="14" t="s">
        <v>83</v>
      </c>
    </row>
    <row r="86" ht="12.75" customHeight="1">
      <c r="B86" s="14" t="s">
        <v>85</v>
      </c>
    </row>
    <row r="87" ht="12.75" customHeight="1">
      <c r="B87" s="14" t="s">
        <v>84</v>
      </c>
    </row>
    <row r="89" ht="12.75" customHeight="1">
      <c r="B89" s="14" t="s">
        <v>86</v>
      </c>
    </row>
    <row r="90" ht="12.75" customHeight="1">
      <c r="B90" s="14" t="s">
        <v>32</v>
      </c>
    </row>
    <row r="92" spans="2:12" ht="12.75" customHeight="1">
      <c r="B92" s="16" t="s">
        <v>31</v>
      </c>
      <c r="C92" s="13" t="s">
        <v>53</v>
      </c>
      <c r="D92" s="17">
        <v>10.55</v>
      </c>
      <c r="E92" s="17"/>
      <c r="F92" s="17"/>
      <c r="G92" s="17">
        <v>1.96</v>
      </c>
      <c r="H92" s="17"/>
      <c r="I92" s="17">
        <v>13.15</v>
      </c>
      <c r="J92" s="17"/>
      <c r="K92" s="17"/>
      <c r="L92" s="17">
        <v>5.55</v>
      </c>
    </row>
    <row r="93" spans="2:12" ht="12.75" customHeight="1">
      <c r="B93" s="16"/>
      <c r="D93" s="17"/>
      <c r="E93" s="17"/>
      <c r="F93" s="17"/>
      <c r="G93" s="17"/>
      <c r="H93" s="17"/>
      <c r="I93" s="17"/>
      <c r="J93" s="17"/>
      <c r="K93" s="17"/>
      <c r="L93" s="17"/>
    </row>
    <row r="94" spans="2:12" ht="12.75" customHeight="1">
      <c r="B94" s="16" t="s">
        <v>31</v>
      </c>
      <c r="C94" s="13" t="s">
        <v>52</v>
      </c>
      <c r="D94" s="17">
        <v>6.82</v>
      </c>
      <c r="E94" s="17"/>
      <c r="F94" s="17"/>
      <c r="G94" s="17">
        <v>1.89</v>
      </c>
      <c r="H94" s="17"/>
      <c r="I94" s="17">
        <v>9.63</v>
      </c>
      <c r="J94" s="17"/>
      <c r="K94" s="17"/>
      <c r="L94" s="17">
        <v>4.13</v>
      </c>
    </row>
    <row r="95" ht="12.75" customHeight="1">
      <c r="B95" s="16"/>
    </row>
    <row r="96" ht="12.75" customHeight="1">
      <c r="B96" s="14" t="s">
        <v>33</v>
      </c>
    </row>
    <row r="97" ht="12.75" customHeight="1">
      <c r="B97" s="14" t="s">
        <v>32</v>
      </c>
    </row>
    <row r="99" spans="2:12" ht="12.75" customHeight="1">
      <c r="B99" s="16" t="s">
        <v>31</v>
      </c>
      <c r="C99" s="13" t="s">
        <v>53</v>
      </c>
      <c r="D99" s="15" t="s">
        <v>30</v>
      </c>
      <c r="E99" s="15"/>
      <c r="F99" s="15"/>
      <c r="G99" s="15" t="s">
        <v>30</v>
      </c>
      <c r="H99" s="15"/>
      <c r="I99" s="15" t="s">
        <v>30</v>
      </c>
      <c r="J99" s="15"/>
      <c r="K99" s="15"/>
      <c r="L99" s="15" t="s">
        <v>30</v>
      </c>
    </row>
    <row r="100" spans="2:12" ht="12.75" customHeight="1">
      <c r="B100" s="16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2:12" ht="12.75" customHeight="1">
      <c r="B101" s="16" t="s">
        <v>31</v>
      </c>
      <c r="C101" s="13" t="s">
        <v>52</v>
      </c>
      <c r="D101" s="15" t="s">
        <v>30</v>
      </c>
      <c r="E101" s="15"/>
      <c r="F101" s="15"/>
      <c r="G101" s="15" t="s">
        <v>30</v>
      </c>
      <c r="H101" s="15"/>
      <c r="I101" s="15" t="s">
        <v>30</v>
      </c>
      <c r="J101" s="15"/>
      <c r="K101" s="15"/>
      <c r="L101" s="15" t="s">
        <v>30</v>
      </c>
    </row>
  </sheetData>
  <mergeCells count="5">
    <mergeCell ref="I9:M9"/>
    <mergeCell ref="D9:H9"/>
    <mergeCell ref="A61:L61"/>
    <mergeCell ref="D63:H63"/>
    <mergeCell ref="I63:M63"/>
  </mergeCells>
  <printOptions/>
  <pageMargins left="0.5" right="0" top="0.75" bottom="0.5" header="0.5" footer="0.5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E13" sqref="E13"/>
    </sheetView>
  </sheetViews>
  <sheetFormatPr defaultColWidth="9.140625" defaultRowHeight="13.5" customHeight="1"/>
  <cols>
    <col min="1" max="1" width="9.140625" style="3" customWidth="1"/>
    <col min="2" max="2" width="15.57421875" style="3" customWidth="1"/>
    <col min="3" max="3" width="10.57421875" style="3" customWidth="1"/>
    <col min="4" max="4" width="4.57421875" style="3" customWidth="1"/>
    <col min="5" max="5" width="5.57421875" style="3" customWidth="1"/>
    <col min="6" max="6" width="14.57421875" style="3" customWidth="1"/>
    <col min="7" max="8" width="5.57421875" style="3" customWidth="1"/>
    <col min="9" max="9" width="14.57421875" style="3" customWidth="1"/>
    <col min="10" max="10" width="5.7109375" style="3" customWidth="1"/>
    <col min="11" max="16384" width="9.140625" style="3" customWidth="1"/>
  </cols>
  <sheetData>
    <row r="1" ht="13.5" customHeight="1">
      <c r="A1" s="2" t="s">
        <v>1</v>
      </c>
    </row>
    <row r="2" spans="5:10" ht="13.5" customHeight="1">
      <c r="E2" s="4" t="s">
        <v>2</v>
      </c>
      <c r="F2" s="4"/>
      <c r="G2" s="4"/>
      <c r="H2" s="4" t="s">
        <v>2</v>
      </c>
      <c r="I2" s="4"/>
      <c r="J2" s="4"/>
    </row>
    <row r="3" spans="5:10" ht="13.5" customHeight="1">
      <c r="E3" s="4" t="s">
        <v>3</v>
      </c>
      <c r="F3" s="4"/>
      <c r="G3" s="4"/>
      <c r="H3" s="4" t="s">
        <v>4</v>
      </c>
      <c r="I3" s="4"/>
      <c r="J3" s="4"/>
    </row>
    <row r="4" spans="5:10" ht="13.5" customHeight="1">
      <c r="E4" s="4" t="s">
        <v>5</v>
      </c>
      <c r="F4" s="4"/>
      <c r="G4" s="4"/>
      <c r="H4" s="4" t="s">
        <v>6</v>
      </c>
      <c r="I4" s="4"/>
      <c r="J4" s="4"/>
    </row>
    <row r="5" spans="5:10" ht="13.5" customHeight="1">
      <c r="E5" s="7" t="s">
        <v>50</v>
      </c>
      <c r="F5" s="4"/>
      <c r="G5" s="4"/>
      <c r="H5" s="7" t="s">
        <v>7</v>
      </c>
      <c r="I5" s="4"/>
      <c r="J5" s="4"/>
    </row>
    <row r="6" spans="5:10" ht="13.5" customHeight="1">
      <c r="E6" s="4" t="s">
        <v>8</v>
      </c>
      <c r="F6" s="4"/>
      <c r="G6" s="4"/>
      <c r="H6" s="4" t="s">
        <v>8</v>
      </c>
      <c r="I6" s="4"/>
      <c r="J6" s="4"/>
    </row>
    <row r="8" spans="1:9" ht="13.5" customHeight="1">
      <c r="A8" s="3" t="s">
        <v>62</v>
      </c>
      <c r="B8" s="1"/>
      <c r="C8" s="1"/>
      <c r="E8" s="1"/>
      <c r="F8" s="3">
        <v>478867</v>
      </c>
      <c r="H8" s="1"/>
      <c r="I8" s="3">
        <v>476465</v>
      </c>
    </row>
    <row r="9" spans="1:9" ht="13.5" customHeight="1">
      <c r="A9" s="3" t="s">
        <v>9</v>
      </c>
      <c r="B9" s="1"/>
      <c r="C9" s="1"/>
      <c r="E9" s="1"/>
      <c r="F9" s="3">
        <v>987185</v>
      </c>
      <c r="H9" s="1"/>
      <c r="I9" s="3">
        <v>941793</v>
      </c>
    </row>
    <row r="10" spans="1:9" ht="13.5" customHeight="1">
      <c r="A10" s="3" t="s">
        <v>10</v>
      </c>
      <c r="B10" s="1"/>
      <c r="C10" s="1"/>
      <c r="E10" s="1"/>
      <c r="F10" s="3">
        <v>318816</v>
      </c>
      <c r="H10" s="1"/>
      <c r="I10" s="3">
        <f>359138-53</f>
        <v>359085</v>
      </c>
    </row>
    <row r="11" spans="1:8" ht="13.5" customHeight="1">
      <c r="A11" s="3" t="s">
        <v>11</v>
      </c>
      <c r="E11" s="1"/>
      <c r="H11" s="1"/>
    </row>
    <row r="12" spans="2:9" ht="13.5" customHeight="1">
      <c r="B12" s="5" t="s">
        <v>12</v>
      </c>
      <c r="E12" s="1"/>
      <c r="F12" s="3">
        <v>1161</v>
      </c>
      <c r="H12" s="1"/>
      <c r="I12" s="3">
        <v>1161</v>
      </c>
    </row>
    <row r="13" spans="5:8" ht="13.5" customHeight="1">
      <c r="E13" s="1"/>
      <c r="H13" s="1"/>
    </row>
    <row r="14" spans="1:8" ht="13.5" customHeight="1">
      <c r="A14" s="8" t="s">
        <v>13</v>
      </c>
      <c r="E14" s="1"/>
      <c r="H14" s="1"/>
    </row>
    <row r="15" spans="2:9" ht="13.5" customHeight="1">
      <c r="B15" s="3" t="s">
        <v>69</v>
      </c>
      <c r="C15" s="1"/>
      <c r="D15" s="1"/>
      <c r="E15" s="1"/>
      <c r="F15" s="3">
        <v>29010</v>
      </c>
      <c r="H15" s="1"/>
      <c r="I15" s="3">
        <v>25247</v>
      </c>
    </row>
    <row r="16" spans="2:10" ht="13.5" customHeight="1">
      <c r="B16" s="3" t="s">
        <v>63</v>
      </c>
      <c r="C16" s="5" t="s">
        <v>14</v>
      </c>
      <c r="D16" s="1"/>
      <c r="E16" s="1"/>
      <c r="F16" s="3">
        <v>66033</v>
      </c>
      <c r="H16" s="1"/>
      <c r="I16" s="3">
        <v>53778</v>
      </c>
      <c r="J16" s="1"/>
    </row>
    <row r="17" spans="3:11" ht="13.5" customHeight="1">
      <c r="C17" s="5" t="s">
        <v>15</v>
      </c>
      <c r="D17" s="1"/>
      <c r="E17" s="1"/>
      <c r="F17" s="3">
        <v>312631</v>
      </c>
      <c r="H17" s="1"/>
      <c r="I17" s="3">
        <f>19746+283844</f>
        <v>303590</v>
      </c>
      <c r="J17" s="1"/>
      <c r="K17" s="1"/>
    </row>
    <row r="18" spans="2:9" ht="13.5" customHeight="1">
      <c r="B18" s="3" t="s">
        <v>16</v>
      </c>
      <c r="C18" s="1"/>
      <c r="D18" s="1"/>
      <c r="E18" s="1"/>
      <c r="F18" s="6">
        <v>409861</v>
      </c>
      <c r="H18" s="1"/>
      <c r="I18" s="6">
        <v>806292</v>
      </c>
    </row>
    <row r="19" spans="5:9" ht="13.5" customHeight="1">
      <c r="E19" s="1"/>
      <c r="F19" s="6">
        <f>SUM(F15:F18)</f>
        <v>817535</v>
      </c>
      <c r="H19" s="1"/>
      <c r="I19" s="6">
        <f>SUM(I15:I18)</f>
        <v>1188907</v>
      </c>
    </row>
    <row r="20" spans="1:8" ht="13.5" customHeight="1">
      <c r="A20" s="8" t="s">
        <v>17</v>
      </c>
      <c r="E20" s="1"/>
      <c r="H20" s="1"/>
    </row>
    <row r="21" spans="2:9" ht="13.5" customHeight="1">
      <c r="B21" s="3" t="s">
        <v>18</v>
      </c>
      <c r="C21" s="1"/>
      <c r="D21" s="1"/>
      <c r="E21" s="1"/>
      <c r="F21" s="3">
        <v>3808</v>
      </c>
      <c r="H21" s="1"/>
      <c r="I21" s="3">
        <v>453583</v>
      </c>
    </row>
    <row r="22" spans="2:10" ht="13.5" customHeight="1">
      <c r="B22" s="3" t="s">
        <v>64</v>
      </c>
      <c r="C22" s="5" t="s">
        <v>14</v>
      </c>
      <c r="D22" s="1"/>
      <c r="E22" s="1"/>
      <c r="F22" s="3">
        <v>33882</v>
      </c>
      <c r="H22" s="1"/>
      <c r="I22" s="3">
        <v>31249</v>
      </c>
      <c r="J22" s="1"/>
    </row>
    <row r="23" spans="3:10" ht="13.5" customHeight="1">
      <c r="C23" s="5" t="s">
        <v>15</v>
      </c>
      <c r="D23" s="1"/>
      <c r="E23" s="1"/>
      <c r="F23" s="3">
        <v>154958</v>
      </c>
      <c r="H23" s="1"/>
      <c r="I23" s="3">
        <v>184994</v>
      </c>
      <c r="J23" s="1"/>
    </row>
    <row r="24" spans="2:9" ht="13.5" customHeight="1">
      <c r="B24" s="3" t="s">
        <v>19</v>
      </c>
      <c r="C24" s="1"/>
      <c r="D24" s="1"/>
      <c r="E24" s="1"/>
      <c r="F24" s="3">
        <v>40233</v>
      </c>
      <c r="H24" s="1"/>
      <c r="I24" s="3">
        <v>38322</v>
      </c>
    </row>
    <row r="25" spans="2:9" ht="13.5" customHeight="1">
      <c r="B25" s="3" t="s">
        <v>70</v>
      </c>
      <c r="C25" s="1"/>
      <c r="D25" s="1"/>
      <c r="E25" s="1"/>
      <c r="F25" s="12">
        <v>75252</v>
      </c>
      <c r="H25" s="1"/>
      <c r="I25" s="12">
        <v>50168</v>
      </c>
    </row>
    <row r="26" spans="5:9" ht="13.5" customHeight="1">
      <c r="E26" s="1"/>
      <c r="F26" s="6">
        <f>SUM(F21:F25)</f>
        <v>308133</v>
      </c>
      <c r="H26" s="1"/>
      <c r="I26" s="6">
        <f>SUM(I21:I25)</f>
        <v>758316</v>
      </c>
    </row>
    <row r="27" spans="5:8" ht="13.5" customHeight="1">
      <c r="E27" s="1"/>
      <c r="H27" s="1"/>
    </row>
    <row r="28" spans="1:9" ht="13.5" customHeight="1">
      <c r="A28" s="8" t="s">
        <v>20</v>
      </c>
      <c r="B28" s="1"/>
      <c r="C28" s="1"/>
      <c r="E28" s="1"/>
      <c r="F28" s="3">
        <f>+F19-F26</f>
        <v>509402</v>
      </c>
      <c r="H28" s="1"/>
      <c r="I28" s="3">
        <f>+I19-I26</f>
        <v>430591</v>
      </c>
    </row>
    <row r="29" spans="1:8" ht="13.5" customHeight="1">
      <c r="A29" s="8"/>
      <c r="B29" s="1"/>
      <c r="C29" s="1"/>
      <c r="E29" s="1"/>
      <c r="H29" s="1"/>
    </row>
    <row r="30" spans="1:9" ht="13.5" customHeight="1" thickBot="1">
      <c r="A30" s="8"/>
      <c r="B30" s="1"/>
      <c r="C30" s="1"/>
      <c r="E30" s="1"/>
      <c r="F30" s="9">
        <f>F12+F10+F9+F8+F28</f>
        <v>2295431</v>
      </c>
      <c r="H30" s="1"/>
      <c r="I30" s="9">
        <f>I12+I10+I9+I8+I28</f>
        <v>2209095</v>
      </c>
    </row>
    <row r="31" spans="1:8" ht="13.5" customHeight="1" thickTop="1">
      <c r="A31" s="8"/>
      <c r="B31" s="1"/>
      <c r="C31" s="1"/>
      <c r="E31" s="1"/>
      <c r="H31" s="1"/>
    </row>
    <row r="32" spans="1:8" ht="13.5" customHeight="1">
      <c r="A32" s="3" t="s">
        <v>23</v>
      </c>
      <c r="E32" s="1"/>
      <c r="H32" s="1"/>
    </row>
    <row r="33" spans="1:9" ht="13.5" customHeight="1">
      <c r="A33" s="3" t="s">
        <v>24</v>
      </c>
      <c r="B33" s="1"/>
      <c r="C33" s="1"/>
      <c r="E33" s="1"/>
      <c r="F33" s="3">
        <v>83614</v>
      </c>
      <c r="H33" s="1"/>
      <c r="I33" s="3">
        <v>83614</v>
      </c>
    </row>
    <row r="34" spans="1:9" ht="13.5" customHeight="1">
      <c r="A34" s="3" t="s">
        <v>25</v>
      </c>
      <c r="B34" s="1"/>
      <c r="C34" s="1"/>
      <c r="E34" s="1"/>
      <c r="F34" s="3">
        <v>487129</v>
      </c>
      <c r="H34" s="1"/>
      <c r="I34" s="3">
        <v>487129</v>
      </c>
    </row>
    <row r="35" spans="1:9" ht="13.5" customHeight="1">
      <c r="A35" s="3" t="s">
        <v>26</v>
      </c>
      <c r="B35" s="1"/>
      <c r="C35" s="1"/>
      <c r="E35" s="1"/>
      <c r="F35" s="3">
        <v>1155391</v>
      </c>
      <c r="H35" s="1"/>
      <c r="I35" s="3">
        <v>1155391</v>
      </c>
    </row>
    <row r="36" spans="1:9" ht="13.5" customHeight="1">
      <c r="A36" s="3" t="s">
        <v>27</v>
      </c>
      <c r="B36" s="1"/>
      <c r="C36" s="1"/>
      <c r="E36" s="1"/>
      <c r="F36" s="6">
        <v>249187</v>
      </c>
      <c r="H36" s="1"/>
      <c r="I36" s="6">
        <v>178104</v>
      </c>
    </row>
    <row r="37" spans="5:8" ht="13.5" customHeight="1">
      <c r="E37" s="1"/>
      <c r="H37" s="1"/>
    </row>
    <row r="38" spans="1:9" ht="13.5" customHeight="1">
      <c r="A38" s="3" t="s">
        <v>28</v>
      </c>
      <c r="B38" s="1"/>
      <c r="C38" s="1"/>
      <c r="E38" s="1"/>
      <c r="F38" s="3">
        <f>SUM(F33:F37)</f>
        <v>1975321</v>
      </c>
      <c r="H38" s="1"/>
      <c r="I38" s="3">
        <f>SUM(I33:I37)</f>
        <v>1904238</v>
      </c>
    </row>
    <row r="39" spans="2:8" ht="13.5" customHeight="1">
      <c r="B39" s="1"/>
      <c r="C39" s="1"/>
      <c r="E39" s="1"/>
      <c r="H39" s="1"/>
    </row>
    <row r="40" spans="1:9" ht="13.5" customHeight="1">
      <c r="A40" s="3" t="s">
        <v>0</v>
      </c>
      <c r="B40" s="1"/>
      <c r="C40" s="1"/>
      <c r="E40" s="1"/>
      <c r="F40" s="25">
        <v>211540</v>
      </c>
      <c r="G40" s="25"/>
      <c r="H40" s="26"/>
      <c r="I40" s="25">
        <v>195799</v>
      </c>
    </row>
    <row r="41" spans="1:9" ht="13.5" customHeight="1">
      <c r="A41" s="3" t="s">
        <v>21</v>
      </c>
      <c r="B41" s="1"/>
      <c r="C41" s="1"/>
      <c r="E41" s="1"/>
      <c r="F41" s="3">
        <v>103065</v>
      </c>
      <c r="H41" s="1"/>
      <c r="I41" s="3">
        <v>103065</v>
      </c>
    </row>
    <row r="42" spans="1:9" ht="13.5" customHeight="1">
      <c r="A42" s="3" t="s">
        <v>22</v>
      </c>
      <c r="B42" s="1"/>
      <c r="C42" s="1"/>
      <c r="E42" s="1"/>
      <c r="F42" s="25">
        <v>5505</v>
      </c>
      <c r="G42" s="25"/>
      <c r="H42" s="26"/>
      <c r="I42" s="25">
        <v>5993</v>
      </c>
    </row>
    <row r="43" spans="2:9" ht="13.5" customHeight="1">
      <c r="B43" s="1"/>
      <c r="C43" s="1"/>
      <c r="E43" s="1"/>
      <c r="F43" s="25"/>
      <c r="H43" s="1"/>
      <c r="I43" s="25"/>
    </row>
    <row r="44" spans="5:9" ht="13.5" customHeight="1" thickBot="1">
      <c r="E44" s="1"/>
      <c r="F44" s="9">
        <f>SUM(F38:F42)</f>
        <v>2295431</v>
      </c>
      <c r="H44" s="1"/>
      <c r="I44" s="9">
        <f>SUM(I38:I42)</f>
        <v>2209095</v>
      </c>
    </row>
    <row r="45" spans="5:8" ht="13.5" customHeight="1" thickTop="1">
      <c r="E45" s="1"/>
      <c r="H45" s="1"/>
    </row>
    <row r="46" spans="1:9" ht="13.5" customHeight="1">
      <c r="A46" s="3" t="s">
        <v>29</v>
      </c>
      <c r="B46" s="1"/>
      <c r="C46" s="1"/>
      <c r="D46" s="1"/>
      <c r="E46" s="1"/>
      <c r="F46" s="31">
        <f>F38/836139*100</f>
        <v>236.2431366076693</v>
      </c>
      <c r="G46" s="10"/>
      <c r="H46" s="11"/>
      <c r="I46" s="31">
        <f>I38/836139*100</f>
        <v>227.74179891142504</v>
      </c>
    </row>
    <row r="47" ht="13.5" customHeight="1">
      <c r="H47" s="1"/>
    </row>
    <row r="49" spans="6:9" ht="13.5" customHeight="1">
      <c r="F49" s="3">
        <f>+F44-F30</f>
        <v>0</v>
      </c>
      <c r="I49" s="3">
        <f>+I44-I30</f>
        <v>0</v>
      </c>
    </row>
  </sheetData>
  <printOptions/>
  <pageMargins left="0.75" right="0" top="1" bottom="0.25" header="0.5" footer="0.5"/>
  <pageSetup horizontalDpi="600" verticalDpi="600" orientation="portrait" paperSize="9" r:id="rId1"/>
  <headerFooter alignWithMargins="0">
    <oddHeader>&amp;C3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COPORATE SECRETARIAT</cp:lastModifiedBy>
  <cp:lastPrinted>2001-09-27T08:49:11Z</cp:lastPrinted>
  <dcterms:created xsi:type="dcterms:W3CDTF">2001-05-23T03:51:52Z</dcterms:created>
  <dcterms:modified xsi:type="dcterms:W3CDTF">2001-09-27T08:13:48Z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