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7800" windowHeight="8640" tabRatio="860" activeTab="0"/>
  </bookViews>
  <sheets>
    <sheet name="QTR BSHEET" sheetId="1" r:id="rId1"/>
    <sheet name="QTR RESULTS" sheetId="2" r:id="rId2"/>
    <sheet name="changes in equity" sheetId="3" r:id="rId3"/>
    <sheet name="QTR-cash flow" sheetId="4" r:id="rId4"/>
    <sheet name="NOTES(MASB)" sheetId="5" r:id="rId5"/>
    <sheet name="NOTES(BM)"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a">#REF!</definedName>
    <definedName name="AA">'[2]BPR'!$F$11</definedName>
    <definedName name="analysisde1">'[4]gl'!#REF!</definedName>
    <definedName name="analysisde2">'[4]gl'!#REF!</definedName>
    <definedName name="appendix1">'[4]gl'!#REF!</definedName>
    <definedName name="appendix2_1">'[4]gl'!#REF!</definedName>
    <definedName name="appendix2_2">'[4]gl'!#REF!</definedName>
    <definedName name="awps">'[6]FF-6'!$A$5:$K$9</definedName>
    <definedName name="Data">'[2]BPR'!$F$11</definedName>
    <definedName name="Date">#REF!</definedName>
    <definedName name="esther">'[6]FF-6'!$A$5:$K$9</definedName>
    <definedName name="NAME">'[5]FSA'!$A$1</definedName>
    <definedName name="OCT">'[1]FF-3'!$A$9:$K$11</definedName>
    <definedName name="OCT334">'[1]FF-3'!$1:$8</definedName>
    <definedName name="PP">'[2]BPR'!$F$11</definedName>
    <definedName name="_xlnm.Print_Area" localSheetId="2">'changes in equity'!$A$1:$F$42</definedName>
    <definedName name="_xlnm.Print_Area" localSheetId="5">'NOTES(BM)'!$A$1:$I$144</definedName>
    <definedName name="_xlnm.Print_Area" localSheetId="0">'QTR BSHEET'!$A$1:$G$52</definedName>
    <definedName name="_xlnm.Print_Area" localSheetId="1">'QTR RESULTS'!$A$1:$H$46</definedName>
    <definedName name="Print_Area_MI">#REF!</definedName>
    <definedName name="_xlnm.Print_Titles" localSheetId="5">'NOTES(BM)'!$1:$6</definedName>
    <definedName name="_xlnm.Print_Titles" localSheetId="4">'NOTES(MASB)'!$1:$6</definedName>
    <definedName name="Print_Titles_MI">#REF!</definedName>
    <definedName name="trialbal1">'[4]gl'!#REF!</definedName>
    <definedName name="YE">'[8]FSA'!$A$2</definedName>
  </definedNames>
  <calcPr fullCalcOnLoad="1"/>
</workbook>
</file>

<file path=xl/sharedStrings.xml><?xml version="1.0" encoding="utf-8"?>
<sst xmlns="http://schemas.openxmlformats.org/spreadsheetml/2006/main" count="307" uniqueCount="201">
  <si>
    <t>Cash and bank balances</t>
  </si>
  <si>
    <t>Taxation</t>
  </si>
  <si>
    <t>CURRENT ASSETS</t>
  </si>
  <si>
    <t>Reserves</t>
  </si>
  <si>
    <t>Interest income</t>
  </si>
  <si>
    <t>Total</t>
  </si>
  <si>
    <t>Investment</t>
  </si>
  <si>
    <t>RM'000</t>
  </si>
  <si>
    <t>As at</t>
  </si>
  <si>
    <t>Share Capital</t>
  </si>
  <si>
    <t>Off Balance Sheet Financial Instruments</t>
  </si>
  <si>
    <t>Quarter</t>
  </si>
  <si>
    <t>Borrowings and Debt Securities</t>
  </si>
  <si>
    <t>Changes in the Composition of the Group</t>
  </si>
  <si>
    <t>Revenue</t>
  </si>
  <si>
    <t>Properties</t>
  </si>
  <si>
    <t>Associated company</t>
  </si>
  <si>
    <t>Other investments</t>
  </si>
  <si>
    <t>There were no contingent liabilities as at the date of the issue of this quarterly report.</t>
  </si>
  <si>
    <t>There was no pending material litigation as at the date of the issue of this quarterly report.</t>
  </si>
  <si>
    <t>Sundry receivables</t>
  </si>
  <si>
    <t>Sundry payables</t>
  </si>
  <si>
    <t>RM '000</t>
  </si>
  <si>
    <t>NON-CURRENT ASSETS</t>
  </si>
  <si>
    <t>NET CURRENT ASSETS</t>
  </si>
  <si>
    <t>FINANCED BY:</t>
  </si>
  <si>
    <t>Shareholders' equity</t>
  </si>
  <si>
    <t>CURRENT LIABILITY</t>
  </si>
  <si>
    <t>Comparative</t>
  </si>
  <si>
    <t>Direct Costs</t>
  </si>
  <si>
    <t>Gross Profit</t>
  </si>
  <si>
    <t>Administrative Expenses</t>
  </si>
  <si>
    <t xml:space="preserve">   Basic</t>
  </si>
  <si>
    <t>CASH FLOWS FROM OPERATING ACTIVITIES</t>
  </si>
  <si>
    <t>Dividend income</t>
  </si>
  <si>
    <t>CASH AND CASH EQUIVALENTS AT BEGINNING OF YEAR</t>
  </si>
  <si>
    <t xml:space="preserve">Share </t>
  </si>
  <si>
    <t>capital</t>
  </si>
  <si>
    <t>Property and</t>
  </si>
  <si>
    <t xml:space="preserve">General </t>
  </si>
  <si>
    <t>reserve</t>
  </si>
  <si>
    <t>Retained</t>
  </si>
  <si>
    <t>profits</t>
  </si>
  <si>
    <t>Distributable</t>
  </si>
  <si>
    <t>Basis of Preparation</t>
  </si>
  <si>
    <t>Dividend Paid</t>
  </si>
  <si>
    <t>Individual Quarter</t>
  </si>
  <si>
    <t>Changes in Material Litigation</t>
  </si>
  <si>
    <t>Basic Earnings Per Share</t>
  </si>
  <si>
    <t xml:space="preserve">  Malaysian Income Tax</t>
  </si>
  <si>
    <t xml:space="preserve">  Foreign Tax</t>
  </si>
  <si>
    <t>Quoted Securities</t>
  </si>
  <si>
    <t>Less: Provision for diminution in value of investments</t>
  </si>
  <si>
    <t>Adjustments for:</t>
  </si>
  <si>
    <t>Interest received</t>
  </si>
  <si>
    <t>Receivables</t>
  </si>
  <si>
    <t>Payables</t>
  </si>
  <si>
    <t>Interest Income</t>
  </si>
  <si>
    <t>Consolidated</t>
  </si>
  <si>
    <t>External</t>
  </si>
  <si>
    <t>Total revenue</t>
  </si>
  <si>
    <t>Result</t>
  </si>
  <si>
    <t xml:space="preserve">   Segment result</t>
  </si>
  <si>
    <t xml:space="preserve">   Unallocated corporate expenses</t>
  </si>
  <si>
    <t xml:space="preserve">   Taxation</t>
  </si>
  <si>
    <t>REVENUE AND EXPENSES</t>
  </si>
  <si>
    <t>Rental Income</t>
  </si>
  <si>
    <t>CONDENSED CONSOLIDATED STATEMENT OF CHANGES IN EQUITY</t>
  </si>
  <si>
    <t>Number of ordinary shares</t>
  </si>
  <si>
    <t>Changes in Estimates</t>
  </si>
  <si>
    <t>Total investment at cost</t>
  </si>
  <si>
    <t>Tax recoverable</t>
  </si>
  <si>
    <t>Transfer (to)/from reserves</t>
  </si>
  <si>
    <t>Profit before tax</t>
  </si>
  <si>
    <t>Tax rate applicable for the current year at 28%</t>
  </si>
  <si>
    <t>Expenses not deductible for tax purposes</t>
  </si>
  <si>
    <t>Current</t>
  </si>
  <si>
    <t>Financial</t>
  </si>
  <si>
    <t>year-to-date</t>
  </si>
  <si>
    <t>Foreign income subjected to tax at source at different tax rate</t>
  </si>
  <si>
    <t>There is no profit forecast and profit guarantee.</t>
  </si>
  <si>
    <t>Listing Requirements</t>
  </si>
  <si>
    <t>2003</t>
  </si>
  <si>
    <t>Total investment at carrying value</t>
  </si>
  <si>
    <t>Part A- Explanatory Notes Pursuant to MASB 26</t>
  </si>
  <si>
    <t>1.</t>
  </si>
  <si>
    <t>2.</t>
  </si>
  <si>
    <t>Auditors' Report on Preceding Annual Financial Statements</t>
  </si>
  <si>
    <t>3.</t>
  </si>
  <si>
    <t>Comments About Seasonal or Cyclical Factors</t>
  </si>
  <si>
    <t>4.</t>
  </si>
  <si>
    <t>Unusual items Due to their Nature, Size or Incidence</t>
  </si>
  <si>
    <t>5.</t>
  </si>
  <si>
    <t>6.</t>
  </si>
  <si>
    <t>Debt and Equity Securities</t>
  </si>
  <si>
    <t>7.</t>
  </si>
  <si>
    <t>8.</t>
  </si>
  <si>
    <t>Segmental Information</t>
  </si>
  <si>
    <t>9.</t>
  </si>
  <si>
    <t>Carrying Amount of Revalued Assets</t>
  </si>
  <si>
    <t>10.</t>
  </si>
  <si>
    <t>Subsequent Events</t>
  </si>
  <si>
    <t>11.</t>
  </si>
  <si>
    <t>There were no changes in the composition of the Group during the current quarter.</t>
  </si>
  <si>
    <t>12.</t>
  </si>
  <si>
    <t>Changes in Contingent Liabilities</t>
  </si>
  <si>
    <t>There were no material events subsequent to the end of the current quarter.</t>
  </si>
  <si>
    <t>13.</t>
  </si>
  <si>
    <t>Performance Review</t>
  </si>
  <si>
    <t>14.</t>
  </si>
  <si>
    <t>Comment on Material Change in Profit Before Taxation</t>
  </si>
  <si>
    <t>15.</t>
  </si>
  <si>
    <t>Commentary on Prospects</t>
  </si>
  <si>
    <t>16.</t>
  </si>
  <si>
    <t>Profit Forecast or Profit Guarantee</t>
  </si>
  <si>
    <t>17.</t>
  </si>
  <si>
    <t>18.</t>
  </si>
  <si>
    <t>Sale of Unquoted investments and Properties</t>
  </si>
  <si>
    <t>Tax expenses for the period:</t>
  </si>
  <si>
    <t>There was no sale of unquoted investments and properties.</t>
  </si>
  <si>
    <t>19.</t>
  </si>
  <si>
    <t>20.</t>
  </si>
  <si>
    <t>Corporate Proposals</t>
  </si>
  <si>
    <t>21.</t>
  </si>
  <si>
    <t>22.</t>
  </si>
  <si>
    <t>23.</t>
  </si>
  <si>
    <t>24.</t>
  </si>
  <si>
    <t>Dividend Payable</t>
  </si>
  <si>
    <t>25.</t>
  </si>
  <si>
    <t>26.</t>
  </si>
  <si>
    <t>Basic earnings per share (sen)</t>
  </si>
  <si>
    <t>Net profit for the period</t>
  </si>
  <si>
    <t>CONDENSED CONSOLIDATED BALANCE SHEET</t>
  </si>
  <si>
    <t>(Incorporated in Malaysia)</t>
  </si>
  <si>
    <t>KUCHAI DEVELOPMENT BERHAD (7573 V)</t>
  </si>
  <si>
    <t>CONDENSED CONSOLIDATED INCOME STATEMENT</t>
  </si>
  <si>
    <t>EFFECTS OF EXCHANGE RATE CHANGES</t>
  </si>
  <si>
    <t>CONDENSED CONSOLIDATED CASH FLOW STATEMENT</t>
  </si>
  <si>
    <t>(Unaudited)</t>
  </si>
  <si>
    <t>Year to Date</t>
  </si>
  <si>
    <t>quarter ended</t>
  </si>
  <si>
    <t>period ended</t>
  </si>
  <si>
    <t xml:space="preserve">  in Value in Investment</t>
  </si>
  <si>
    <t>Provision for Diminution</t>
  </si>
  <si>
    <t>(The figures have not been audited)</t>
  </si>
  <si>
    <t>investment</t>
  </si>
  <si>
    <t>Cumulative to-date</t>
  </si>
  <si>
    <t xml:space="preserve">(a) </t>
  </si>
  <si>
    <t>(b)  Summary of details of all investments in quoted securities:</t>
  </si>
  <si>
    <t>Year To Date</t>
  </si>
  <si>
    <t>Period</t>
  </si>
  <si>
    <t>Unrealised foreign exchange loss/(gain)</t>
  </si>
  <si>
    <t>Provision/(Write back) for diminution in value in investment</t>
  </si>
  <si>
    <t>Taxes paid</t>
  </si>
  <si>
    <t>Other Operating Income</t>
  </si>
  <si>
    <t>Dividends received</t>
  </si>
  <si>
    <t>Net Profit/(Loss) for the period</t>
  </si>
  <si>
    <t>Profit/(Loss) Before Taxation</t>
  </si>
  <si>
    <t>Earnings/(Loss) per share (sen)</t>
  </si>
  <si>
    <t>Net profit/(loss) for the period</t>
  </si>
  <si>
    <t>CASH FLOWS FROM INVESTING ACTIVITIES</t>
  </si>
  <si>
    <t>Cash flow from investing activities</t>
  </si>
  <si>
    <t>No dividend has been declared since the last quarter.</t>
  </si>
  <si>
    <t>(Over)/Under provision in prior years:</t>
  </si>
  <si>
    <t>No dividend was paid since the previous quarter.</t>
  </si>
  <si>
    <t>AS AT 31 MARCH 2004</t>
  </si>
  <si>
    <t>2004</t>
  </si>
  <si>
    <t>31 March</t>
  </si>
  <si>
    <t xml:space="preserve"> 31 March 2004</t>
  </si>
  <si>
    <t>At 1 January 2004</t>
  </si>
  <si>
    <t>As 31 March 2004</t>
  </si>
  <si>
    <t>31.03.2004</t>
  </si>
  <si>
    <t>There were no borrowings and debt securities as at 31 March 2004.</t>
  </si>
  <si>
    <t>3 months ended</t>
  </si>
  <si>
    <t>Total investment at market value at end of 31 March 2004</t>
  </si>
  <si>
    <t>Net cash used in operating activities</t>
  </si>
  <si>
    <t>Cash used in operations</t>
  </si>
  <si>
    <t>Operating loss before working capital changes</t>
  </si>
  <si>
    <t>Profit/(Loss) before taxation</t>
  </si>
  <si>
    <t>NET DECREASE IN CASH AND CASH EQUIVALENTS</t>
  </si>
  <si>
    <t xml:space="preserve"> 31 March 2003</t>
  </si>
  <si>
    <t>At 1 January 2003</t>
  </si>
  <si>
    <t>As 31 March 2003</t>
  </si>
  <si>
    <t>Effects of first RM500,000 at 20%</t>
  </si>
  <si>
    <t>Income not subject to tax</t>
  </si>
  <si>
    <t xml:space="preserve">   Profit/(Loss) after taxation</t>
  </si>
  <si>
    <t xml:space="preserve">   Profit/(Loss) from operations</t>
  </si>
  <si>
    <t>Part B- Explanatory Notes Pursuant to Appendix 9B of the Listing Requirements of Bursa Malaysia</t>
  </si>
  <si>
    <t>1)</t>
  </si>
  <si>
    <t>2)</t>
  </si>
  <si>
    <t>Higher dividend income</t>
  </si>
  <si>
    <t>Write-back of provision for diminution in value of investments</t>
  </si>
  <si>
    <t>3)</t>
  </si>
  <si>
    <t>Lower operating expenses</t>
  </si>
  <si>
    <t>4)</t>
  </si>
  <si>
    <t>Higher exchange gains</t>
  </si>
  <si>
    <t>(Audited)</t>
  </si>
  <si>
    <t>CASH AND CASH EQUIVALENTS AT END OF PERIOD</t>
  </si>
  <si>
    <t>FOR THE PERIOD ENDED 31 MARCH 2004</t>
  </si>
  <si>
    <t>31 December</t>
  </si>
  <si>
    <t>3 months period ended</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</si>
</sst>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0.00_);[Red]\(0.00\)"/>
    <numFmt numFmtId="172" formatCode="_(* #,##0.0_);_(* \(#,##0.0\);_(* &quot;-&quot;??_);_(@_)"/>
    <numFmt numFmtId="173" formatCode="&quot;RM&quot;#,##0.0000"/>
    <numFmt numFmtId="174" formatCode="General_)"/>
    <numFmt numFmtId="175" formatCode="0.00_)"/>
    <numFmt numFmtId="176" formatCode="dd\-mmm\-yy"/>
    <numFmt numFmtId="177" formatCode="&quot;RM&quot;#,##0_);[Red]\(&quot;RM&quot;#,##0\)"/>
    <numFmt numFmtId="178" formatCode="&quot;RM&quot;#,##0.00_);[Red]\(&quot;RM&quot;#,##0.00\)"/>
    <numFmt numFmtId="179" formatCode="0_);\(0\)"/>
    <numFmt numFmtId="180" formatCode="0.0"/>
    <numFmt numFmtId="181" formatCode="0;[Red]0"/>
    <numFmt numFmtId="182" formatCode="#,##0.000_);\(#,##0.000\)"/>
    <numFmt numFmtId="183" formatCode="0.000%"/>
    <numFmt numFmtId="184" formatCode="[$SGD]\ #,##0.00"/>
    <numFmt numFmtId="185" formatCode="[$SGD]\ #,##0"/>
    <numFmt numFmtId="186" formatCode="&quot;RM&quot;#,##0_);\(&quot;RM&quot;#,##0\)"/>
    <numFmt numFmtId="187" formatCode="&quot;RM&quot;#,##0.00_);\(&quot;RM&quot;#,##0.00\)"/>
    <numFmt numFmtId="188" formatCode="_(&quot;RM&quot;* #,##0_);_(&quot;RM&quot;* \(#,##0\);_(&quot;RM&quot;* &quot;-&quot;_);_(@_)"/>
    <numFmt numFmtId="189" formatCode="_(&quot;RM&quot;* #,##0.00_);_(&quot;RM&quot;* \(#,##0.00\);_(&quot;RM&quot;* &quot;-&quot;??_);_(@_)"/>
    <numFmt numFmtId="190" formatCode="&quot;RM&quot;#,##0;\-&quot;RM&quot;#,##0"/>
    <numFmt numFmtId="191" formatCode="&quot;RM&quot;#,##0;[Red]\-&quot;RM&quot;#,##0"/>
    <numFmt numFmtId="192" formatCode="&quot;RM&quot;#,##0.00;\-&quot;RM&quot;#,##0.00"/>
    <numFmt numFmtId="193" formatCode="&quot;RM&quot;#,##0.00;[Red]\-&quot;RM&quot;#,##0.00"/>
    <numFmt numFmtId="194" formatCode="_-&quot;RM&quot;* #,##0_-;\-&quot;RM&quot;* #,##0_-;_-&quot;RM&quot;* &quot;-&quot;_-;_-@_-"/>
    <numFmt numFmtId="195" formatCode="_-* #,##0_-;\-* #,##0_-;_-* &quot;-&quot;_-;_-@_-"/>
    <numFmt numFmtId="196" formatCode="_-&quot;RM&quot;* #,##0.00_-;\-&quot;RM&quot;* #,##0.00_-;_-&quot;RM&quot;* &quot;-&quot;??_-;_-@_-"/>
    <numFmt numFmtId="197" formatCode="_-* #,##0.00_-;\-* #,##0.00_-;_-* &quot;-&quot;??_-;_-@_-"/>
    <numFmt numFmtId="198" formatCode="_(* #,##0.000_);_(* \(#,##0.000\);_(* &quot;-&quot;??_);_(@_)"/>
    <numFmt numFmtId="199" formatCode="0.0%"/>
    <numFmt numFmtId="200" formatCode="_(* #,##0.0000_);_(* \(#,##0.0000\);_(* &quot;-&quot;??_);_(@_)"/>
    <numFmt numFmtId="201" formatCode="#,##0.0_);[Red]\(#,##0.0\)"/>
    <numFmt numFmtId="202" formatCode="#,##0.000_);[Red]\(#,##0.000\)"/>
    <numFmt numFmtId="203" formatCode="_(* #,##0.0_);_(* \(#,##0.0\);_(* &quot;-&quot;_);_(@_)"/>
    <numFmt numFmtId="204" formatCode="_(* #,##0.00_);_(* \(#,##0.00\);_(* &quot;-&quot;_);_(@_)"/>
    <numFmt numFmtId="205" formatCode="_(* #,##0.000_);_(* \(#,##0.000\);_(* &quot;-&quot;_);_(@_)"/>
    <numFmt numFmtId="206" formatCode="_(* #,##0.0000_);_(* \(#,##0.0000\);_(* &quot;-&quot;_);_(@_)"/>
    <numFmt numFmtId="207" formatCode="dd\-mm\-yyyy"/>
    <numFmt numFmtId="208" formatCode="0.0000%"/>
    <numFmt numFmtId="209" formatCode="[$SGD]\ #,##0_);\([$SGD]\ #,##0\)"/>
    <numFmt numFmtId="210" formatCode="[$SGD]\ #,##0.0_);\([$SGD]\ #,##0.0\)"/>
    <numFmt numFmtId="211" formatCode="[$SGD]\ #,##0.00_);\([$SGD]\ #,##0.00\)"/>
    <numFmt numFmtId="212" formatCode="[$USD]\ #,##0_);\([$USD]\ #,##0\)"/>
    <numFmt numFmtId="213" formatCode="[$USD]\ #,##0.0_);\([$USD]\ #,##0.0\)"/>
    <numFmt numFmtId="214" formatCode="[$USD]\ #,##0.00_);\([$USD]\ #,##0.00\)"/>
    <numFmt numFmtId="215" formatCode="00000"/>
    <numFmt numFmtId="216" formatCode="_(* #,##0.000_);_(* \(#,##0.000\);_(* &quot;-&quot;???_);_(@_)"/>
    <numFmt numFmtId="217" formatCode="d\-mmm\-yyyy"/>
    <numFmt numFmtId="218" formatCode="#,##0.0000_);[Red]\(#,##0.0000\)"/>
    <numFmt numFmtId="219" formatCode="&quot;$&quot;#,##0.0_);\(&quot;$&quot;#,##0.0\)"/>
    <numFmt numFmtId="220" formatCode="#,##0.0_);\(#,##0.0\)"/>
    <numFmt numFmtId="221" formatCode="0.00000%"/>
  </numFmts>
  <fonts count="17">
    <font>
      <sz val="10"/>
      <name val="Arial"/>
      <family val="0"/>
    </font>
    <font>
      <sz val="10"/>
      <name val="Times New Roman"/>
      <family val="1"/>
    </font>
    <font>
      <sz val="8"/>
      <name val="Arial"/>
      <family val="2"/>
    </font>
    <font>
      <u val="single"/>
      <sz val="8"/>
      <color indexed="36"/>
      <name val="Arial"/>
      <family val="0"/>
    </font>
    <font>
      <b/>
      <sz val="12"/>
      <name val="Arial"/>
      <family val="0"/>
    </font>
    <font>
      <u val="single"/>
      <sz val="8"/>
      <color indexed="12"/>
      <name val="Arial"/>
      <family val="0"/>
    </font>
    <font>
      <sz val="12"/>
      <color indexed="8"/>
      <name val="Arial"/>
      <family val="2"/>
    </font>
    <font>
      <b/>
      <i/>
      <sz val="16"/>
      <name val="Helv"/>
      <family val="0"/>
    </font>
    <font>
      <sz val="11"/>
      <name val="Book Antiqua"/>
      <family val="1"/>
    </font>
    <font>
      <b/>
      <sz val="11"/>
      <color indexed="8"/>
      <name val="Arial"/>
      <family val="2"/>
    </font>
    <font>
      <sz val="11"/>
      <color indexed="8"/>
      <name val="Arial"/>
      <family val="2"/>
    </font>
    <font>
      <sz val="10"/>
      <color indexed="8"/>
      <name val="Arial"/>
      <family val="2"/>
    </font>
    <font>
      <u val="single"/>
      <sz val="10"/>
      <color indexed="8"/>
      <name val="Arial"/>
      <family val="2"/>
    </font>
    <font>
      <u val="singleAccounting"/>
      <sz val="10"/>
      <color indexed="8"/>
      <name val="Arial"/>
      <family val="2"/>
    </font>
    <font>
      <b/>
      <sz val="10"/>
      <color indexed="8"/>
      <name val="Arial"/>
      <family val="2"/>
    </font>
    <font>
      <b/>
      <sz val="11"/>
      <name val="Arial"/>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s>
  <cellStyleXfs count="4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lignment/>
      <protection/>
    </xf>
    <xf numFmtId="19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lignment/>
      <protection/>
    </xf>
    <xf numFmtId="166" fontId="0" fillId="0" borderId="0">
      <alignment/>
      <protection locked="0"/>
    </xf>
    <xf numFmtId="167" fontId="0" fillId="0" borderId="0">
      <alignment/>
      <protection/>
    </xf>
    <xf numFmtId="168" fontId="0" fillId="0" borderId="0">
      <alignment/>
      <protection locked="0"/>
    </xf>
    <xf numFmtId="0" fontId="3" fillId="0" borderId="0" applyNumberFormat="0" applyFill="0" applyBorder="0" applyAlignment="0" applyProtection="0"/>
    <xf numFmtId="38" fontId="2" fillId="2" borderId="0" applyNumberFormat="0" applyBorder="0" applyAlignment="0" applyProtection="0"/>
    <xf numFmtId="0" fontId="4" fillId="0" borderId="1" applyNumberFormat="0" applyAlignment="0" applyProtection="0"/>
    <xf numFmtId="0" fontId="4" fillId="0" borderId="2">
      <alignment horizontal="left" vertical="center"/>
      <protection/>
    </xf>
    <xf numFmtId="169" fontId="0" fillId="0" borderId="0">
      <alignment/>
      <protection locked="0"/>
    </xf>
    <xf numFmtId="169" fontId="0" fillId="0" borderId="0">
      <alignment/>
      <protection locked="0"/>
    </xf>
    <xf numFmtId="0" fontId="5" fillId="0" borderId="0" applyNumberFormat="0" applyFill="0" applyBorder="0" applyAlignment="0" applyProtection="0"/>
    <xf numFmtId="10" fontId="2" fillId="3" borderId="3" applyNumberFormat="0" applyBorder="0" applyAlignment="0" applyProtection="0"/>
    <xf numFmtId="49" fontId="6" fillId="0" borderId="0" applyNumberFormat="0" applyBorder="0" applyAlignment="0">
      <protection/>
    </xf>
    <xf numFmtId="175" fontId="7"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69" fontId="0" fillId="0" borderId="4">
      <alignment/>
      <protection locked="0"/>
    </xf>
  </cellStyleXfs>
  <cellXfs count="122">
    <xf numFmtId="0" fontId="0" fillId="0" borderId="0" xfId="0" applyAlignment="1">
      <alignment/>
    </xf>
    <xf numFmtId="0" fontId="9" fillId="0" borderId="0" xfId="0" applyFont="1" applyAlignment="1">
      <alignment horizontal="left"/>
    </xf>
    <xf numFmtId="0" fontId="10" fillId="0" borderId="0" xfId="0" applyFont="1" applyAlignment="1">
      <alignment/>
    </xf>
    <xf numFmtId="41" fontId="10" fillId="0" borderId="0" xfId="0" applyNumberFormat="1" applyFont="1" applyAlignment="1">
      <alignment/>
    </xf>
    <xf numFmtId="0" fontId="9" fillId="0" borderId="0" xfId="0" applyFont="1" applyAlignment="1">
      <alignment/>
    </xf>
    <xf numFmtId="0" fontId="10" fillId="0" borderId="0" xfId="0" applyFont="1" applyAlignment="1">
      <alignment horizontal="center"/>
    </xf>
    <xf numFmtId="0" fontId="10" fillId="0" borderId="0" xfId="0" applyFont="1" applyBorder="1" applyAlignment="1">
      <alignment/>
    </xf>
    <xf numFmtId="41" fontId="10" fillId="0" borderId="0" xfId="0" applyNumberFormat="1" applyFont="1" applyBorder="1" applyAlignment="1">
      <alignment/>
    </xf>
    <xf numFmtId="41" fontId="10" fillId="0" borderId="4" xfId="0" applyNumberFormat="1" applyFont="1" applyBorder="1" applyAlignment="1">
      <alignment/>
    </xf>
    <xf numFmtId="0" fontId="10" fillId="0" borderId="0" xfId="35" applyFont="1">
      <alignment/>
      <protection/>
    </xf>
    <xf numFmtId="0" fontId="10" fillId="0" borderId="0" xfId="0" applyFont="1" applyAlignment="1">
      <alignment horizontal="left"/>
    </xf>
    <xf numFmtId="0" fontId="10" fillId="0" borderId="0" xfId="35" applyFont="1" applyAlignment="1">
      <alignment horizontal="center"/>
      <protection/>
    </xf>
    <xf numFmtId="0" fontId="10" fillId="0" borderId="0" xfId="35" applyFont="1" applyFill="1" applyAlignment="1">
      <alignment horizontal="center"/>
      <protection/>
    </xf>
    <xf numFmtId="37" fontId="10" fillId="0" borderId="0" xfId="37" applyNumberFormat="1" applyFont="1">
      <alignment/>
      <protection/>
    </xf>
    <xf numFmtId="41" fontId="10" fillId="0" borderId="5" xfId="35" applyNumberFormat="1" applyFont="1" applyBorder="1">
      <alignment/>
      <protection/>
    </xf>
    <xf numFmtId="41" fontId="10" fillId="0" borderId="5" xfId="37" applyNumberFormat="1" applyFont="1" applyBorder="1">
      <alignment/>
      <protection/>
    </xf>
    <xf numFmtId="41" fontId="10" fillId="0" borderId="0" xfId="35" applyNumberFormat="1" applyFont="1">
      <alignment/>
      <protection/>
    </xf>
    <xf numFmtId="41" fontId="10" fillId="0" borderId="0" xfId="37" applyNumberFormat="1" applyFont="1">
      <alignment/>
      <protection/>
    </xf>
    <xf numFmtId="41" fontId="10" fillId="0" borderId="4" xfId="35" applyNumberFormat="1" applyFont="1" applyBorder="1">
      <alignment/>
      <protection/>
    </xf>
    <xf numFmtId="38" fontId="10" fillId="0" borderId="0" xfId="0" applyNumberFormat="1" applyFont="1" applyAlignment="1">
      <alignment/>
    </xf>
    <xf numFmtId="170" fontId="10" fillId="0" borderId="0" xfId="15" applyNumberFormat="1" applyFont="1" applyAlignment="1">
      <alignment/>
    </xf>
    <xf numFmtId="0" fontId="10" fillId="0" borderId="5" xfId="0" applyFont="1" applyBorder="1" applyAlignment="1">
      <alignment/>
    </xf>
    <xf numFmtId="38" fontId="10" fillId="0" borderId="5" xfId="0" applyNumberFormat="1" applyFont="1" applyBorder="1" applyAlignment="1">
      <alignment/>
    </xf>
    <xf numFmtId="41" fontId="10" fillId="0" borderId="5" xfId="0" applyNumberFormat="1" applyFont="1" applyBorder="1" applyAlignment="1">
      <alignment/>
    </xf>
    <xf numFmtId="0" fontId="10" fillId="0" borderId="0" xfId="0" applyFont="1" applyFill="1" applyAlignment="1">
      <alignment/>
    </xf>
    <xf numFmtId="0" fontId="15" fillId="0" borderId="0" xfId="0" applyFont="1" applyAlignment="1">
      <alignment/>
    </xf>
    <xf numFmtId="0" fontId="9" fillId="0" borderId="0" xfId="0" applyFont="1" applyAlignment="1">
      <alignment horizontal="center"/>
    </xf>
    <xf numFmtId="0" fontId="10" fillId="0" borderId="0" xfId="35" applyFont="1" applyFill="1">
      <alignment/>
      <protection/>
    </xf>
    <xf numFmtId="0" fontId="11" fillId="0" borderId="0" xfId="35" applyFont="1" applyFill="1">
      <alignment/>
      <protection/>
    </xf>
    <xf numFmtId="38" fontId="11" fillId="0" borderId="0" xfId="36" applyFont="1">
      <alignment/>
      <protection/>
    </xf>
    <xf numFmtId="0" fontId="11" fillId="0" borderId="0" xfId="35" applyFont="1" applyFill="1" applyAlignment="1" quotePrefix="1">
      <alignment horizontal="center"/>
      <protection/>
    </xf>
    <xf numFmtId="41" fontId="11" fillId="0" borderId="0" xfId="35" applyNumberFormat="1" applyFont="1" applyFill="1" applyBorder="1" applyAlignment="1" quotePrefix="1">
      <alignment horizontal="center"/>
      <protection/>
    </xf>
    <xf numFmtId="0" fontId="11" fillId="0" borderId="0" xfId="35" applyFont="1" applyFill="1" applyAlignment="1">
      <alignment horizontal="center"/>
      <protection/>
    </xf>
    <xf numFmtId="41" fontId="11" fillId="0" borderId="0" xfId="18" applyNumberFormat="1" applyFont="1" applyFill="1" applyBorder="1" applyAlignment="1">
      <alignment/>
    </xf>
    <xf numFmtId="170" fontId="11" fillId="0" borderId="0" xfId="15" applyNumberFormat="1" applyFont="1" applyFill="1" applyBorder="1" applyAlignment="1">
      <alignment/>
    </xf>
    <xf numFmtId="0" fontId="14" fillId="0" borderId="0" xfId="35" applyFont="1" applyFill="1">
      <alignment/>
      <protection/>
    </xf>
    <xf numFmtId="38" fontId="11" fillId="0" borderId="0" xfId="35" applyNumberFormat="1" applyFont="1" applyFill="1">
      <alignment/>
      <protection/>
    </xf>
    <xf numFmtId="41" fontId="11" fillId="0" borderId="2" xfId="18" applyNumberFormat="1" applyFont="1" applyFill="1" applyBorder="1" applyAlignment="1">
      <alignment/>
    </xf>
    <xf numFmtId="170" fontId="11" fillId="0" borderId="2" xfId="15" applyNumberFormat="1" applyFont="1" applyFill="1" applyBorder="1" applyAlignment="1">
      <alignment/>
    </xf>
    <xf numFmtId="43" fontId="11" fillId="0" borderId="0" xfId="15" applyFont="1" applyFill="1" applyAlignment="1">
      <alignment/>
    </xf>
    <xf numFmtId="41" fontId="11" fillId="0" borderId="6" xfId="18" applyNumberFormat="1" applyFont="1" applyFill="1" applyBorder="1" applyAlignment="1">
      <alignment/>
    </xf>
    <xf numFmtId="170" fontId="11" fillId="0" borderId="6" xfId="15" applyNumberFormat="1" applyFont="1" applyFill="1" applyBorder="1" applyAlignment="1">
      <alignment/>
    </xf>
    <xf numFmtId="41" fontId="11" fillId="0" borderId="4" xfId="18" applyNumberFormat="1" applyFont="1" applyFill="1" applyBorder="1" applyAlignment="1">
      <alignment/>
    </xf>
    <xf numFmtId="170" fontId="11" fillId="0" borderId="4" xfId="15" applyNumberFormat="1" applyFont="1" applyFill="1" applyBorder="1" applyAlignment="1">
      <alignment/>
    </xf>
    <xf numFmtId="0" fontId="16" fillId="0" borderId="0" xfId="0" applyFont="1" applyAlignment="1">
      <alignment/>
    </xf>
    <xf numFmtId="0" fontId="15" fillId="0" borderId="0" xfId="0" applyFont="1" applyAlignment="1" quotePrefix="1">
      <alignment/>
    </xf>
    <xf numFmtId="0" fontId="9" fillId="0" borderId="0" xfId="0" applyFont="1" applyAlignment="1" quotePrefix="1">
      <alignment/>
    </xf>
    <xf numFmtId="49" fontId="9" fillId="0" borderId="0" xfId="35" applyNumberFormat="1" applyFont="1" quotePrefix="1">
      <alignment/>
      <protection/>
    </xf>
    <xf numFmtId="0" fontId="9" fillId="0" borderId="0" xfId="35" applyFont="1">
      <alignment/>
      <protection/>
    </xf>
    <xf numFmtId="43" fontId="10" fillId="0" borderId="0" xfId="15" applyNumberFormat="1" applyFont="1" applyAlignment="1">
      <alignment/>
    </xf>
    <xf numFmtId="204" fontId="10" fillId="0" borderId="0" xfId="0" applyNumberFormat="1" applyFont="1" applyAlignment="1">
      <alignment/>
    </xf>
    <xf numFmtId="41" fontId="10" fillId="0" borderId="6" xfId="0" applyNumberFormat="1" applyFont="1" applyBorder="1" applyAlignment="1">
      <alignment/>
    </xf>
    <xf numFmtId="0" fontId="10" fillId="0" borderId="0" xfId="0" applyFont="1" applyAlignment="1">
      <alignment horizontal="left" indent="1"/>
    </xf>
    <xf numFmtId="217" fontId="9" fillId="0" borderId="0" xfId="35" applyNumberFormat="1" applyFont="1" applyFill="1" applyAlignment="1" quotePrefix="1">
      <alignment horizontal="center"/>
      <protection/>
    </xf>
    <xf numFmtId="41" fontId="9" fillId="0" borderId="0" xfId="36" applyNumberFormat="1" applyFont="1" applyFill="1" applyAlignment="1" quotePrefix="1">
      <alignment horizontal="center"/>
      <protection/>
    </xf>
    <xf numFmtId="41" fontId="9" fillId="0" borderId="0" xfId="36" applyNumberFormat="1" applyFont="1" applyFill="1" applyAlignment="1">
      <alignment horizontal="center"/>
      <protection/>
    </xf>
    <xf numFmtId="41" fontId="9" fillId="0" borderId="0" xfId="36" applyNumberFormat="1" applyFont="1" applyAlignment="1" quotePrefix="1">
      <alignment horizontal="center"/>
      <protection/>
    </xf>
    <xf numFmtId="41" fontId="10" fillId="0" borderId="0" xfId="36" applyNumberFormat="1" applyFont="1">
      <alignment/>
      <protection/>
    </xf>
    <xf numFmtId="41" fontId="10" fillId="0" borderId="0" xfId="15" applyNumberFormat="1" applyFont="1" applyAlignment="1">
      <alignment/>
    </xf>
    <xf numFmtId="41" fontId="10" fillId="0" borderId="0" xfId="15" applyNumberFormat="1" applyFont="1" applyBorder="1" applyAlignment="1">
      <alignment/>
    </xf>
    <xf numFmtId="41" fontId="10" fillId="0" borderId="6" xfId="15" applyNumberFormat="1" applyFont="1" applyBorder="1" applyAlignment="1">
      <alignment/>
    </xf>
    <xf numFmtId="41" fontId="10" fillId="0" borderId="2" xfId="15" applyNumberFormat="1" applyFont="1" applyBorder="1" applyAlignment="1">
      <alignment/>
    </xf>
    <xf numFmtId="0" fontId="12" fillId="0" borderId="0" xfId="35" applyFont="1" applyFill="1">
      <alignment/>
      <protection/>
    </xf>
    <xf numFmtId="38" fontId="10" fillId="0" borderId="0" xfId="36" applyFont="1" applyAlignment="1">
      <alignment horizontal="center"/>
      <protection/>
    </xf>
    <xf numFmtId="0" fontId="10" fillId="0" borderId="0" xfId="35" applyFont="1" applyFill="1" applyAlignment="1" quotePrefix="1">
      <alignment horizontal="center"/>
      <protection/>
    </xf>
    <xf numFmtId="38" fontId="10" fillId="0" borderId="4" xfId="0" applyNumberFormat="1" applyFont="1" applyBorder="1" applyAlignment="1">
      <alignment/>
    </xf>
    <xf numFmtId="41" fontId="10" fillId="0" borderId="2" xfId="0" applyNumberFormat="1" applyFont="1" applyBorder="1" applyAlignment="1">
      <alignment/>
    </xf>
    <xf numFmtId="41" fontId="10" fillId="0" borderId="0" xfId="0" applyNumberFormat="1" applyFont="1" applyFill="1" applyAlignment="1">
      <alignment/>
    </xf>
    <xf numFmtId="41" fontId="10" fillId="0" borderId="6" xfId="0" applyNumberFormat="1" applyFont="1" applyFill="1" applyBorder="1" applyAlignment="1">
      <alignment/>
    </xf>
    <xf numFmtId="41" fontId="10" fillId="0" borderId="0" xfId="0" applyNumberFormat="1" applyFont="1" applyFill="1" applyBorder="1" applyAlignment="1">
      <alignment/>
    </xf>
    <xf numFmtId="41" fontId="10" fillId="0" borderId="4" xfId="0" applyNumberFormat="1" applyFont="1" applyFill="1" applyBorder="1" applyAlignment="1">
      <alignment/>
    </xf>
    <xf numFmtId="41" fontId="10" fillId="0" borderId="0" xfId="37" applyNumberFormat="1" applyFont="1" applyFill="1">
      <alignment/>
      <protection/>
    </xf>
    <xf numFmtId="41" fontId="10" fillId="0" borderId="4" xfId="35" applyNumberFormat="1" applyFont="1" applyFill="1" applyBorder="1">
      <alignment/>
      <protection/>
    </xf>
    <xf numFmtId="43" fontId="10" fillId="0" borderId="0" xfId="0" applyNumberFormat="1" applyFont="1" applyAlignment="1">
      <alignment/>
    </xf>
    <xf numFmtId="41" fontId="10" fillId="0" borderId="0" xfId="35" applyNumberFormat="1" applyFont="1" applyFill="1" applyBorder="1">
      <alignment/>
      <protection/>
    </xf>
    <xf numFmtId="41" fontId="10" fillId="0" borderId="0" xfId="35" applyNumberFormat="1" applyFont="1" applyBorder="1">
      <alignment/>
      <protection/>
    </xf>
    <xf numFmtId="0" fontId="9" fillId="0" borderId="0" xfId="0" applyFont="1" applyAlignment="1" applyProtection="1">
      <alignment/>
      <protection locked="0"/>
    </xf>
    <xf numFmtId="0" fontId="10" fillId="0" borderId="0" xfId="0" applyFont="1" applyAlignment="1" applyProtection="1">
      <alignment/>
      <protection locked="0"/>
    </xf>
    <xf numFmtId="0" fontId="10" fillId="0" borderId="0" xfId="0" applyFont="1" applyAlignment="1" applyProtection="1">
      <alignment horizontal="left"/>
      <protection locked="0"/>
    </xf>
    <xf numFmtId="0" fontId="9" fillId="0" borderId="0" xfId="0" applyFont="1" applyAlignment="1" applyProtection="1">
      <alignment horizontal="center"/>
      <protection locked="0"/>
    </xf>
    <xf numFmtId="0" fontId="9" fillId="0" borderId="0" xfId="0" applyFont="1" applyBorder="1" applyAlignment="1" applyProtection="1">
      <alignment horizontal="center"/>
      <protection locked="0"/>
    </xf>
    <xf numFmtId="0" fontId="15" fillId="0" borderId="0" xfId="0" applyFont="1" applyAlignment="1" applyProtection="1">
      <alignment/>
      <protection locked="0"/>
    </xf>
    <xf numFmtId="15" fontId="15" fillId="0" borderId="0" xfId="0" applyNumberFormat="1" applyFont="1" applyAlignment="1" applyProtection="1" quotePrefix="1">
      <alignment/>
      <protection locked="0"/>
    </xf>
    <xf numFmtId="170" fontId="10" fillId="0" borderId="0" xfId="15" applyNumberFormat="1" applyFont="1" applyAlignment="1" applyProtection="1">
      <alignment/>
      <protection locked="0"/>
    </xf>
    <xf numFmtId="170" fontId="10" fillId="0" borderId="4" xfId="15" applyNumberFormat="1" applyFont="1" applyBorder="1" applyAlignment="1" applyProtection="1">
      <alignment/>
      <protection locked="0"/>
    </xf>
    <xf numFmtId="0" fontId="9" fillId="0" borderId="0" xfId="0" applyFont="1" applyFill="1" applyAlignment="1" applyProtection="1">
      <alignment horizontal="left"/>
      <protection locked="0"/>
    </xf>
    <xf numFmtId="170" fontId="10" fillId="0" borderId="0" xfId="15" applyNumberFormat="1" applyFont="1" applyFill="1" applyAlignment="1" applyProtection="1">
      <alignment/>
      <protection locked="0"/>
    </xf>
    <xf numFmtId="170" fontId="10" fillId="0" borderId="0" xfId="15" applyNumberFormat="1" applyFont="1" applyFill="1" applyBorder="1" applyAlignment="1" applyProtection="1">
      <alignment/>
      <protection locked="0"/>
    </xf>
    <xf numFmtId="0" fontId="10" fillId="0" borderId="0" xfId="0" applyFont="1" applyFill="1" applyAlignment="1" applyProtection="1">
      <alignment/>
      <protection locked="0"/>
    </xf>
    <xf numFmtId="0" fontId="9" fillId="0" borderId="0" xfId="0" applyFont="1" applyFill="1" applyAlignment="1" applyProtection="1">
      <alignment/>
      <protection locked="0"/>
    </xf>
    <xf numFmtId="0" fontId="10" fillId="0" borderId="0" xfId="0" applyFont="1" applyFill="1" applyAlignment="1" applyProtection="1">
      <alignment horizontal="right"/>
      <protection locked="0"/>
    </xf>
    <xf numFmtId="0" fontId="9" fillId="0" borderId="0" xfId="0" applyFont="1" applyFill="1" applyAlignment="1" applyProtection="1">
      <alignment horizontal="center"/>
      <protection locked="0"/>
    </xf>
    <xf numFmtId="170" fontId="10" fillId="0" borderId="0" xfId="15" applyNumberFormat="1" applyFont="1" applyFill="1" applyBorder="1" applyAlignment="1" applyProtection="1">
      <alignment horizontal="center"/>
      <protection locked="0"/>
    </xf>
    <xf numFmtId="0" fontId="9" fillId="0" borderId="0" xfId="35" applyFont="1" applyFill="1" applyAlignment="1" applyProtection="1">
      <alignment horizontal="center"/>
      <protection locked="0"/>
    </xf>
    <xf numFmtId="49" fontId="9" fillId="0" borderId="0" xfId="35" applyNumberFormat="1" applyFont="1" applyFill="1" applyAlignment="1" applyProtection="1">
      <alignment horizontal="center"/>
      <protection locked="0"/>
    </xf>
    <xf numFmtId="0" fontId="9" fillId="0" borderId="0" xfId="0" applyFont="1" applyFill="1" applyAlignment="1" applyProtection="1">
      <alignment horizontal="right"/>
      <protection locked="0"/>
    </xf>
    <xf numFmtId="0" fontId="9" fillId="0" borderId="0" xfId="35" applyFont="1" applyFill="1" applyAlignment="1" applyProtection="1" quotePrefix="1">
      <alignment horizontal="center"/>
      <protection locked="0"/>
    </xf>
    <xf numFmtId="170" fontId="9" fillId="0" borderId="0" xfId="15" applyNumberFormat="1" applyFont="1" applyFill="1" applyAlignment="1" applyProtection="1">
      <alignment horizontal="center"/>
      <protection locked="0"/>
    </xf>
    <xf numFmtId="170" fontId="9" fillId="0" borderId="0" xfId="15" applyNumberFormat="1" applyFont="1" applyFill="1" applyBorder="1" applyAlignment="1" applyProtection="1">
      <alignment horizontal="center"/>
      <protection locked="0"/>
    </xf>
    <xf numFmtId="170" fontId="9" fillId="0" borderId="0" xfId="15" applyNumberFormat="1" applyFont="1" applyFill="1" applyAlignment="1" applyProtection="1" quotePrefix="1">
      <alignment horizontal="center"/>
      <protection locked="0"/>
    </xf>
    <xf numFmtId="170" fontId="10" fillId="0" borderId="0" xfId="15" applyNumberFormat="1" applyFont="1" applyFill="1" applyAlignment="1" applyProtection="1">
      <alignment horizontal="center"/>
      <protection locked="0"/>
    </xf>
    <xf numFmtId="170" fontId="10" fillId="0" borderId="6" xfId="15" applyNumberFormat="1" applyFont="1" applyFill="1" applyBorder="1" applyAlignment="1" applyProtection="1">
      <alignment horizontal="center"/>
      <protection locked="0"/>
    </xf>
    <xf numFmtId="170" fontId="10" fillId="0" borderId="6" xfId="15" applyNumberFormat="1" applyFont="1" applyFill="1" applyBorder="1" applyAlignment="1" applyProtection="1">
      <alignment/>
      <protection locked="0"/>
    </xf>
    <xf numFmtId="170" fontId="10" fillId="0" borderId="2" xfId="15" applyNumberFormat="1" applyFont="1" applyFill="1" applyBorder="1" applyAlignment="1" applyProtection="1">
      <alignment/>
      <protection locked="0"/>
    </xf>
    <xf numFmtId="43" fontId="10" fillId="0" borderId="5" xfId="15" applyNumberFormat="1" applyFont="1" applyFill="1" applyBorder="1" applyAlignment="1" applyProtection="1">
      <alignment/>
      <protection locked="0"/>
    </xf>
    <xf numFmtId="43" fontId="10" fillId="0" borderId="0" xfId="15" applyNumberFormat="1" applyFont="1" applyFill="1" applyBorder="1" applyAlignment="1" applyProtection="1">
      <alignment/>
      <protection locked="0"/>
    </xf>
    <xf numFmtId="0" fontId="9" fillId="0" borderId="0" xfId="0" applyFont="1" applyAlignment="1" applyProtection="1">
      <alignment horizontal="left"/>
      <protection locked="0"/>
    </xf>
    <xf numFmtId="170" fontId="10" fillId="0" borderId="0" xfId="15" applyNumberFormat="1" applyFont="1" applyFill="1" applyAlignment="1" applyProtection="1">
      <alignment horizontal="left"/>
      <protection locked="0"/>
    </xf>
    <xf numFmtId="0" fontId="10" fillId="0" borderId="0" xfId="0" applyFont="1" applyAlignment="1" applyProtection="1">
      <alignment horizontal="center"/>
      <protection locked="0"/>
    </xf>
    <xf numFmtId="217" fontId="9" fillId="0" borderId="0" xfId="35" applyNumberFormat="1" applyFont="1" applyFill="1" applyAlignment="1" applyProtection="1" quotePrefix="1">
      <alignment horizontal="center"/>
      <protection locked="0"/>
    </xf>
    <xf numFmtId="217" fontId="9" fillId="0" borderId="0" xfId="35" applyNumberFormat="1" applyFont="1" applyFill="1" applyAlignment="1" applyProtection="1">
      <alignment horizontal="center"/>
      <protection locked="0"/>
    </xf>
    <xf numFmtId="170" fontId="10" fillId="0" borderId="0" xfId="0" applyNumberFormat="1" applyFont="1" applyAlignment="1" applyProtection="1">
      <alignment/>
      <protection locked="0"/>
    </xf>
    <xf numFmtId="170" fontId="10" fillId="0" borderId="4" xfId="15" applyNumberFormat="1" applyFont="1" applyFill="1" applyBorder="1" applyAlignment="1" applyProtection="1">
      <alignment/>
      <protection locked="0"/>
    </xf>
    <xf numFmtId="0" fontId="0" fillId="0" borderId="0" xfId="0" applyAlignment="1" applyProtection="1">
      <alignment/>
      <protection locked="0"/>
    </xf>
    <xf numFmtId="37" fontId="0" fillId="0" borderId="0" xfId="35" applyNumberFormat="1" applyFont="1" applyFill="1">
      <alignment/>
      <protection/>
    </xf>
    <xf numFmtId="38" fontId="10" fillId="0" borderId="0" xfId="0" applyNumberFormat="1" applyFont="1" applyBorder="1" applyAlignment="1">
      <alignment/>
    </xf>
    <xf numFmtId="0" fontId="9" fillId="0" borderId="0" xfId="0" applyFont="1" applyFill="1" applyAlignment="1" applyProtection="1">
      <alignment horizontal="center"/>
      <protection locked="0"/>
    </xf>
    <xf numFmtId="0" fontId="9" fillId="0" borderId="0" xfId="0" applyFont="1" applyAlignment="1" applyProtection="1">
      <alignment horizontal="center"/>
      <protection locked="0"/>
    </xf>
    <xf numFmtId="41" fontId="9" fillId="0" borderId="0" xfId="36" applyNumberFormat="1" applyFont="1" applyAlignment="1">
      <alignment horizontal="center"/>
      <protection/>
    </xf>
    <xf numFmtId="38" fontId="12" fillId="0" borderId="0" xfId="36" applyFont="1" applyAlignment="1">
      <alignment horizontal="center"/>
      <protection/>
    </xf>
    <xf numFmtId="41" fontId="13" fillId="0" borderId="0" xfId="35" applyNumberFormat="1" applyFont="1" applyFill="1" applyBorder="1" applyAlignment="1">
      <alignment horizontal="center"/>
      <protection/>
    </xf>
    <xf numFmtId="0" fontId="10" fillId="0" borderId="0" xfId="35" applyFont="1" applyFill="1" applyAlignment="1">
      <alignment horizontal="center"/>
      <protection/>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48</xdr:row>
      <xdr:rowOff>0</xdr:rowOff>
    </xdr:from>
    <xdr:to>
      <xdr:col>5</xdr:col>
      <xdr:colOff>1038225</xdr:colOff>
      <xdr:row>52</xdr:row>
      <xdr:rowOff>0</xdr:rowOff>
    </xdr:to>
    <xdr:sp>
      <xdr:nvSpPr>
        <xdr:cNvPr id="1" name="TextBox 2"/>
        <xdr:cNvSpPr txBox="1">
          <a:spLocks noChangeArrowheads="1"/>
        </xdr:cNvSpPr>
      </xdr:nvSpPr>
      <xdr:spPr>
        <a:xfrm>
          <a:off x="238125" y="7962900"/>
          <a:ext cx="4629150" cy="6477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Annual Financial Report for the year ended 31 December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43</xdr:row>
      <xdr:rowOff>9525</xdr:rowOff>
    </xdr:from>
    <xdr:to>
      <xdr:col>8</xdr:col>
      <xdr:colOff>0</xdr:colOff>
      <xdr:row>45</xdr:row>
      <xdr:rowOff>47625</xdr:rowOff>
    </xdr:to>
    <xdr:sp>
      <xdr:nvSpPr>
        <xdr:cNvPr id="1" name="TextBox 1"/>
        <xdr:cNvSpPr txBox="1">
          <a:spLocks noChangeArrowheads="1"/>
        </xdr:cNvSpPr>
      </xdr:nvSpPr>
      <xdr:spPr>
        <a:xfrm>
          <a:off x="171450" y="7658100"/>
          <a:ext cx="6105525" cy="361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 should be read in conjunction with the Annual Financial Report for the year ended 31 December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7</xdr:row>
      <xdr:rowOff>95250</xdr:rowOff>
    </xdr:from>
    <xdr:to>
      <xdr:col>4</xdr:col>
      <xdr:colOff>857250</xdr:colOff>
      <xdr:row>7</xdr:row>
      <xdr:rowOff>95250</xdr:rowOff>
    </xdr:to>
    <xdr:sp>
      <xdr:nvSpPr>
        <xdr:cNvPr id="1" name="Line 1"/>
        <xdr:cNvSpPr>
          <a:spLocks/>
        </xdr:cNvSpPr>
      </xdr:nvSpPr>
      <xdr:spPr>
        <a:xfrm>
          <a:off x="4867275" y="1390650"/>
          <a:ext cx="8286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7</xdr:row>
      <xdr:rowOff>85725</xdr:rowOff>
    </xdr:from>
    <xdr:to>
      <xdr:col>2</xdr:col>
      <xdr:colOff>933450</xdr:colOff>
      <xdr:row>7</xdr:row>
      <xdr:rowOff>85725</xdr:rowOff>
    </xdr:to>
    <xdr:sp>
      <xdr:nvSpPr>
        <xdr:cNvPr id="2" name="Line 3"/>
        <xdr:cNvSpPr>
          <a:spLocks/>
        </xdr:cNvSpPr>
      </xdr:nvSpPr>
      <xdr:spPr>
        <a:xfrm flipH="1" flipV="1">
          <a:off x="2971800" y="1381125"/>
          <a:ext cx="9048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0</xdr:rowOff>
    </xdr:from>
    <xdr:to>
      <xdr:col>6</xdr:col>
      <xdr:colOff>9525</xdr:colOff>
      <xdr:row>41</xdr:row>
      <xdr:rowOff>171450</xdr:rowOff>
    </xdr:to>
    <xdr:sp>
      <xdr:nvSpPr>
        <xdr:cNvPr id="3" name="TextBox 6"/>
        <xdr:cNvSpPr txBox="1">
          <a:spLocks noChangeArrowheads="1"/>
        </xdr:cNvSpPr>
      </xdr:nvSpPr>
      <xdr:spPr>
        <a:xfrm>
          <a:off x="9525" y="6562725"/>
          <a:ext cx="6667500" cy="5334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Annual Financial Report for the year ended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0</xdr:rowOff>
    </xdr:from>
    <xdr:to>
      <xdr:col>4</xdr:col>
      <xdr:colOff>0</xdr:colOff>
      <xdr:row>54</xdr:row>
      <xdr:rowOff>0</xdr:rowOff>
    </xdr:to>
    <xdr:sp>
      <xdr:nvSpPr>
        <xdr:cNvPr id="1" name="TextBox 1"/>
        <xdr:cNvSpPr txBox="1">
          <a:spLocks noChangeArrowheads="1"/>
        </xdr:cNvSpPr>
      </xdr:nvSpPr>
      <xdr:spPr>
        <a:xfrm>
          <a:off x="9525" y="8001000"/>
          <a:ext cx="6267450" cy="4857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Cash Flow Statement should be read in conjunction  with the Annual Financial Report for the year ended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74</xdr:row>
      <xdr:rowOff>0</xdr:rowOff>
    </xdr:from>
    <xdr:to>
      <xdr:col>9</xdr:col>
      <xdr:colOff>533400</xdr:colOff>
      <xdr:row>74</xdr:row>
      <xdr:rowOff>0</xdr:rowOff>
    </xdr:to>
    <xdr:sp>
      <xdr:nvSpPr>
        <xdr:cNvPr id="1" name="TextBox 1"/>
        <xdr:cNvSpPr txBox="1">
          <a:spLocks noChangeArrowheads="1"/>
        </xdr:cNvSpPr>
      </xdr:nvSpPr>
      <xdr:spPr>
        <a:xfrm>
          <a:off x="323850" y="12982575"/>
          <a:ext cx="6181725"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74</xdr:row>
      <xdr:rowOff>0</xdr:rowOff>
    </xdr:from>
    <xdr:to>
      <xdr:col>9</xdr:col>
      <xdr:colOff>514350</xdr:colOff>
      <xdr:row>74</xdr:row>
      <xdr:rowOff>0</xdr:rowOff>
    </xdr:to>
    <xdr:sp>
      <xdr:nvSpPr>
        <xdr:cNvPr id="2" name="TextBox 2"/>
        <xdr:cNvSpPr txBox="1">
          <a:spLocks noChangeArrowheads="1"/>
        </xdr:cNvSpPr>
      </xdr:nvSpPr>
      <xdr:spPr>
        <a:xfrm>
          <a:off x="228600" y="12982575"/>
          <a:ext cx="625792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74</xdr:row>
      <xdr:rowOff>0</xdr:rowOff>
    </xdr:from>
    <xdr:to>
      <xdr:col>9</xdr:col>
      <xdr:colOff>514350</xdr:colOff>
      <xdr:row>74</xdr:row>
      <xdr:rowOff>0</xdr:rowOff>
    </xdr:to>
    <xdr:sp>
      <xdr:nvSpPr>
        <xdr:cNvPr id="3" name="TextBox 3"/>
        <xdr:cNvSpPr txBox="1">
          <a:spLocks noChangeArrowheads="1"/>
        </xdr:cNvSpPr>
      </xdr:nvSpPr>
      <xdr:spPr>
        <a:xfrm>
          <a:off x="333375" y="12982575"/>
          <a:ext cx="6153150"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74</xdr:row>
      <xdr:rowOff>0</xdr:rowOff>
    </xdr:from>
    <xdr:to>
      <xdr:col>9</xdr:col>
      <xdr:colOff>581025</xdr:colOff>
      <xdr:row>74</xdr:row>
      <xdr:rowOff>0</xdr:rowOff>
    </xdr:to>
    <xdr:sp>
      <xdr:nvSpPr>
        <xdr:cNvPr id="4" name="TextBox 4"/>
        <xdr:cNvSpPr txBox="1">
          <a:spLocks noChangeArrowheads="1"/>
        </xdr:cNvSpPr>
      </xdr:nvSpPr>
      <xdr:spPr>
        <a:xfrm>
          <a:off x="333375" y="12982575"/>
          <a:ext cx="6219825"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74</xdr:row>
      <xdr:rowOff>0</xdr:rowOff>
    </xdr:from>
    <xdr:to>
      <xdr:col>9</xdr:col>
      <xdr:colOff>609600</xdr:colOff>
      <xdr:row>74</xdr:row>
      <xdr:rowOff>0</xdr:rowOff>
    </xdr:to>
    <xdr:sp>
      <xdr:nvSpPr>
        <xdr:cNvPr id="5" name="TextBox 5"/>
        <xdr:cNvSpPr txBox="1">
          <a:spLocks noChangeArrowheads="1"/>
        </xdr:cNvSpPr>
      </xdr:nvSpPr>
      <xdr:spPr>
        <a:xfrm>
          <a:off x="352425" y="12982575"/>
          <a:ext cx="6229350"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twoCellAnchor>
    <xdr:from>
      <xdr:col>1</xdr:col>
      <xdr:colOff>0</xdr:colOff>
      <xdr:row>8</xdr:row>
      <xdr:rowOff>0</xdr:rowOff>
    </xdr:from>
    <xdr:to>
      <xdr:col>10</xdr:col>
      <xdr:colOff>0</xdr:colOff>
      <xdr:row>21</xdr:row>
      <xdr:rowOff>0</xdr:rowOff>
    </xdr:to>
    <xdr:sp>
      <xdr:nvSpPr>
        <xdr:cNvPr id="6" name="TextBox 7"/>
        <xdr:cNvSpPr txBox="1">
          <a:spLocks noChangeArrowheads="1"/>
        </xdr:cNvSpPr>
      </xdr:nvSpPr>
      <xdr:spPr>
        <a:xfrm>
          <a:off x="314325" y="1466850"/>
          <a:ext cx="6267450" cy="21240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statements are unaudited and have been prepared in accordance with the requirements of MASB 26: Interim Financial Reporting and paragraph 9.22 of the Listing Requirements of the Bursa Malaysia.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Company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0</xdr:colOff>
      <xdr:row>24</xdr:row>
      <xdr:rowOff>0</xdr:rowOff>
    </xdr:from>
    <xdr:to>
      <xdr:col>10</xdr:col>
      <xdr:colOff>0</xdr:colOff>
      <xdr:row>27</xdr:row>
      <xdr:rowOff>0</xdr:rowOff>
    </xdr:to>
    <xdr:sp>
      <xdr:nvSpPr>
        <xdr:cNvPr id="7" name="TextBox 8"/>
        <xdr:cNvSpPr txBox="1">
          <a:spLocks noChangeArrowheads="1"/>
        </xdr:cNvSpPr>
      </xdr:nvSpPr>
      <xdr:spPr>
        <a:xfrm>
          <a:off x="314325" y="4124325"/>
          <a:ext cx="6267450"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auditors' report on the financial statements for the year ended 31 December 2003 was not qualified.</a:t>
          </a:r>
        </a:p>
      </xdr:txBody>
    </xdr:sp>
    <xdr:clientData/>
  </xdr:twoCellAnchor>
  <xdr:twoCellAnchor>
    <xdr:from>
      <xdr:col>1</xdr:col>
      <xdr:colOff>0</xdr:colOff>
      <xdr:row>30</xdr:row>
      <xdr:rowOff>0</xdr:rowOff>
    </xdr:from>
    <xdr:to>
      <xdr:col>10</xdr:col>
      <xdr:colOff>0</xdr:colOff>
      <xdr:row>32</xdr:row>
      <xdr:rowOff>142875</xdr:rowOff>
    </xdr:to>
    <xdr:sp>
      <xdr:nvSpPr>
        <xdr:cNvPr id="8" name="TextBox 9"/>
        <xdr:cNvSpPr txBox="1">
          <a:spLocks noChangeArrowheads="1"/>
        </xdr:cNvSpPr>
      </xdr:nvSpPr>
      <xdr:spPr>
        <a:xfrm>
          <a:off x="314325" y="5191125"/>
          <a:ext cx="626745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principal business operations of the Company are not affected by seasonal or cyclical factors.</a:t>
          </a:r>
        </a:p>
      </xdr:txBody>
    </xdr:sp>
    <xdr:clientData/>
  </xdr:twoCellAnchor>
  <xdr:twoCellAnchor>
    <xdr:from>
      <xdr:col>1</xdr:col>
      <xdr:colOff>0</xdr:colOff>
      <xdr:row>35</xdr:row>
      <xdr:rowOff>0</xdr:rowOff>
    </xdr:from>
    <xdr:to>
      <xdr:col>10</xdr:col>
      <xdr:colOff>0</xdr:colOff>
      <xdr:row>38</xdr:row>
      <xdr:rowOff>0</xdr:rowOff>
    </xdr:to>
    <xdr:sp>
      <xdr:nvSpPr>
        <xdr:cNvPr id="9" name="TextBox 10"/>
        <xdr:cNvSpPr txBox="1">
          <a:spLocks noChangeArrowheads="1"/>
        </xdr:cNvSpPr>
      </xdr:nvSpPr>
      <xdr:spPr>
        <a:xfrm>
          <a:off x="314325" y="6105525"/>
          <a:ext cx="6267450"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affecting assets, liabilities, equity, net income, or cash flows during the financial period ended 31 March 2004.</a:t>
          </a:r>
        </a:p>
      </xdr:txBody>
    </xdr:sp>
    <xdr:clientData/>
  </xdr:twoCellAnchor>
  <xdr:twoCellAnchor>
    <xdr:from>
      <xdr:col>1</xdr:col>
      <xdr:colOff>0</xdr:colOff>
      <xdr:row>41</xdr:row>
      <xdr:rowOff>0</xdr:rowOff>
    </xdr:from>
    <xdr:to>
      <xdr:col>10</xdr:col>
      <xdr:colOff>0</xdr:colOff>
      <xdr:row>44</xdr:row>
      <xdr:rowOff>0</xdr:rowOff>
    </xdr:to>
    <xdr:sp>
      <xdr:nvSpPr>
        <xdr:cNvPr id="10" name="TextBox 11"/>
        <xdr:cNvSpPr txBox="1">
          <a:spLocks noChangeArrowheads="1"/>
        </xdr:cNvSpPr>
      </xdr:nvSpPr>
      <xdr:spPr>
        <a:xfrm>
          <a:off x="314325" y="7143750"/>
          <a:ext cx="6267450"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estimates that have had a material effect in the current quarter.</a:t>
          </a:r>
        </a:p>
      </xdr:txBody>
    </xdr:sp>
    <xdr:clientData/>
  </xdr:twoCellAnchor>
  <xdr:twoCellAnchor>
    <xdr:from>
      <xdr:col>1</xdr:col>
      <xdr:colOff>0</xdr:colOff>
      <xdr:row>46</xdr:row>
      <xdr:rowOff>0</xdr:rowOff>
    </xdr:from>
    <xdr:to>
      <xdr:col>10</xdr:col>
      <xdr:colOff>0</xdr:colOff>
      <xdr:row>48</xdr:row>
      <xdr:rowOff>161925</xdr:rowOff>
    </xdr:to>
    <xdr:sp>
      <xdr:nvSpPr>
        <xdr:cNvPr id="11" name="TextBox 12"/>
        <xdr:cNvSpPr txBox="1">
          <a:spLocks noChangeArrowheads="1"/>
        </xdr:cNvSpPr>
      </xdr:nvSpPr>
      <xdr:spPr>
        <a:xfrm>
          <a:off x="314325" y="8029575"/>
          <a:ext cx="626745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 and repayment of debts and equity securities, share buy-backs, share cancellations, share held as treasury shares and resale of treasury shares in the current quarter.</a:t>
          </a:r>
        </a:p>
      </xdr:txBody>
    </xdr:sp>
    <xdr:clientData/>
  </xdr:twoCellAnchor>
  <xdr:twoCellAnchor>
    <xdr:from>
      <xdr:col>1</xdr:col>
      <xdr:colOff>0</xdr:colOff>
      <xdr:row>77</xdr:row>
      <xdr:rowOff>0</xdr:rowOff>
    </xdr:from>
    <xdr:to>
      <xdr:col>10</xdr:col>
      <xdr:colOff>0</xdr:colOff>
      <xdr:row>79</xdr:row>
      <xdr:rowOff>142875</xdr:rowOff>
    </xdr:to>
    <xdr:sp>
      <xdr:nvSpPr>
        <xdr:cNvPr id="12" name="TextBox 13"/>
        <xdr:cNvSpPr txBox="1">
          <a:spLocks noChangeArrowheads="1"/>
        </xdr:cNvSpPr>
      </xdr:nvSpPr>
      <xdr:spPr>
        <a:xfrm>
          <a:off x="314325" y="13696950"/>
          <a:ext cx="626745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property, plant and equipment have been brought forward, without amendment from the previous annual financial report.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7</xdr:row>
      <xdr:rowOff>142875</xdr:rowOff>
    </xdr:from>
    <xdr:to>
      <xdr:col>8</xdr:col>
      <xdr:colOff>981075</xdr:colOff>
      <xdr:row>10</xdr:row>
      <xdr:rowOff>57150</xdr:rowOff>
    </xdr:to>
    <xdr:sp>
      <xdr:nvSpPr>
        <xdr:cNvPr id="1" name="TextBox 1"/>
        <xdr:cNvSpPr txBox="1">
          <a:spLocks noChangeArrowheads="1"/>
        </xdr:cNvSpPr>
      </xdr:nvSpPr>
      <xdr:spPr>
        <a:xfrm>
          <a:off x="323850" y="1466850"/>
          <a:ext cx="6010275" cy="40957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Profit before tax of the Company for the current quarter and year-to-date have been affected by the write-back of provision for diminution in value of investments and dividend income.
</a:t>
          </a:r>
        </a:p>
      </xdr:txBody>
    </xdr:sp>
    <xdr:clientData/>
  </xdr:twoCellAnchor>
  <xdr:twoCellAnchor>
    <xdr:from>
      <xdr:col>1</xdr:col>
      <xdr:colOff>28575</xdr:colOff>
      <xdr:row>123</xdr:row>
      <xdr:rowOff>0</xdr:rowOff>
    </xdr:from>
    <xdr:to>
      <xdr:col>8</xdr:col>
      <xdr:colOff>514350</xdr:colOff>
      <xdr:row>123</xdr:row>
      <xdr:rowOff>0</xdr:rowOff>
    </xdr:to>
    <xdr:sp>
      <xdr:nvSpPr>
        <xdr:cNvPr id="2" name="TextBox 2"/>
        <xdr:cNvSpPr txBox="1">
          <a:spLocks noChangeArrowheads="1"/>
        </xdr:cNvSpPr>
      </xdr:nvSpPr>
      <xdr:spPr>
        <a:xfrm>
          <a:off x="361950" y="21631275"/>
          <a:ext cx="55054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sale of investment and / or properties for current quarter and financial year-to-date.
</a:t>
          </a:r>
        </a:p>
      </xdr:txBody>
    </xdr:sp>
    <xdr:clientData/>
  </xdr:twoCellAnchor>
  <xdr:twoCellAnchor>
    <xdr:from>
      <xdr:col>1</xdr:col>
      <xdr:colOff>57150</xdr:colOff>
      <xdr:row>123</xdr:row>
      <xdr:rowOff>0</xdr:rowOff>
    </xdr:from>
    <xdr:to>
      <xdr:col>8</xdr:col>
      <xdr:colOff>523875</xdr:colOff>
      <xdr:row>123</xdr:row>
      <xdr:rowOff>0</xdr:rowOff>
    </xdr:to>
    <xdr:sp>
      <xdr:nvSpPr>
        <xdr:cNvPr id="3" name="TextBox 3"/>
        <xdr:cNvSpPr txBox="1">
          <a:spLocks noChangeArrowheads="1"/>
        </xdr:cNvSpPr>
      </xdr:nvSpPr>
      <xdr:spPr>
        <a:xfrm>
          <a:off x="390525" y="21631275"/>
          <a:ext cx="54864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purchase or disposal of quoted securities for the current quarter and financial-year-to-date. The decrease in the investment is mainly due to the amount received in respect of capital distribution from a company listed on the Singapore Stock Exchange.
</a:t>
          </a:r>
        </a:p>
      </xdr:txBody>
    </xdr:sp>
    <xdr:clientData/>
  </xdr:twoCellAnchor>
  <xdr:twoCellAnchor>
    <xdr:from>
      <xdr:col>1</xdr:col>
      <xdr:colOff>47625</xdr:colOff>
      <xdr:row>123</xdr:row>
      <xdr:rowOff>0</xdr:rowOff>
    </xdr:from>
    <xdr:to>
      <xdr:col>8</xdr:col>
      <xdr:colOff>571500</xdr:colOff>
      <xdr:row>123</xdr:row>
      <xdr:rowOff>0</xdr:rowOff>
    </xdr:to>
    <xdr:sp>
      <xdr:nvSpPr>
        <xdr:cNvPr id="4" name="TextBox 4"/>
        <xdr:cNvSpPr txBox="1">
          <a:spLocks noChangeArrowheads="1"/>
        </xdr:cNvSpPr>
      </xdr:nvSpPr>
      <xdr:spPr>
        <a:xfrm>
          <a:off x="381000" y="21631275"/>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principal business operations of the Company are not affected by seasonality or cyclicality factors.</a:t>
          </a:r>
        </a:p>
      </xdr:txBody>
    </xdr:sp>
    <xdr:clientData/>
  </xdr:twoCellAnchor>
  <xdr:twoCellAnchor>
    <xdr:from>
      <xdr:col>1</xdr:col>
      <xdr:colOff>9525</xdr:colOff>
      <xdr:row>123</xdr:row>
      <xdr:rowOff>0</xdr:rowOff>
    </xdr:from>
    <xdr:to>
      <xdr:col>8</xdr:col>
      <xdr:colOff>590550</xdr:colOff>
      <xdr:row>123</xdr:row>
      <xdr:rowOff>0</xdr:rowOff>
    </xdr:to>
    <xdr:sp>
      <xdr:nvSpPr>
        <xdr:cNvPr id="5" name="TextBox 5"/>
        <xdr:cNvSpPr txBox="1">
          <a:spLocks noChangeArrowheads="1"/>
        </xdr:cNvSpPr>
      </xdr:nvSpPr>
      <xdr:spPr>
        <a:xfrm>
          <a:off x="342900" y="21631275"/>
          <a:ext cx="56007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issuance and repayment of debts and equity securities, share buy-backs, share cancellations, shares held as treasury shares and resale of treasury shares for the current financial year-to-date.</a:t>
          </a:r>
        </a:p>
      </xdr:txBody>
    </xdr:sp>
    <xdr:clientData/>
  </xdr:twoCellAnchor>
  <xdr:twoCellAnchor>
    <xdr:from>
      <xdr:col>1</xdr:col>
      <xdr:colOff>9525</xdr:colOff>
      <xdr:row>123</xdr:row>
      <xdr:rowOff>0</xdr:rowOff>
    </xdr:from>
    <xdr:to>
      <xdr:col>8</xdr:col>
      <xdr:colOff>533400</xdr:colOff>
      <xdr:row>123</xdr:row>
      <xdr:rowOff>0</xdr:rowOff>
    </xdr:to>
    <xdr:sp>
      <xdr:nvSpPr>
        <xdr:cNvPr id="6" name="TextBox 6"/>
        <xdr:cNvSpPr txBox="1">
          <a:spLocks noChangeArrowheads="1"/>
        </xdr:cNvSpPr>
      </xdr:nvSpPr>
      <xdr:spPr>
        <a:xfrm>
          <a:off x="342900" y="21631275"/>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Company achieved improved performance over the last quarter mainly 
due to increase in the dividend income.
</a:t>
          </a:r>
        </a:p>
      </xdr:txBody>
    </xdr:sp>
    <xdr:clientData/>
  </xdr:twoCellAnchor>
  <xdr:twoCellAnchor>
    <xdr:from>
      <xdr:col>1</xdr:col>
      <xdr:colOff>9525</xdr:colOff>
      <xdr:row>123</xdr:row>
      <xdr:rowOff>0</xdr:rowOff>
    </xdr:from>
    <xdr:to>
      <xdr:col>8</xdr:col>
      <xdr:colOff>533400</xdr:colOff>
      <xdr:row>123</xdr:row>
      <xdr:rowOff>0</xdr:rowOff>
    </xdr:to>
    <xdr:sp>
      <xdr:nvSpPr>
        <xdr:cNvPr id="7" name="TextBox 7"/>
        <xdr:cNvSpPr txBox="1">
          <a:spLocks noChangeArrowheads="1"/>
        </xdr:cNvSpPr>
      </xdr:nvSpPr>
      <xdr:spPr>
        <a:xfrm>
          <a:off x="342900" y="21631275"/>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recorded a turnover of RM278 thousand during the third quarter and RM955 thousand during the nine months ended 30 September, 1999 while the Group after tax loss was RM524 thousand and Group after tax profit of RM1.145 million, respectively. 
</a:t>
          </a:r>
        </a:p>
      </xdr:txBody>
    </xdr:sp>
    <xdr:clientData/>
  </xdr:twoCellAnchor>
  <xdr:twoCellAnchor>
    <xdr:from>
      <xdr:col>1</xdr:col>
      <xdr:colOff>19050</xdr:colOff>
      <xdr:row>123</xdr:row>
      <xdr:rowOff>0</xdr:rowOff>
    </xdr:from>
    <xdr:to>
      <xdr:col>8</xdr:col>
      <xdr:colOff>581025</xdr:colOff>
      <xdr:row>123</xdr:row>
      <xdr:rowOff>0</xdr:rowOff>
    </xdr:to>
    <xdr:sp>
      <xdr:nvSpPr>
        <xdr:cNvPr id="8" name="TextBox 8"/>
        <xdr:cNvSpPr txBox="1">
          <a:spLocks noChangeArrowheads="1"/>
        </xdr:cNvSpPr>
      </xdr:nvSpPr>
      <xdr:spPr>
        <a:xfrm>
          <a:off x="352425" y="21631275"/>
          <a:ext cx="55816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above result is with exception of one of its investment in foreign company of which the result as at 30 September, 1999 was not made available. </a:t>
          </a:r>
        </a:p>
      </xdr:txBody>
    </xdr:sp>
    <xdr:clientData/>
  </xdr:twoCellAnchor>
  <xdr:twoCellAnchor>
    <xdr:from>
      <xdr:col>1</xdr:col>
      <xdr:colOff>38100</xdr:colOff>
      <xdr:row>123</xdr:row>
      <xdr:rowOff>0</xdr:rowOff>
    </xdr:from>
    <xdr:to>
      <xdr:col>8</xdr:col>
      <xdr:colOff>552450</xdr:colOff>
      <xdr:row>123</xdr:row>
      <xdr:rowOff>0</xdr:rowOff>
    </xdr:to>
    <xdr:sp>
      <xdr:nvSpPr>
        <xdr:cNvPr id="9" name="TextBox 9"/>
        <xdr:cNvSpPr txBox="1">
          <a:spLocks noChangeArrowheads="1"/>
        </xdr:cNvSpPr>
      </xdr:nvSpPr>
      <xdr:spPr>
        <a:xfrm>
          <a:off x="371475" y="21631275"/>
          <a:ext cx="55340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performance of the Company for the current quarter and financial year-to-date have not been affected by any major factor other than increase in the dividend income.</a:t>
          </a:r>
        </a:p>
      </xdr:txBody>
    </xdr:sp>
    <xdr:clientData/>
  </xdr:twoCellAnchor>
  <xdr:twoCellAnchor>
    <xdr:from>
      <xdr:col>1</xdr:col>
      <xdr:colOff>104775</xdr:colOff>
      <xdr:row>123</xdr:row>
      <xdr:rowOff>0</xdr:rowOff>
    </xdr:from>
    <xdr:to>
      <xdr:col>8</xdr:col>
      <xdr:colOff>581025</xdr:colOff>
      <xdr:row>123</xdr:row>
      <xdr:rowOff>0</xdr:rowOff>
    </xdr:to>
    <xdr:sp>
      <xdr:nvSpPr>
        <xdr:cNvPr id="10" name="TextBox 10"/>
        <xdr:cNvSpPr txBox="1">
          <a:spLocks noChangeArrowheads="1"/>
        </xdr:cNvSpPr>
      </xdr:nvSpPr>
      <xdr:spPr>
        <a:xfrm>
          <a:off x="438150" y="21631275"/>
          <a:ext cx="5495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 dividend is recommended.</a:t>
          </a:r>
        </a:p>
      </xdr:txBody>
    </xdr:sp>
    <xdr:clientData/>
  </xdr:twoCellAnchor>
  <xdr:twoCellAnchor>
    <xdr:from>
      <xdr:col>1</xdr:col>
      <xdr:colOff>9525</xdr:colOff>
      <xdr:row>13</xdr:row>
      <xdr:rowOff>142875</xdr:rowOff>
    </xdr:from>
    <xdr:to>
      <xdr:col>9</xdr:col>
      <xdr:colOff>0</xdr:colOff>
      <xdr:row>17</xdr:row>
      <xdr:rowOff>0</xdr:rowOff>
    </xdr:to>
    <xdr:sp>
      <xdr:nvSpPr>
        <xdr:cNvPr id="11" name="TextBox 13"/>
        <xdr:cNvSpPr txBox="1">
          <a:spLocks noChangeArrowheads="1"/>
        </xdr:cNvSpPr>
      </xdr:nvSpPr>
      <xdr:spPr>
        <a:xfrm>
          <a:off x="342900" y="2505075"/>
          <a:ext cx="6019800" cy="56197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For the quarter under review, the Company recorded a significant profit before tax of RM1.498 million compared with a profit of RM94,000 of the immediate preceding quarter. The increase in profit was mainly due to: -
</a:t>
          </a:r>
        </a:p>
      </xdr:txBody>
    </xdr:sp>
    <xdr:clientData/>
  </xdr:twoCellAnchor>
  <xdr:twoCellAnchor>
    <xdr:from>
      <xdr:col>1</xdr:col>
      <xdr:colOff>19050</xdr:colOff>
      <xdr:row>25</xdr:row>
      <xdr:rowOff>0</xdr:rowOff>
    </xdr:from>
    <xdr:to>
      <xdr:col>9</xdr:col>
      <xdr:colOff>0</xdr:colOff>
      <xdr:row>27</xdr:row>
      <xdr:rowOff>152400</xdr:rowOff>
    </xdr:to>
    <xdr:sp>
      <xdr:nvSpPr>
        <xdr:cNvPr id="12" name="TextBox 17"/>
        <xdr:cNvSpPr txBox="1">
          <a:spLocks noChangeArrowheads="1"/>
        </xdr:cNvSpPr>
      </xdr:nvSpPr>
      <xdr:spPr>
        <a:xfrm>
          <a:off x="352425" y="4467225"/>
          <a:ext cx="6010275" cy="51435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results for the coming financial year will be dependent on dividend income receivable from investments and the effect of exchange rate fluctuations.
</a:t>
          </a:r>
        </a:p>
      </xdr:txBody>
    </xdr:sp>
    <xdr:clientData/>
  </xdr:twoCellAnchor>
  <xdr:twoCellAnchor>
    <xdr:from>
      <xdr:col>1</xdr:col>
      <xdr:colOff>19050</xdr:colOff>
      <xdr:row>50</xdr:row>
      <xdr:rowOff>9525</xdr:rowOff>
    </xdr:from>
    <xdr:to>
      <xdr:col>9</xdr:col>
      <xdr:colOff>0</xdr:colOff>
      <xdr:row>53</xdr:row>
      <xdr:rowOff>0</xdr:rowOff>
    </xdr:to>
    <xdr:sp>
      <xdr:nvSpPr>
        <xdr:cNvPr id="13" name="TextBox 18"/>
        <xdr:cNvSpPr txBox="1">
          <a:spLocks noChangeArrowheads="1"/>
        </xdr:cNvSpPr>
      </xdr:nvSpPr>
      <xdr:spPr>
        <a:xfrm>
          <a:off x="352425" y="8924925"/>
          <a:ext cx="6010275" cy="5334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reconciliation of the tax expense and the product of accounting profit multiplied by the applicable rate is as follows :
</a:t>
          </a:r>
        </a:p>
      </xdr:txBody>
    </xdr:sp>
    <xdr:clientData/>
  </xdr:twoCellAnchor>
  <xdr:twoCellAnchor>
    <xdr:from>
      <xdr:col>1</xdr:col>
      <xdr:colOff>238125</xdr:colOff>
      <xdr:row>76</xdr:row>
      <xdr:rowOff>9525</xdr:rowOff>
    </xdr:from>
    <xdr:to>
      <xdr:col>8</xdr:col>
      <xdr:colOff>990600</xdr:colOff>
      <xdr:row>80</xdr:row>
      <xdr:rowOff>0</xdr:rowOff>
    </xdr:to>
    <xdr:sp>
      <xdr:nvSpPr>
        <xdr:cNvPr id="14" name="TextBox 19"/>
        <xdr:cNvSpPr txBox="1">
          <a:spLocks noChangeArrowheads="1"/>
        </xdr:cNvSpPr>
      </xdr:nvSpPr>
      <xdr:spPr>
        <a:xfrm>
          <a:off x="571500" y="13611225"/>
          <a:ext cx="577215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was no purchase or disposal of quoted securities for the current quarter and year to-date. The </a:t>
          </a:r>
          <a:r>
            <a:rPr lang="en-US" cap="none" sz="1100" b="0" i="0" u="none" baseline="0">
              <a:solidFill>
                <a:srgbClr val="000000"/>
              </a:solidFill>
              <a:latin typeface="Arial"/>
              <a:ea typeface="Arial"/>
              <a:cs typeface="Arial"/>
            </a:rPr>
            <a:t>increase i</a:t>
          </a:r>
          <a:r>
            <a:rPr lang="en-US" cap="none" sz="1100" b="0" i="0" u="none" baseline="0">
              <a:latin typeface="Arial"/>
              <a:ea typeface="Arial"/>
              <a:cs typeface="Arial"/>
            </a:rPr>
            <a:t>n the investments is mainly due to the write-back of provision for diminution in value of investments. </a:t>
          </a:r>
        </a:p>
      </xdr:txBody>
    </xdr:sp>
    <xdr:clientData/>
  </xdr:twoCellAnchor>
  <xdr:twoCellAnchor>
    <xdr:from>
      <xdr:col>1</xdr:col>
      <xdr:colOff>19050</xdr:colOff>
      <xdr:row>92</xdr:row>
      <xdr:rowOff>9525</xdr:rowOff>
    </xdr:from>
    <xdr:to>
      <xdr:col>9</xdr:col>
      <xdr:colOff>0</xdr:colOff>
      <xdr:row>95</xdr:row>
      <xdr:rowOff>0</xdr:rowOff>
    </xdr:to>
    <xdr:sp>
      <xdr:nvSpPr>
        <xdr:cNvPr id="15" name="TextBox 20"/>
        <xdr:cNvSpPr txBox="1">
          <a:spLocks noChangeArrowheads="1"/>
        </xdr:cNvSpPr>
      </xdr:nvSpPr>
      <xdr:spPr>
        <a:xfrm>
          <a:off x="352425" y="16449675"/>
          <a:ext cx="6010275" cy="4953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There were no corporate proposals announced by the Company as at the date of the issue of this quarterly report.
</a:t>
          </a:r>
        </a:p>
      </xdr:txBody>
    </xdr:sp>
    <xdr:clientData/>
  </xdr:twoCellAnchor>
  <xdr:twoCellAnchor>
    <xdr:from>
      <xdr:col>1</xdr:col>
      <xdr:colOff>19050</xdr:colOff>
      <xdr:row>103</xdr:row>
      <xdr:rowOff>9525</xdr:rowOff>
    </xdr:from>
    <xdr:to>
      <xdr:col>9</xdr:col>
      <xdr:colOff>0</xdr:colOff>
      <xdr:row>106</xdr:row>
      <xdr:rowOff>0</xdr:rowOff>
    </xdr:to>
    <xdr:sp>
      <xdr:nvSpPr>
        <xdr:cNvPr id="16" name="TextBox 21"/>
        <xdr:cNvSpPr txBox="1">
          <a:spLocks noChangeArrowheads="1"/>
        </xdr:cNvSpPr>
      </xdr:nvSpPr>
      <xdr:spPr>
        <a:xfrm>
          <a:off x="352425" y="18354675"/>
          <a:ext cx="6010275" cy="4953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There were no financial instruments with off balance sheet risk as at the date of the issue of this quarterly report.</a:t>
          </a:r>
        </a:p>
      </xdr:txBody>
    </xdr:sp>
    <xdr:clientData/>
  </xdr:twoCellAnchor>
  <xdr:twoCellAnchor>
    <xdr:from>
      <xdr:col>1</xdr:col>
      <xdr:colOff>19050</xdr:colOff>
      <xdr:row>114</xdr:row>
      <xdr:rowOff>0</xdr:rowOff>
    </xdr:from>
    <xdr:to>
      <xdr:col>9</xdr:col>
      <xdr:colOff>0</xdr:colOff>
      <xdr:row>114</xdr:row>
      <xdr:rowOff>0</xdr:rowOff>
    </xdr:to>
    <xdr:sp>
      <xdr:nvSpPr>
        <xdr:cNvPr id="17" name="TextBox 22"/>
        <xdr:cNvSpPr txBox="1">
          <a:spLocks noChangeArrowheads="1"/>
        </xdr:cNvSpPr>
      </xdr:nvSpPr>
      <xdr:spPr>
        <a:xfrm>
          <a:off x="352425" y="20240625"/>
          <a:ext cx="6010275" cy="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following dividends in respect of the last financial year ended 31 December 2003 has been approved by shareholders during the last Annual General Meeting and was paid on 20 August 2003.</a:t>
          </a:r>
        </a:p>
      </xdr:txBody>
    </xdr:sp>
    <xdr:clientData/>
  </xdr:twoCellAnchor>
  <xdr:twoCellAnchor>
    <xdr:from>
      <xdr:col>1</xdr:col>
      <xdr:colOff>19050</xdr:colOff>
      <xdr:row>119</xdr:row>
      <xdr:rowOff>9525</xdr:rowOff>
    </xdr:from>
    <xdr:to>
      <xdr:col>9</xdr:col>
      <xdr:colOff>0</xdr:colOff>
      <xdr:row>121</xdr:row>
      <xdr:rowOff>152400</xdr:rowOff>
    </xdr:to>
    <xdr:sp>
      <xdr:nvSpPr>
        <xdr:cNvPr id="18" name="TextBox 23"/>
        <xdr:cNvSpPr txBox="1">
          <a:spLocks noChangeArrowheads="1"/>
        </xdr:cNvSpPr>
      </xdr:nvSpPr>
      <xdr:spPr>
        <a:xfrm>
          <a:off x="352425" y="21107400"/>
          <a:ext cx="6010275" cy="50482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Basic earnings per share is calculated by dividing the net profit for the period by the weighted average number of ordinary shares in issue during the period.</a:t>
          </a:r>
        </a:p>
      </xdr:txBody>
    </xdr:sp>
    <xdr:clientData/>
  </xdr:twoCellAnchor>
  <xdr:twoCellAnchor>
    <xdr:from>
      <xdr:col>1</xdr:col>
      <xdr:colOff>19050</xdr:colOff>
      <xdr:row>138</xdr:row>
      <xdr:rowOff>9525</xdr:rowOff>
    </xdr:from>
    <xdr:to>
      <xdr:col>9</xdr:col>
      <xdr:colOff>0</xdr:colOff>
      <xdr:row>140</xdr:row>
      <xdr:rowOff>152400</xdr:rowOff>
    </xdr:to>
    <xdr:sp>
      <xdr:nvSpPr>
        <xdr:cNvPr id="19" name="TextBox 24"/>
        <xdr:cNvSpPr txBox="1">
          <a:spLocks noChangeArrowheads="1"/>
        </xdr:cNvSpPr>
      </xdr:nvSpPr>
      <xdr:spPr>
        <a:xfrm>
          <a:off x="352425" y="24517350"/>
          <a:ext cx="6010275" cy="46672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Company has not complied with the minimum paid-up capital requirement. The Board has appointed a financial advisor to explore various options available to the Company.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SOFFICE\EXCEL\MTHACCTS\MPSB'2K\MP2K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ATA\dsfurniture\dsawp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file\Aud2\Kuc334\Ye01\awp\Kuc334_AWP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file\Aud3\sun076\Springvale\Springvale_01(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000"/>
      <sheetName val="Sheet1"/>
      <sheetName val="Sheet2"/>
      <sheetName val="FSL"/>
      <sheetName val="Materiality"/>
      <sheetName val="AP110 Sup"/>
      <sheetName val="AP110(2)"/>
      <sheetName val="F7"/>
      <sheetName val="A"/>
      <sheetName val="L"/>
      <sheetName val="Cashflow"/>
      <sheetName val="BPR balance sheet"/>
      <sheetName val="BPR profit &amp; loss"/>
      <sheetName val="BPR BS analysis"/>
      <sheetName val="BPR PL analysis"/>
      <sheetName val="B-1"/>
      <sheetName val="M"/>
      <sheetName val="N"/>
      <sheetName val="N-1"/>
      <sheetName val="N-10(EA)"/>
      <sheetName val="asso.co (table)"/>
      <sheetName val="disclosure-N"/>
      <sheetName val="U"/>
      <sheetName val="N-2"/>
      <sheetName val="BB-1"/>
      <sheetName val="CC"/>
      <sheetName val="FF"/>
      <sheetName val="FF1"/>
      <sheetName val="FF2"/>
      <sheetName val="FF-10"/>
      <sheetName val="FF-11"/>
      <sheetName val="FF-12"/>
      <sheetName val="DD"/>
      <sheetName val="ZZ"/>
      <sheetName val="10"/>
      <sheetName val="director"/>
      <sheetName val="director (2)"/>
      <sheetName val="30"/>
      <sheetName val="3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2">
          <cell r="A2" t="str">
            <v>FOR THE YEAR ENDED 30 JUNE 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H45"/>
  <sheetViews>
    <sheetView tabSelected="1" workbookViewId="0" topLeftCell="A1">
      <selection activeCell="F13" sqref="F13"/>
    </sheetView>
  </sheetViews>
  <sheetFormatPr defaultColWidth="9.140625" defaultRowHeight="12.75"/>
  <cols>
    <col min="1" max="1" width="3.57421875" style="108" customWidth="1"/>
    <col min="2" max="2" width="33.140625" style="77" customWidth="1"/>
    <col min="3" max="3" width="2.421875" style="77" customWidth="1"/>
    <col min="4" max="4" width="15.7109375" style="86" bestFit="1" customWidth="1"/>
    <col min="5" max="5" width="2.57421875" style="86" customWidth="1"/>
    <col min="6" max="6" width="15.7109375" style="86" customWidth="1"/>
    <col min="7" max="7" width="2.28125" style="77" customWidth="1"/>
    <col min="8" max="8" width="9.421875" style="77" bestFit="1" customWidth="1"/>
    <col min="9" max="16384" width="9.140625" style="77" customWidth="1"/>
  </cols>
  <sheetData>
    <row r="1" ht="15">
      <c r="A1" s="106" t="s">
        <v>134</v>
      </c>
    </row>
    <row r="2" ht="15">
      <c r="A2" s="106" t="s">
        <v>133</v>
      </c>
    </row>
    <row r="3" ht="15">
      <c r="A3" s="106"/>
    </row>
    <row r="4" spans="1:6" s="78" customFormat="1" ht="15">
      <c r="A4" s="106" t="s">
        <v>132</v>
      </c>
      <c r="D4" s="107"/>
      <c r="E4" s="107"/>
      <c r="F4" s="107"/>
    </row>
    <row r="5" ht="15">
      <c r="A5" s="106" t="s">
        <v>165</v>
      </c>
    </row>
    <row r="8" spans="4:6" ht="15">
      <c r="D8" s="93" t="s">
        <v>8</v>
      </c>
      <c r="E8" s="79"/>
      <c r="F8" s="93" t="s">
        <v>8</v>
      </c>
    </row>
    <row r="9" spans="4:6" ht="15">
      <c r="D9" s="109" t="s">
        <v>167</v>
      </c>
      <c r="E9" s="79"/>
      <c r="F9" s="109" t="s">
        <v>199</v>
      </c>
    </row>
    <row r="10" spans="4:6" ht="15">
      <c r="D10" s="109" t="s">
        <v>166</v>
      </c>
      <c r="E10" s="79"/>
      <c r="F10" s="109" t="s">
        <v>82</v>
      </c>
    </row>
    <row r="11" spans="4:6" ht="15">
      <c r="D11" s="110" t="s">
        <v>138</v>
      </c>
      <c r="E11" s="79"/>
      <c r="F11" s="110" t="s">
        <v>196</v>
      </c>
    </row>
    <row r="12" spans="4:6" ht="15">
      <c r="D12" s="93" t="s">
        <v>7</v>
      </c>
      <c r="E12" s="79"/>
      <c r="F12" s="93" t="s">
        <v>7</v>
      </c>
    </row>
    <row r="13" spans="4:6" ht="15">
      <c r="D13" s="97"/>
      <c r="E13" s="97"/>
      <c r="F13" s="97"/>
    </row>
    <row r="14" spans="2:6" ht="15">
      <c r="B14" s="76" t="s">
        <v>23</v>
      </c>
      <c r="D14" s="97"/>
      <c r="E14" s="97"/>
      <c r="F14" s="97"/>
    </row>
    <row r="15" ht="9" customHeight="1"/>
    <row r="16" spans="2:6" ht="14.25">
      <c r="B16" s="77" t="s">
        <v>15</v>
      </c>
      <c r="D16" s="86">
        <v>776</v>
      </c>
      <c r="F16" s="86">
        <v>776</v>
      </c>
    </row>
    <row r="17" spans="2:6" ht="14.25">
      <c r="B17" s="77" t="s">
        <v>16</v>
      </c>
      <c r="D17" s="86">
        <v>11947</v>
      </c>
      <c r="F17" s="86">
        <v>11947</v>
      </c>
    </row>
    <row r="18" spans="2:6" ht="14.25">
      <c r="B18" s="77" t="s">
        <v>17</v>
      </c>
      <c r="D18" s="86">
        <v>4882</v>
      </c>
      <c r="F18" s="86">
        <v>3839</v>
      </c>
    </row>
    <row r="19" ht="6" customHeight="1"/>
    <row r="20" spans="4:6" ht="14.25">
      <c r="D20" s="103">
        <f>SUM(D16:D19)</f>
        <v>17605</v>
      </c>
      <c r="F20" s="103">
        <f>SUM(F16:F18)</f>
        <v>16562</v>
      </c>
    </row>
    <row r="22" ht="15">
      <c r="B22" s="76" t="s">
        <v>2</v>
      </c>
    </row>
    <row r="23" ht="9" customHeight="1"/>
    <row r="24" spans="2:6" ht="14.25">
      <c r="B24" s="77" t="s">
        <v>71</v>
      </c>
      <c r="D24" s="86">
        <v>511</v>
      </c>
      <c r="F24" s="86">
        <v>379</v>
      </c>
    </row>
    <row r="25" spans="2:6" ht="14.25">
      <c r="B25" s="78" t="s">
        <v>20</v>
      </c>
      <c r="D25" s="86">
        <v>297</v>
      </c>
      <c r="F25" s="86">
        <v>152</v>
      </c>
    </row>
    <row r="26" spans="2:6" ht="14.25">
      <c r="B26" s="78" t="s">
        <v>0</v>
      </c>
      <c r="D26" s="86">
        <v>8218</v>
      </c>
      <c r="F26" s="86">
        <v>8578</v>
      </c>
    </row>
    <row r="27" ht="6" customHeight="1"/>
    <row r="28" spans="4:8" ht="14.25">
      <c r="D28" s="103">
        <f>SUM(D24:D27)</f>
        <v>9026</v>
      </c>
      <c r="F28" s="103">
        <f>SUM(F24:F27)</f>
        <v>9109</v>
      </c>
      <c r="H28" s="111"/>
    </row>
    <row r="30" ht="15">
      <c r="B30" s="76" t="s">
        <v>27</v>
      </c>
    </row>
    <row r="31" ht="9" customHeight="1"/>
    <row r="32" spans="2:6" ht="14.25">
      <c r="B32" s="78" t="s">
        <v>21</v>
      </c>
      <c r="D32" s="86">
        <v>1850</v>
      </c>
      <c r="F32" s="86">
        <v>2307</v>
      </c>
    </row>
    <row r="33" ht="6" customHeight="1">
      <c r="B33" s="78"/>
    </row>
    <row r="34" spans="4:6" ht="14.25">
      <c r="D34" s="103">
        <f>SUM(D32:D32)</f>
        <v>1850</v>
      </c>
      <c r="F34" s="103">
        <f>SUM(F32:F32)</f>
        <v>2307</v>
      </c>
    </row>
    <row r="36" spans="2:6" ht="15">
      <c r="B36" s="76" t="s">
        <v>24</v>
      </c>
      <c r="D36" s="86">
        <f>D28-D34</f>
        <v>7176</v>
      </c>
      <c r="F36" s="86">
        <v>6802</v>
      </c>
    </row>
    <row r="37" ht="6" customHeight="1"/>
    <row r="38" spans="4:6" ht="15" thickBot="1">
      <c r="D38" s="112">
        <f>D20+D36</f>
        <v>24781</v>
      </c>
      <c r="F38" s="112">
        <f>F20+F36</f>
        <v>23364</v>
      </c>
    </row>
    <row r="39" ht="15" thickTop="1"/>
    <row r="40" ht="15">
      <c r="B40" s="76" t="s">
        <v>25</v>
      </c>
    </row>
    <row r="41" ht="9" customHeight="1"/>
    <row r="42" spans="2:6" ht="14.25">
      <c r="B42" s="77" t="s">
        <v>9</v>
      </c>
      <c r="D42" s="86">
        <v>1312</v>
      </c>
      <c r="F42" s="86">
        <v>1312</v>
      </c>
    </row>
    <row r="43" spans="2:6" ht="14.25">
      <c r="B43" s="77" t="s">
        <v>3</v>
      </c>
      <c r="D43" s="86">
        <v>23469</v>
      </c>
      <c r="F43" s="86">
        <v>22052</v>
      </c>
    </row>
    <row r="44" ht="6.75" customHeight="1"/>
    <row r="45" spans="2:6" ht="15" thickBot="1">
      <c r="B45" s="77" t="s">
        <v>26</v>
      </c>
      <c r="D45" s="112">
        <f>SUM(D39:D43)</f>
        <v>24781</v>
      </c>
      <c r="F45" s="112">
        <f>SUM(F39:F43)</f>
        <v>23364</v>
      </c>
    </row>
    <row r="46" ht="15" thickTop="1"/>
  </sheetData>
  <printOptions horizontalCentered="1"/>
  <pageMargins left="0.5118110236220472" right="0.5118110236220472" top="0.7480314960629921" bottom="0.5118110236220472" header="0.5118110236220472" footer="0.5118110236220472"/>
  <pageSetup horizontalDpi="600" verticalDpi="600" orientation="portrait" paperSize="9" scale="105"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codeName="Sheet2"/>
  <dimension ref="C1:M40"/>
  <sheetViews>
    <sheetView workbookViewId="0" topLeftCell="A1">
      <selection activeCell="D12" sqref="D12"/>
    </sheetView>
  </sheetViews>
  <sheetFormatPr defaultColWidth="9.140625" defaultRowHeight="12.75"/>
  <cols>
    <col min="1" max="1" width="2.140625" style="88" customWidth="1"/>
    <col min="2" max="2" width="3.8515625" style="88" hidden="1" customWidth="1"/>
    <col min="3" max="3" width="29.57421875" style="88" customWidth="1"/>
    <col min="4" max="5" width="15.57421875" style="86" bestFit="1" customWidth="1"/>
    <col min="6" max="6" width="1.8515625" style="87" customWidth="1"/>
    <col min="7" max="8" width="14.7109375" style="86" bestFit="1" customWidth="1"/>
    <col min="9" max="9" width="9.140625" style="88" customWidth="1"/>
    <col min="10" max="10" width="9.421875" style="88" bestFit="1" customWidth="1"/>
    <col min="11" max="16384" width="9.140625" style="88" customWidth="1"/>
  </cols>
  <sheetData>
    <row r="1" ht="15">
      <c r="C1" s="85" t="s">
        <v>134</v>
      </c>
    </row>
    <row r="2" ht="15">
      <c r="C2" s="85" t="s">
        <v>133</v>
      </c>
    </row>
    <row r="3" ht="15">
      <c r="C3" s="89" t="s">
        <v>135</v>
      </c>
    </row>
    <row r="4" ht="15">
      <c r="C4" s="89" t="s">
        <v>198</v>
      </c>
    </row>
    <row r="5" ht="14.25">
      <c r="C5" s="78" t="s">
        <v>144</v>
      </c>
    </row>
    <row r="6" ht="14.25">
      <c r="K6" s="90"/>
    </row>
    <row r="8" spans="4:8" ht="15">
      <c r="D8" s="116" t="s">
        <v>46</v>
      </c>
      <c r="E8" s="116"/>
      <c r="F8" s="92"/>
      <c r="G8" s="116" t="s">
        <v>139</v>
      </c>
      <c r="H8" s="116"/>
    </row>
    <row r="9" spans="4:8" ht="15">
      <c r="D9" s="93" t="s">
        <v>76</v>
      </c>
      <c r="E9" s="93" t="s">
        <v>28</v>
      </c>
      <c r="F9" s="91"/>
      <c r="G9" s="93" t="s">
        <v>76</v>
      </c>
      <c r="H9" s="93" t="s">
        <v>28</v>
      </c>
    </row>
    <row r="10" spans="4:8" ht="15">
      <c r="D10" s="93" t="s">
        <v>140</v>
      </c>
      <c r="E10" s="93" t="s">
        <v>140</v>
      </c>
      <c r="F10" s="91"/>
      <c r="G10" s="93" t="s">
        <v>141</v>
      </c>
      <c r="H10" s="93" t="s">
        <v>141</v>
      </c>
    </row>
    <row r="11" spans="4:13" ht="15">
      <c r="D11" s="94" t="s">
        <v>167</v>
      </c>
      <c r="E11" s="94" t="s">
        <v>167</v>
      </c>
      <c r="F11" s="91"/>
      <c r="G11" s="94" t="s">
        <v>167</v>
      </c>
      <c r="H11" s="94" t="s">
        <v>167</v>
      </c>
      <c r="I11" s="93"/>
      <c r="J11" s="93"/>
      <c r="K11" s="95"/>
      <c r="L11" s="96"/>
      <c r="M11" s="96"/>
    </row>
    <row r="12" spans="4:8" ht="15">
      <c r="D12" s="99" t="s">
        <v>166</v>
      </c>
      <c r="E12" s="99" t="s">
        <v>82</v>
      </c>
      <c r="F12" s="98"/>
      <c r="G12" s="99" t="s">
        <v>166</v>
      </c>
      <c r="H12" s="99" t="s">
        <v>82</v>
      </c>
    </row>
    <row r="13" spans="4:8" ht="15">
      <c r="D13" s="97" t="s">
        <v>7</v>
      </c>
      <c r="E13" s="97" t="s">
        <v>7</v>
      </c>
      <c r="F13" s="98"/>
      <c r="G13" s="97" t="s">
        <v>7</v>
      </c>
      <c r="H13" s="97" t="s">
        <v>7</v>
      </c>
    </row>
    <row r="15" spans="3:8" ht="14.25">
      <c r="C15" s="88" t="s">
        <v>14</v>
      </c>
      <c r="D15" s="92">
        <f>G15</f>
        <v>541</v>
      </c>
      <c r="E15" s="92">
        <f>H15</f>
        <v>234</v>
      </c>
      <c r="F15" s="92"/>
      <c r="G15" s="92">
        <v>541</v>
      </c>
      <c r="H15" s="92">
        <v>234</v>
      </c>
    </row>
    <row r="16" spans="4:8" ht="14.25">
      <c r="D16" s="92"/>
      <c r="E16" s="92"/>
      <c r="F16" s="92"/>
      <c r="G16" s="92"/>
      <c r="H16" s="92"/>
    </row>
    <row r="17" spans="3:8" ht="14.25">
      <c r="C17" s="88" t="s">
        <v>29</v>
      </c>
      <c r="D17" s="100">
        <f>G17</f>
        <v>-19</v>
      </c>
      <c r="E17" s="100">
        <f>H17</f>
        <v>-36</v>
      </c>
      <c r="F17" s="92"/>
      <c r="G17" s="100">
        <v>-19</v>
      </c>
      <c r="H17" s="100">
        <f>-36</f>
        <v>-36</v>
      </c>
    </row>
    <row r="18" spans="4:8" ht="14.25">
      <c r="D18" s="101"/>
      <c r="E18" s="101"/>
      <c r="F18" s="92"/>
      <c r="G18" s="101"/>
      <c r="H18" s="101"/>
    </row>
    <row r="20" spans="3:8" ht="14.25">
      <c r="C20" s="88" t="s">
        <v>30</v>
      </c>
      <c r="D20" s="86">
        <f>SUM(D15:D18)</f>
        <v>522</v>
      </c>
      <c r="E20" s="86">
        <f>SUM(E15:E18)</f>
        <v>198</v>
      </c>
      <c r="G20" s="86">
        <f>SUM(G15:G17)</f>
        <v>522</v>
      </c>
      <c r="H20" s="86">
        <f>SUM(H15:H17)</f>
        <v>198</v>
      </c>
    </row>
    <row r="22" spans="3:8" ht="14.25">
      <c r="C22" s="88" t="s">
        <v>31</v>
      </c>
      <c r="D22" s="86">
        <f>G22</f>
        <v>-163</v>
      </c>
      <c r="E22" s="86">
        <f>H22</f>
        <v>-144</v>
      </c>
      <c r="G22" s="86">
        <f>-163</f>
        <v>-163</v>
      </c>
      <c r="H22" s="86">
        <v>-144</v>
      </c>
    </row>
    <row r="23" ht="14.25">
      <c r="C23" s="113"/>
    </row>
    <row r="24" spans="3:8" ht="14.25">
      <c r="C24" s="88" t="s">
        <v>154</v>
      </c>
      <c r="D24" s="86">
        <f>G24</f>
        <v>96</v>
      </c>
      <c r="E24" s="86">
        <f>H24</f>
        <v>-73</v>
      </c>
      <c r="G24" s="86">
        <v>96</v>
      </c>
      <c r="H24" s="86">
        <v>-73</v>
      </c>
    </row>
    <row r="26" ht="14.25">
      <c r="C26" s="88" t="s">
        <v>143</v>
      </c>
    </row>
    <row r="27" spans="3:8" ht="14.25">
      <c r="C27" s="88" t="s">
        <v>142</v>
      </c>
      <c r="D27" s="102">
        <f>G27</f>
        <v>1043</v>
      </c>
      <c r="E27" s="102">
        <f>H27</f>
        <v>-630</v>
      </c>
      <c r="G27" s="102">
        <v>1043</v>
      </c>
      <c r="H27" s="102">
        <v>-630</v>
      </c>
    </row>
    <row r="29" spans="3:8" ht="14.25">
      <c r="C29" s="88" t="s">
        <v>157</v>
      </c>
      <c r="D29" s="86">
        <f>SUM(D20:D27)</f>
        <v>1498</v>
      </c>
      <c r="E29" s="86">
        <f>SUM(E20:E27)</f>
        <v>-649</v>
      </c>
      <c r="G29" s="86">
        <f>SUM(G20:G27)</f>
        <v>1498</v>
      </c>
      <c r="H29" s="86">
        <f>SUM(H20:H27)</f>
        <v>-649</v>
      </c>
    </row>
    <row r="31" spans="3:8" ht="14.25">
      <c r="C31" s="88" t="s">
        <v>1</v>
      </c>
      <c r="D31" s="86">
        <f>G31</f>
        <v>-81</v>
      </c>
      <c r="E31" s="100">
        <f>H31</f>
        <v>-24</v>
      </c>
      <c r="G31" s="86">
        <v>-81</v>
      </c>
      <c r="H31" s="86">
        <v>-24</v>
      </c>
    </row>
    <row r="33" spans="4:8" ht="14.25">
      <c r="D33" s="102"/>
      <c r="E33" s="102"/>
      <c r="G33" s="102"/>
      <c r="H33" s="102"/>
    </row>
    <row r="34" spans="3:8" ht="14.25">
      <c r="C34" s="88" t="s">
        <v>156</v>
      </c>
      <c r="D34" s="103">
        <f>SUM(D29:D33)</f>
        <v>1417</v>
      </c>
      <c r="E34" s="103">
        <f>SUM(E29:E31)</f>
        <v>-673</v>
      </c>
      <c r="G34" s="103">
        <f>SUM(G28:G31)</f>
        <v>1417</v>
      </c>
      <c r="H34" s="103">
        <f>SUM(H29:H31)</f>
        <v>-673</v>
      </c>
    </row>
    <row r="37" ht="14.25">
      <c r="C37" s="88" t="s">
        <v>158</v>
      </c>
    </row>
    <row r="38" spans="3:8" ht="15" thickBot="1">
      <c r="C38" s="88" t="s">
        <v>32</v>
      </c>
      <c r="D38" s="104">
        <f>D34/2624*100</f>
        <v>54.0015243902439</v>
      </c>
      <c r="E38" s="104">
        <f>E34/2624*100</f>
        <v>-25.647865853658537</v>
      </c>
      <c r="F38" s="105"/>
      <c r="G38" s="104">
        <f>G34/2624*100</f>
        <v>54.0015243902439</v>
      </c>
      <c r="H38" s="104">
        <f>H34/2624*100</f>
        <v>-25.647865853658537</v>
      </c>
    </row>
    <row r="39" ht="15" thickTop="1"/>
    <row r="40" ht="14.25">
      <c r="G40" s="87"/>
    </row>
  </sheetData>
  <mergeCells count="2">
    <mergeCell ref="D8:E8"/>
    <mergeCell ref="G8:H8"/>
  </mergeCells>
  <printOptions horizontalCentered="1"/>
  <pageMargins left="0.5" right="0.5" top="0.75" bottom="0.5" header="0.54" footer="0.5"/>
  <pageSetup horizontalDpi="600" verticalDpi="600" orientation="portrait" paperSize="9"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sheetPr codeName="Sheet3"/>
  <dimension ref="A1:G46"/>
  <sheetViews>
    <sheetView workbookViewId="0" topLeftCell="A33">
      <selection activeCell="E48" sqref="E48"/>
    </sheetView>
  </sheetViews>
  <sheetFormatPr defaultColWidth="9.140625" defaultRowHeight="12.75"/>
  <cols>
    <col min="1" max="1" width="30.421875" style="77" customWidth="1"/>
    <col min="2" max="2" width="13.7109375" style="77" customWidth="1"/>
    <col min="3" max="3" width="14.7109375" style="77" customWidth="1"/>
    <col min="4" max="6" width="13.7109375" style="77" customWidth="1"/>
    <col min="7" max="7" width="12.57421875" style="77" customWidth="1"/>
    <col min="8" max="16384" width="9.140625" style="77" customWidth="1"/>
  </cols>
  <sheetData>
    <row r="1" ht="15">
      <c r="A1" s="76" t="s">
        <v>134</v>
      </c>
    </row>
    <row r="2" ht="15">
      <c r="A2" s="76" t="s">
        <v>133</v>
      </c>
    </row>
    <row r="3" ht="15">
      <c r="A3" s="76"/>
    </row>
    <row r="4" ht="15">
      <c r="A4" s="76" t="s">
        <v>67</v>
      </c>
    </row>
    <row r="5" ht="15">
      <c r="A5" s="76" t="s">
        <v>198</v>
      </c>
    </row>
    <row r="6" ht="14.25">
      <c r="A6" s="78" t="s">
        <v>144</v>
      </c>
    </row>
    <row r="8" spans="3:5" s="76" customFormat="1" ht="15">
      <c r="C8" s="117" t="s">
        <v>43</v>
      </c>
      <c r="D8" s="117"/>
      <c r="E8" s="117"/>
    </row>
    <row r="9" s="76" customFormat="1" ht="15">
      <c r="C9" s="80" t="s">
        <v>38</v>
      </c>
    </row>
    <row r="10" spans="2:5" s="76" customFormat="1" ht="15">
      <c r="B10" s="80" t="s">
        <v>36</v>
      </c>
      <c r="C10" s="80" t="s">
        <v>145</v>
      </c>
      <c r="D10" s="80" t="s">
        <v>39</v>
      </c>
      <c r="E10" s="80" t="s">
        <v>41</v>
      </c>
    </row>
    <row r="11" spans="2:6" s="76" customFormat="1" ht="15">
      <c r="B11" s="80" t="s">
        <v>37</v>
      </c>
      <c r="C11" s="80" t="s">
        <v>40</v>
      </c>
      <c r="D11" s="80" t="s">
        <v>40</v>
      </c>
      <c r="E11" s="80" t="s">
        <v>42</v>
      </c>
      <c r="F11" s="80" t="s">
        <v>5</v>
      </c>
    </row>
    <row r="12" spans="2:6" s="79" customFormat="1" ht="15">
      <c r="B12" s="79" t="s">
        <v>22</v>
      </c>
      <c r="C12" s="79" t="s">
        <v>22</v>
      </c>
      <c r="D12" s="79" t="s">
        <v>22</v>
      </c>
      <c r="E12" s="79" t="s">
        <v>22</v>
      </c>
      <c r="F12" s="79" t="s">
        <v>22</v>
      </c>
    </row>
    <row r="13" ht="6.75" customHeight="1"/>
    <row r="14" ht="15">
      <c r="A14" s="81" t="s">
        <v>200</v>
      </c>
    </row>
    <row r="15" spans="1:6" ht="15">
      <c r="A15" s="82" t="s">
        <v>168</v>
      </c>
      <c r="F15" s="111"/>
    </row>
    <row r="17" spans="1:7" ht="14.25">
      <c r="A17" s="77" t="s">
        <v>169</v>
      </c>
      <c r="B17" s="83">
        <v>1312</v>
      </c>
      <c r="C17" s="83">
        <v>13121</v>
      </c>
      <c r="D17" s="83">
        <v>6000</v>
      </c>
      <c r="E17" s="83">
        <v>2931</v>
      </c>
      <c r="F17" s="83">
        <f>SUM(B17:E17)</f>
        <v>23364</v>
      </c>
      <c r="G17" s="83"/>
    </row>
    <row r="18" spans="2:7" ht="6" customHeight="1">
      <c r="B18" s="83"/>
      <c r="C18" s="83"/>
      <c r="D18" s="83"/>
      <c r="E18" s="83"/>
      <c r="F18" s="83"/>
      <c r="G18" s="83"/>
    </row>
    <row r="19" spans="1:7" ht="14.25">
      <c r="A19" s="77" t="s">
        <v>131</v>
      </c>
      <c r="B19" s="83">
        <v>0</v>
      </c>
      <c r="C19" s="83">
        <v>0</v>
      </c>
      <c r="D19" s="83">
        <v>0</v>
      </c>
      <c r="E19" s="83">
        <v>1417</v>
      </c>
      <c r="F19" s="83">
        <f>SUM(B19:E19)</f>
        <v>1417</v>
      </c>
      <c r="G19" s="83"/>
    </row>
    <row r="20" spans="2:7" ht="6" customHeight="1">
      <c r="B20" s="83"/>
      <c r="C20" s="83"/>
      <c r="D20" s="83"/>
      <c r="E20" s="83"/>
      <c r="F20" s="83"/>
      <c r="G20" s="83"/>
    </row>
    <row r="21" spans="1:7" ht="14.25">
      <c r="A21" s="77" t="s">
        <v>72</v>
      </c>
      <c r="B21" s="83">
        <v>0</v>
      </c>
      <c r="C21" s="83">
        <f>-E21</f>
        <v>1043</v>
      </c>
      <c r="D21" s="83">
        <v>0</v>
      </c>
      <c r="E21" s="83">
        <v>-1043</v>
      </c>
      <c r="F21" s="83">
        <f>SUM(B21:E21)</f>
        <v>0</v>
      </c>
      <c r="G21" s="83"/>
    </row>
    <row r="22" spans="2:7" ht="6.75" customHeight="1">
      <c r="B22" s="83"/>
      <c r="C22" s="83"/>
      <c r="D22" s="83"/>
      <c r="E22" s="83"/>
      <c r="F22" s="83"/>
      <c r="G22" s="83"/>
    </row>
    <row r="23" spans="1:7" ht="18.75" customHeight="1" thickBot="1">
      <c r="A23" s="77" t="s">
        <v>170</v>
      </c>
      <c r="B23" s="84">
        <f>SUM(B17:B22)</f>
        <v>1312</v>
      </c>
      <c r="C23" s="84">
        <f>SUM(C17:C22)</f>
        <v>14164</v>
      </c>
      <c r="D23" s="84">
        <f>SUM(D17:D22)</f>
        <v>6000</v>
      </c>
      <c r="E23" s="84">
        <f>SUM(E17:E22)</f>
        <v>3305</v>
      </c>
      <c r="F23" s="84">
        <f>SUM(F17:F22)</f>
        <v>24781</v>
      </c>
      <c r="G23" s="83"/>
    </row>
    <row r="24" spans="2:7" ht="15" thickTop="1">
      <c r="B24" s="83"/>
      <c r="C24" s="83"/>
      <c r="D24" s="83"/>
      <c r="E24" s="83"/>
      <c r="F24" s="83"/>
      <c r="G24" s="83"/>
    </row>
    <row r="25" spans="2:7" ht="14.25">
      <c r="B25" s="83"/>
      <c r="C25" s="83"/>
      <c r="D25" s="83"/>
      <c r="E25" s="83"/>
      <c r="F25" s="83"/>
      <c r="G25" s="83"/>
    </row>
    <row r="26" ht="15">
      <c r="A26" s="81" t="s">
        <v>200</v>
      </c>
    </row>
    <row r="27" spans="1:6" ht="15">
      <c r="A27" s="82" t="s">
        <v>180</v>
      </c>
      <c r="F27" s="111"/>
    </row>
    <row r="29" spans="1:7" ht="14.25">
      <c r="A29" s="77" t="s">
        <v>181</v>
      </c>
      <c r="B29" s="83">
        <v>1312</v>
      </c>
      <c r="C29" s="83">
        <v>13361</v>
      </c>
      <c r="D29" s="83">
        <v>6000</v>
      </c>
      <c r="E29" s="83">
        <v>2776</v>
      </c>
      <c r="F29" s="83">
        <f>SUM(B29:E29)</f>
        <v>23449</v>
      </c>
      <c r="G29" s="83"/>
    </row>
    <row r="30" spans="2:7" ht="6" customHeight="1">
      <c r="B30" s="83"/>
      <c r="C30" s="83"/>
      <c r="D30" s="83"/>
      <c r="E30" s="83"/>
      <c r="F30" s="83"/>
      <c r="G30" s="83"/>
    </row>
    <row r="31" spans="1:7" ht="14.25">
      <c r="A31" s="77" t="s">
        <v>131</v>
      </c>
      <c r="B31" s="83">
        <v>0</v>
      </c>
      <c r="C31" s="83">
        <v>0</v>
      </c>
      <c r="D31" s="83">
        <v>0</v>
      </c>
      <c r="E31" s="83">
        <v>-673</v>
      </c>
      <c r="F31" s="83">
        <f>SUM(B31:E31)</f>
        <v>-673</v>
      </c>
      <c r="G31" s="83"/>
    </row>
    <row r="32" spans="2:7" ht="6" customHeight="1">
      <c r="B32" s="83"/>
      <c r="C32" s="83"/>
      <c r="D32" s="83"/>
      <c r="E32" s="83"/>
      <c r="F32" s="83"/>
      <c r="G32" s="83"/>
    </row>
    <row r="33" spans="1:7" ht="14.25">
      <c r="A33" s="77" t="s">
        <v>72</v>
      </c>
      <c r="B33" s="83">
        <v>0</v>
      </c>
      <c r="C33" s="83">
        <f>-E33</f>
        <v>-630</v>
      </c>
      <c r="D33" s="83">
        <v>0</v>
      </c>
      <c r="E33" s="83">
        <v>630</v>
      </c>
      <c r="F33" s="83">
        <f>SUM(B33:E33)</f>
        <v>0</v>
      </c>
      <c r="G33" s="83"/>
    </row>
    <row r="34" spans="2:7" ht="6.75" customHeight="1">
      <c r="B34" s="83"/>
      <c r="C34" s="83"/>
      <c r="D34" s="83"/>
      <c r="E34" s="83"/>
      <c r="F34" s="83"/>
      <c r="G34" s="83"/>
    </row>
    <row r="35" spans="1:7" ht="18.75" customHeight="1" thickBot="1">
      <c r="A35" s="77" t="s">
        <v>182</v>
      </c>
      <c r="B35" s="84">
        <f>SUM(B29:B34)</f>
        <v>1312</v>
      </c>
      <c r="C35" s="84">
        <f>SUM(C29:C34)</f>
        <v>12731</v>
      </c>
      <c r="D35" s="84">
        <f>SUM(D29:D34)</f>
        <v>6000</v>
      </c>
      <c r="E35" s="84">
        <f>SUM(E29:E34)</f>
        <v>2733</v>
      </c>
      <c r="F35" s="84">
        <f>SUM(F29:F34)</f>
        <v>22776</v>
      </c>
      <c r="G35" s="83"/>
    </row>
    <row r="36" spans="2:7" ht="15" thickTop="1">
      <c r="B36" s="83"/>
      <c r="C36" s="83"/>
      <c r="D36" s="83"/>
      <c r="E36" s="83"/>
      <c r="F36" s="83"/>
      <c r="G36" s="83"/>
    </row>
    <row r="37" spans="2:7" ht="14.25">
      <c r="B37" s="83"/>
      <c r="C37" s="83"/>
      <c r="D37" s="83"/>
      <c r="E37" s="83"/>
      <c r="F37" s="83"/>
      <c r="G37" s="83"/>
    </row>
    <row r="38" spans="2:7" ht="14.25">
      <c r="B38" s="83"/>
      <c r="C38" s="83"/>
      <c r="D38" s="83"/>
      <c r="E38" s="83"/>
      <c r="F38" s="83"/>
      <c r="G38" s="83"/>
    </row>
    <row r="39" spans="2:7" ht="14.25">
      <c r="B39" s="83"/>
      <c r="C39" s="83"/>
      <c r="D39" s="83"/>
      <c r="E39" s="83"/>
      <c r="F39" s="83"/>
      <c r="G39" s="83"/>
    </row>
    <row r="40" spans="2:7" ht="14.25">
      <c r="B40" s="83"/>
      <c r="C40" s="83"/>
      <c r="D40" s="83"/>
      <c r="E40" s="83"/>
      <c r="F40" s="83"/>
      <c r="G40" s="83"/>
    </row>
    <row r="41" spans="2:7" ht="14.25">
      <c r="B41" s="83"/>
      <c r="C41" s="83"/>
      <c r="D41" s="83"/>
      <c r="E41" s="83"/>
      <c r="F41" s="83"/>
      <c r="G41" s="83"/>
    </row>
    <row r="42" spans="2:7" ht="14.25">
      <c r="B42" s="83"/>
      <c r="C42" s="83"/>
      <c r="D42" s="83"/>
      <c r="E42" s="83"/>
      <c r="F42" s="83"/>
      <c r="G42" s="83"/>
    </row>
    <row r="43" spans="2:7" ht="14.25">
      <c r="B43" s="83"/>
      <c r="C43" s="83"/>
      <c r="D43" s="83"/>
      <c r="E43" s="83"/>
      <c r="F43" s="83"/>
      <c r="G43" s="83"/>
    </row>
    <row r="44" spans="2:7" ht="14.25">
      <c r="B44" s="83"/>
      <c r="C44" s="83"/>
      <c r="D44" s="83"/>
      <c r="E44" s="83"/>
      <c r="F44" s="83"/>
      <c r="G44" s="83"/>
    </row>
    <row r="45" spans="2:7" ht="14.25">
      <c r="B45" s="83"/>
      <c r="C45" s="83"/>
      <c r="D45" s="83"/>
      <c r="E45" s="83"/>
      <c r="F45" s="83"/>
      <c r="G45" s="83"/>
    </row>
    <row r="46" spans="2:7" ht="14.25">
      <c r="B46" s="83"/>
      <c r="C46" s="83"/>
      <c r="D46" s="83"/>
      <c r="E46" s="83"/>
      <c r="F46" s="83"/>
      <c r="G46" s="83"/>
    </row>
  </sheetData>
  <mergeCells count="1">
    <mergeCell ref="C8:E8"/>
  </mergeCells>
  <printOptions horizontalCentered="1"/>
  <pageMargins left="0.5118110236220472" right="0.5118110236220472" top="0.5511811023622047" bottom="0.5118110236220472" header="0.5118110236220472" footer="0.2362204724409449"/>
  <pageSetup horizontalDpi="600" verticalDpi="600" orientation="landscape" paperSize="9" scale="95"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sheetPr codeName="Sheet4"/>
  <dimension ref="A1:D48"/>
  <sheetViews>
    <sheetView workbookViewId="0" topLeftCell="A1">
      <selection activeCell="D34" sqref="D34"/>
    </sheetView>
  </sheetViews>
  <sheetFormatPr defaultColWidth="9.140625" defaultRowHeight="12.75"/>
  <cols>
    <col min="1" max="1" width="60.57421875" style="2" customWidth="1"/>
    <col min="2" max="2" width="15.7109375" style="3" customWidth="1"/>
    <col min="3" max="3" width="2.140625" style="3" customWidth="1"/>
    <col min="4" max="4" width="15.7109375" style="3" customWidth="1"/>
    <col min="5" max="16384" width="9.140625" style="2" customWidth="1"/>
  </cols>
  <sheetData>
    <row r="1" ht="15">
      <c r="A1" s="4" t="s">
        <v>134</v>
      </c>
    </row>
    <row r="2" ht="15">
      <c r="A2" s="4" t="s">
        <v>133</v>
      </c>
    </row>
    <row r="3" ht="15">
      <c r="A3" s="4"/>
    </row>
    <row r="4" ht="15">
      <c r="A4" s="4" t="s">
        <v>137</v>
      </c>
    </row>
    <row r="5" ht="15">
      <c r="A5" s="4" t="s">
        <v>198</v>
      </c>
    </row>
    <row r="6" ht="14.25">
      <c r="A6" s="10" t="s">
        <v>144</v>
      </c>
    </row>
    <row r="7" spans="2:4" ht="15">
      <c r="B7" s="118" t="s">
        <v>173</v>
      </c>
      <c r="C7" s="118"/>
      <c r="D7" s="118"/>
    </row>
    <row r="8" spans="2:4" ht="15">
      <c r="B8" s="53" t="s">
        <v>167</v>
      </c>
      <c r="C8" s="26"/>
      <c r="D8" s="53" t="s">
        <v>167</v>
      </c>
    </row>
    <row r="9" spans="2:4" ht="15">
      <c r="B9" s="56" t="s">
        <v>166</v>
      </c>
      <c r="C9" s="57"/>
      <c r="D9" s="54" t="s">
        <v>82</v>
      </c>
    </row>
    <row r="10" spans="2:4" ht="15">
      <c r="B10" s="55" t="s">
        <v>7</v>
      </c>
      <c r="C10" s="57"/>
      <c r="D10" s="55" t="s">
        <v>7</v>
      </c>
    </row>
    <row r="11" ht="14.25">
      <c r="A11" s="2" t="s">
        <v>33</v>
      </c>
    </row>
    <row r="13" spans="1:4" ht="14.25">
      <c r="A13" s="2" t="s">
        <v>178</v>
      </c>
      <c r="B13" s="3">
        <v>1498</v>
      </c>
      <c r="D13" s="3">
        <v>-649</v>
      </c>
    </row>
    <row r="14" ht="6.75" customHeight="1"/>
    <row r="15" ht="14.25">
      <c r="A15" s="2" t="s">
        <v>53</v>
      </c>
    </row>
    <row r="16" ht="6" customHeight="1"/>
    <row r="17" spans="1:4" ht="14.25">
      <c r="A17" s="2" t="s">
        <v>34</v>
      </c>
      <c r="B17" s="3">
        <v>-353</v>
      </c>
      <c r="D17" s="3">
        <v>-55</v>
      </c>
    </row>
    <row r="18" spans="1:4" ht="14.25">
      <c r="A18" s="2" t="s">
        <v>151</v>
      </c>
      <c r="B18" s="7">
        <v>-98</v>
      </c>
      <c r="D18" s="3">
        <v>-73</v>
      </c>
    </row>
    <row r="19" spans="1:4" ht="14.25">
      <c r="A19" s="2" t="s">
        <v>4</v>
      </c>
      <c r="B19" s="7">
        <v>-13</v>
      </c>
      <c r="D19" s="3">
        <v>-9</v>
      </c>
    </row>
    <row r="20" spans="1:4" ht="14.25">
      <c r="A20" s="2" t="s">
        <v>152</v>
      </c>
      <c r="B20" s="51">
        <v>-1043</v>
      </c>
      <c r="D20" s="51">
        <v>630</v>
      </c>
    </row>
    <row r="21" ht="6.75" customHeight="1">
      <c r="B21" s="7"/>
    </row>
    <row r="22" spans="1:4" ht="14.25">
      <c r="A22" s="2" t="s">
        <v>177</v>
      </c>
      <c r="B22" s="58">
        <f>SUM(B13:B20)</f>
        <v>-9</v>
      </c>
      <c r="D22" s="3">
        <f>SUM(D13:D20)</f>
        <v>-156</v>
      </c>
    </row>
    <row r="23" ht="7.5" customHeight="1">
      <c r="B23" s="58"/>
    </row>
    <row r="24" spans="1:4" ht="14.25">
      <c r="A24" s="2" t="s">
        <v>55</v>
      </c>
      <c r="B24" s="58">
        <v>-144</v>
      </c>
      <c r="D24" s="3">
        <v>-67</v>
      </c>
    </row>
    <row r="25" spans="1:4" ht="14.25">
      <c r="A25" s="2" t="s">
        <v>56</v>
      </c>
      <c r="B25" s="59">
        <v>-457</v>
      </c>
      <c r="D25" s="3">
        <v>68</v>
      </c>
    </row>
    <row r="26" spans="2:4" ht="7.5" customHeight="1">
      <c r="B26" s="60"/>
      <c r="D26" s="51"/>
    </row>
    <row r="27" ht="6" customHeight="1">
      <c r="B27" s="59"/>
    </row>
    <row r="28" spans="1:4" ht="14.25">
      <c r="A28" s="2" t="s">
        <v>176</v>
      </c>
      <c r="B28" s="58">
        <f>SUM(B22:B25)</f>
        <v>-610</v>
      </c>
      <c r="D28" s="58">
        <f>SUM(D22:D25)</f>
        <v>-155</v>
      </c>
    </row>
    <row r="29" ht="6.75" customHeight="1">
      <c r="B29" s="58"/>
    </row>
    <row r="30" spans="1:4" ht="14.25">
      <c r="A30" s="2" t="s">
        <v>153</v>
      </c>
      <c r="B30" s="58">
        <v>-116</v>
      </c>
      <c r="D30" s="3">
        <v>-3</v>
      </c>
    </row>
    <row r="31" ht="6.75" customHeight="1">
      <c r="B31" s="58"/>
    </row>
    <row r="32" spans="1:4" ht="14.25">
      <c r="A32" s="2" t="s">
        <v>175</v>
      </c>
      <c r="B32" s="61">
        <f>SUM(B28:B30)</f>
        <v>-726</v>
      </c>
      <c r="D32" s="61">
        <f>SUM(D28:D30)</f>
        <v>-158</v>
      </c>
    </row>
    <row r="34" ht="14.25">
      <c r="A34" s="2" t="s">
        <v>160</v>
      </c>
    </row>
    <row r="35" ht="6.75" customHeight="1"/>
    <row r="36" spans="1:4" ht="14.25">
      <c r="A36" s="2" t="s">
        <v>155</v>
      </c>
      <c r="B36" s="58">
        <v>256</v>
      </c>
      <c r="D36" s="3">
        <v>43</v>
      </c>
    </row>
    <row r="37" spans="1:4" ht="14.25">
      <c r="A37" s="2" t="s">
        <v>54</v>
      </c>
      <c r="B37" s="58">
        <v>13</v>
      </c>
      <c r="D37" s="3">
        <v>9</v>
      </c>
    </row>
    <row r="38" ht="6.75" customHeight="1"/>
    <row r="39" spans="1:4" ht="14.25">
      <c r="A39" s="2" t="s">
        <v>161</v>
      </c>
      <c r="B39" s="66">
        <f>SUM(B36:B38)</f>
        <v>269</v>
      </c>
      <c r="D39" s="66">
        <f>SUM(D36:D38)</f>
        <v>52</v>
      </c>
    </row>
    <row r="40" ht="14.25">
      <c r="D40" s="7"/>
    </row>
    <row r="42" spans="1:4" ht="14.25">
      <c r="A42" s="2" t="s">
        <v>179</v>
      </c>
      <c r="B42" s="3">
        <f>B32+B39</f>
        <v>-457</v>
      </c>
      <c r="D42" s="3">
        <f>D32+D39</f>
        <v>-106</v>
      </c>
    </row>
    <row r="43" ht="8.25" customHeight="1"/>
    <row r="44" spans="1:4" ht="14.25">
      <c r="A44" s="2" t="s">
        <v>136</v>
      </c>
      <c r="B44" s="3">
        <v>97</v>
      </c>
      <c r="D44" s="3">
        <v>73</v>
      </c>
    </row>
    <row r="45" ht="7.5" customHeight="1"/>
    <row r="46" spans="1:4" ht="14.25">
      <c r="A46" s="2" t="s">
        <v>35</v>
      </c>
      <c r="B46" s="58">
        <v>8578</v>
      </c>
      <c r="C46" s="58"/>
      <c r="D46" s="3">
        <v>7378</v>
      </c>
    </row>
    <row r="47" spans="2:3" ht="4.5" customHeight="1">
      <c r="B47" s="58"/>
      <c r="C47" s="58"/>
    </row>
    <row r="48" spans="1:4" ht="15" thickBot="1">
      <c r="A48" s="2" t="s">
        <v>197</v>
      </c>
      <c r="B48" s="8">
        <f>SUM(B42:B46)</f>
        <v>8218</v>
      </c>
      <c r="C48" s="7"/>
      <c r="D48" s="8">
        <f>SUM(D42:D46)</f>
        <v>7345</v>
      </c>
    </row>
    <row r="49" ht="15" thickTop="1"/>
  </sheetData>
  <mergeCells count="1">
    <mergeCell ref="B7:D7"/>
  </mergeCells>
  <printOptions horizontalCentered="1"/>
  <pageMargins left="0.5" right="0.5" top="0.75" bottom="0.5" header="0.5" footer="0.25"/>
  <pageSetup horizontalDpi="600" verticalDpi="600" orientation="portrait" paperSize="9" r:id="rId2"/>
  <headerFooter alignWithMargins="0">
    <oddHeader>&amp;R
</oddHeader>
  </headerFooter>
  <drawing r:id="rId1"/>
</worksheet>
</file>

<file path=xl/worksheets/sheet5.xml><?xml version="1.0" encoding="utf-8"?>
<worksheet xmlns="http://schemas.openxmlformats.org/spreadsheetml/2006/main" xmlns:r="http://schemas.openxmlformats.org/officeDocument/2006/relationships">
  <sheetPr codeName="Sheet5"/>
  <dimension ref="A1:L94"/>
  <sheetViews>
    <sheetView workbookViewId="0" topLeftCell="A1">
      <selection activeCell="J30" sqref="J30"/>
    </sheetView>
  </sheetViews>
  <sheetFormatPr defaultColWidth="9.140625" defaultRowHeight="12.75"/>
  <cols>
    <col min="1" max="1" width="4.7109375" style="44" customWidth="1"/>
    <col min="2" max="2" width="29.421875" style="44" customWidth="1"/>
    <col min="3" max="5" width="7.7109375" style="44" bestFit="1" customWidth="1"/>
    <col min="6" max="6" width="7.8515625" style="44" customWidth="1"/>
    <col min="7" max="7" width="7.7109375" style="44" bestFit="1" customWidth="1"/>
    <col min="8" max="8" width="8.140625" style="44" customWidth="1"/>
    <col min="9" max="9" width="8.57421875" style="44" bestFit="1" customWidth="1"/>
    <col min="10" max="11" width="9.140625" style="44" customWidth="1"/>
    <col min="12" max="12" width="9.8515625" style="44" bestFit="1" customWidth="1"/>
    <col min="13" max="16384" width="9.140625" style="44" customWidth="1"/>
  </cols>
  <sheetData>
    <row r="1" ht="15">
      <c r="A1" s="25" t="s">
        <v>134</v>
      </c>
    </row>
    <row r="2" ht="15">
      <c r="A2" s="25" t="s">
        <v>133</v>
      </c>
    </row>
    <row r="3" ht="15">
      <c r="A3" s="25"/>
    </row>
    <row r="4" ht="15">
      <c r="A4" s="25" t="s">
        <v>84</v>
      </c>
    </row>
    <row r="5" ht="15">
      <c r="A5" s="25"/>
    </row>
    <row r="7" spans="1:2" ht="15">
      <c r="A7" s="45" t="s">
        <v>85</v>
      </c>
      <c r="B7" s="25" t="s">
        <v>44</v>
      </c>
    </row>
    <row r="23" spans="1:2" ht="15">
      <c r="A23" s="45" t="s">
        <v>86</v>
      </c>
      <c r="B23" s="25" t="s">
        <v>87</v>
      </c>
    </row>
    <row r="29" spans="1:2" ht="15">
      <c r="A29" s="45" t="s">
        <v>88</v>
      </c>
      <c r="B29" s="25" t="s">
        <v>89</v>
      </c>
    </row>
    <row r="30" spans="1:2" ht="15">
      <c r="A30" s="45"/>
      <c r="B30" s="25"/>
    </row>
    <row r="31" spans="1:2" ht="15">
      <c r="A31" s="45"/>
      <c r="B31" s="25"/>
    </row>
    <row r="32" spans="1:2" ht="15">
      <c r="A32" s="45"/>
      <c r="B32" s="25"/>
    </row>
    <row r="34" spans="1:2" ht="15">
      <c r="A34" s="45" t="s">
        <v>90</v>
      </c>
      <c r="B34" s="25" t="s">
        <v>91</v>
      </c>
    </row>
    <row r="40" spans="1:2" ht="15">
      <c r="A40" s="45" t="s">
        <v>92</v>
      </c>
      <c r="B40" s="25" t="s">
        <v>69</v>
      </c>
    </row>
    <row r="45" spans="1:2" ht="15">
      <c r="A45" s="45" t="s">
        <v>93</v>
      </c>
      <c r="B45" s="25" t="s">
        <v>94</v>
      </c>
    </row>
    <row r="46" spans="1:2" ht="15">
      <c r="A46" s="45"/>
      <c r="B46" s="25"/>
    </row>
    <row r="47" spans="1:2" ht="15">
      <c r="A47" s="45"/>
      <c r="B47" s="25"/>
    </row>
    <row r="48" spans="1:2" ht="15">
      <c r="A48" s="45"/>
      <c r="B48" s="25"/>
    </row>
    <row r="49" spans="1:2" ht="15">
      <c r="A49" s="45"/>
      <c r="B49" s="25"/>
    </row>
    <row r="51" spans="1:2" ht="15">
      <c r="A51" s="46" t="s">
        <v>95</v>
      </c>
      <c r="B51" s="4" t="s">
        <v>45</v>
      </c>
    </row>
    <row r="53" ht="14.25">
      <c r="B53" s="44" t="s">
        <v>164</v>
      </c>
    </row>
    <row r="55" spans="2:12" ht="14.25">
      <c r="B55" s="2"/>
      <c r="C55" s="2"/>
      <c r="D55" s="2"/>
      <c r="E55" s="2"/>
      <c r="F55" s="2"/>
      <c r="G55" s="2"/>
      <c r="I55" s="2"/>
      <c r="L55" s="7"/>
    </row>
    <row r="56" spans="1:10" ht="15">
      <c r="A56" s="47" t="s">
        <v>96</v>
      </c>
      <c r="B56" s="48" t="s">
        <v>97</v>
      </c>
      <c r="C56" s="9"/>
      <c r="D56" s="9"/>
      <c r="E56" s="9"/>
      <c r="F56" s="16"/>
      <c r="G56" s="16"/>
      <c r="H56" s="16"/>
      <c r="I56" s="16"/>
      <c r="J56" s="16"/>
    </row>
    <row r="57" spans="1:10" ht="14.25">
      <c r="A57" s="27"/>
      <c r="C57" s="28"/>
      <c r="D57" s="28"/>
      <c r="E57" s="28"/>
      <c r="F57" s="29"/>
      <c r="G57" s="29"/>
      <c r="H57" s="29"/>
      <c r="I57" s="29"/>
      <c r="J57" s="29"/>
    </row>
    <row r="58" spans="1:10" ht="16.5">
      <c r="A58" s="27"/>
      <c r="B58" s="62" t="s">
        <v>146</v>
      </c>
      <c r="C58" s="119" t="s">
        <v>6</v>
      </c>
      <c r="D58" s="119"/>
      <c r="E58" s="119" t="s">
        <v>57</v>
      </c>
      <c r="F58" s="119"/>
      <c r="G58" s="119" t="s">
        <v>66</v>
      </c>
      <c r="H58" s="119"/>
      <c r="I58" s="120" t="s">
        <v>58</v>
      </c>
      <c r="J58" s="120"/>
    </row>
    <row r="59" spans="1:10" ht="14.25">
      <c r="A59" s="27"/>
      <c r="B59" s="28"/>
      <c r="C59" s="30" t="s">
        <v>166</v>
      </c>
      <c r="D59" s="31" t="s">
        <v>82</v>
      </c>
      <c r="E59" s="30" t="s">
        <v>166</v>
      </c>
      <c r="F59" s="31" t="s">
        <v>82</v>
      </c>
      <c r="G59" s="30" t="s">
        <v>166</v>
      </c>
      <c r="H59" s="31" t="s">
        <v>82</v>
      </c>
      <c r="I59" s="30" t="s">
        <v>166</v>
      </c>
      <c r="J59" s="31" t="s">
        <v>82</v>
      </c>
    </row>
    <row r="60" spans="1:10" ht="14.25">
      <c r="A60" s="27"/>
      <c r="B60" s="28"/>
      <c r="C60" s="32" t="s">
        <v>22</v>
      </c>
      <c r="D60" s="32" t="s">
        <v>22</v>
      </c>
      <c r="E60" s="32" t="s">
        <v>22</v>
      </c>
      <c r="F60" s="32" t="s">
        <v>22</v>
      </c>
      <c r="G60" s="32" t="s">
        <v>22</v>
      </c>
      <c r="H60" s="32" t="s">
        <v>22</v>
      </c>
      <c r="I60" s="32" t="s">
        <v>22</v>
      </c>
      <c r="J60" s="32" t="s">
        <v>22</v>
      </c>
    </row>
    <row r="61" spans="1:10" ht="14.25">
      <c r="A61" s="27"/>
      <c r="B61" s="28" t="s">
        <v>65</v>
      </c>
      <c r="C61" s="28"/>
      <c r="D61" s="28"/>
      <c r="E61" s="33"/>
      <c r="F61" s="34"/>
      <c r="G61" s="34"/>
      <c r="H61" s="34"/>
      <c r="I61" s="33"/>
      <c r="J61" s="34"/>
    </row>
    <row r="62" spans="1:11" ht="14.25">
      <c r="A62" s="27"/>
      <c r="B62" s="28"/>
      <c r="C62" s="28"/>
      <c r="D62" s="28"/>
      <c r="E62" s="33"/>
      <c r="F62" s="34"/>
      <c r="G62" s="34"/>
      <c r="H62" s="34"/>
      <c r="I62" s="33"/>
      <c r="J62" s="33"/>
      <c r="K62" s="33"/>
    </row>
    <row r="63" spans="1:10" ht="14.25">
      <c r="A63" s="27"/>
      <c r="B63" s="35" t="s">
        <v>14</v>
      </c>
      <c r="C63" s="28"/>
      <c r="D63" s="28"/>
      <c r="E63" s="33"/>
      <c r="F63" s="34"/>
      <c r="G63" s="34"/>
      <c r="H63" s="34"/>
      <c r="I63" s="33"/>
      <c r="J63" s="34"/>
    </row>
    <row r="64" spans="1:10" ht="14.25">
      <c r="A64" s="27"/>
      <c r="B64" s="28" t="s">
        <v>59</v>
      </c>
      <c r="C64" s="36">
        <v>353</v>
      </c>
      <c r="D64" s="36">
        <v>55</v>
      </c>
      <c r="E64" s="33">
        <v>13</v>
      </c>
      <c r="F64" s="33">
        <v>9</v>
      </c>
      <c r="G64" s="34">
        <v>175</v>
      </c>
      <c r="H64" s="34">
        <v>170</v>
      </c>
      <c r="I64" s="33">
        <f>C64+E64+G64</f>
        <v>541</v>
      </c>
      <c r="J64" s="34">
        <f>F64+D64+H64</f>
        <v>234</v>
      </c>
    </row>
    <row r="65" spans="1:10" ht="14.25">
      <c r="A65" s="27"/>
      <c r="B65" s="28"/>
      <c r="C65" s="28"/>
      <c r="D65" s="28"/>
      <c r="E65" s="33"/>
      <c r="F65" s="34"/>
      <c r="G65" s="34"/>
      <c r="H65" s="34"/>
      <c r="I65" s="33"/>
      <c r="J65" s="34"/>
    </row>
    <row r="66" spans="1:10" ht="14.25">
      <c r="A66" s="27"/>
      <c r="B66" s="28" t="s">
        <v>60</v>
      </c>
      <c r="C66" s="37">
        <f>SUM(C64:C65)</f>
        <v>353</v>
      </c>
      <c r="D66" s="37">
        <f>SUM(D64:D65)</f>
        <v>55</v>
      </c>
      <c r="E66" s="37">
        <f aca="true" t="shared" si="0" ref="E66:J66">SUM(E64:E65)</f>
        <v>13</v>
      </c>
      <c r="F66" s="38">
        <f t="shared" si="0"/>
        <v>9</v>
      </c>
      <c r="G66" s="38">
        <f t="shared" si="0"/>
        <v>175</v>
      </c>
      <c r="H66" s="38">
        <f t="shared" si="0"/>
        <v>170</v>
      </c>
      <c r="I66" s="37">
        <f t="shared" si="0"/>
        <v>541</v>
      </c>
      <c r="J66" s="38">
        <f t="shared" si="0"/>
        <v>234</v>
      </c>
    </row>
    <row r="67" spans="1:10" ht="14.25">
      <c r="A67" s="27"/>
      <c r="B67" s="28"/>
      <c r="C67" s="28"/>
      <c r="D67" s="28"/>
      <c r="E67" s="33"/>
      <c r="F67" s="34"/>
      <c r="G67" s="34"/>
      <c r="H67" s="34"/>
      <c r="I67" s="33"/>
      <c r="J67" s="34"/>
    </row>
    <row r="68" spans="1:10" ht="14.25">
      <c r="A68" s="27"/>
      <c r="B68" s="35" t="s">
        <v>61</v>
      </c>
      <c r="C68" s="28"/>
      <c r="D68" s="28"/>
      <c r="E68" s="33"/>
      <c r="F68" s="34"/>
      <c r="G68" s="34"/>
      <c r="H68" s="34"/>
      <c r="I68" s="33"/>
      <c r="J68" s="34"/>
    </row>
    <row r="69" spans="1:10" ht="14.25">
      <c r="A69" s="27"/>
      <c r="B69" s="28" t="s">
        <v>62</v>
      </c>
      <c r="C69" s="36">
        <v>1396</v>
      </c>
      <c r="D69" s="114">
        <v>-575</v>
      </c>
      <c r="E69" s="33">
        <v>13</v>
      </c>
      <c r="F69" s="33">
        <v>9</v>
      </c>
      <c r="G69" s="34">
        <f>G66-19</f>
        <v>156</v>
      </c>
      <c r="H69" s="34">
        <v>134</v>
      </c>
      <c r="I69" s="33">
        <f>E69+C69+G69</f>
        <v>1565</v>
      </c>
      <c r="J69" s="34">
        <f>F69+D69+H69</f>
        <v>-432</v>
      </c>
    </row>
    <row r="70" spans="1:10" ht="14.25">
      <c r="A70" s="27"/>
      <c r="B70" s="28" t="s">
        <v>63</v>
      </c>
      <c r="C70" s="39"/>
      <c r="D70" s="39"/>
      <c r="E70" s="33"/>
      <c r="F70" s="34"/>
      <c r="G70" s="34"/>
      <c r="H70" s="34"/>
      <c r="I70" s="40">
        <v>-67</v>
      </c>
      <c r="J70" s="41">
        <v>-217</v>
      </c>
    </row>
    <row r="71" spans="1:10" ht="14.25">
      <c r="A71" s="27"/>
      <c r="B71" s="28" t="s">
        <v>186</v>
      </c>
      <c r="C71" s="28"/>
      <c r="D71" s="28"/>
      <c r="E71" s="33"/>
      <c r="F71" s="34"/>
      <c r="G71" s="34"/>
      <c r="H71" s="34"/>
      <c r="I71" s="33">
        <f>SUM(I69:I70)</f>
        <v>1498</v>
      </c>
      <c r="J71" s="34">
        <f>SUM(J69:J70)</f>
        <v>-649</v>
      </c>
    </row>
    <row r="72" spans="1:10" ht="14.25">
      <c r="A72" s="27"/>
      <c r="B72" s="28" t="s">
        <v>64</v>
      </c>
      <c r="C72" s="28"/>
      <c r="D72" s="28"/>
      <c r="E72" s="33"/>
      <c r="F72" s="34"/>
      <c r="G72" s="34"/>
      <c r="H72" s="34"/>
      <c r="I72" s="33">
        <v>-81</v>
      </c>
      <c r="J72" s="34">
        <v>-24</v>
      </c>
    </row>
    <row r="73" spans="1:10" ht="15" thickBot="1">
      <c r="A73" s="27"/>
      <c r="B73" s="28" t="s">
        <v>185</v>
      </c>
      <c r="C73" s="28"/>
      <c r="D73" s="28"/>
      <c r="E73" s="33"/>
      <c r="F73" s="34"/>
      <c r="G73" s="34"/>
      <c r="H73" s="34"/>
      <c r="I73" s="42">
        <f>SUM(I71:I72)</f>
        <v>1417</v>
      </c>
      <c r="J73" s="43">
        <f>SUM(J71:J72)</f>
        <v>-673</v>
      </c>
    </row>
    <row r="74" spans="1:10" ht="15" thickTop="1">
      <c r="A74" s="27"/>
      <c r="B74" s="28"/>
      <c r="C74" s="28"/>
      <c r="D74" s="28"/>
      <c r="E74" s="33"/>
      <c r="F74" s="34"/>
      <c r="G74" s="34"/>
      <c r="H74" s="34"/>
      <c r="I74" s="33"/>
      <c r="J74" s="34"/>
    </row>
    <row r="76" spans="1:2" ht="15">
      <c r="A76" s="45" t="s">
        <v>98</v>
      </c>
      <c r="B76" s="25" t="s">
        <v>99</v>
      </c>
    </row>
    <row r="77" spans="1:2" ht="15">
      <c r="A77" s="45"/>
      <c r="B77" s="25"/>
    </row>
    <row r="78" spans="1:2" ht="15">
      <c r="A78" s="45"/>
      <c r="B78" s="25"/>
    </row>
    <row r="79" spans="1:2" ht="15">
      <c r="A79" s="45"/>
      <c r="B79" s="25"/>
    </row>
    <row r="82" spans="1:2" ht="15">
      <c r="A82" s="45" t="s">
        <v>100</v>
      </c>
      <c r="B82" s="25" t="s">
        <v>101</v>
      </c>
    </row>
    <row r="84" ht="14.25">
      <c r="B84" s="44" t="s">
        <v>106</v>
      </c>
    </row>
    <row r="87" spans="1:2" ht="15">
      <c r="A87" s="45" t="s">
        <v>102</v>
      </c>
      <c r="B87" s="25" t="s">
        <v>13</v>
      </c>
    </row>
    <row r="89" ht="14.25">
      <c r="B89" s="44" t="s">
        <v>103</v>
      </c>
    </row>
    <row r="92" spans="1:2" ht="15">
      <c r="A92" s="45" t="s">
        <v>104</v>
      </c>
      <c r="B92" s="25" t="s">
        <v>105</v>
      </c>
    </row>
    <row r="94" ht="14.25">
      <c r="B94" s="44" t="s">
        <v>18</v>
      </c>
    </row>
  </sheetData>
  <mergeCells count="4">
    <mergeCell ref="C58:D58"/>
    <mergeCell ref="E58:F58"/>
    <mergeCell ref="G58:H58"/>
    <mergeCell ref="I58:J58"/>
  </mergeCells>
  <printOptions horizontalCentered="1"/>
  <pageMargins left="0.5" right="0.5" top="0.75" bottom="0.5" header="0.25" footer="0.25"/>
  <pageSetup horizontalDpi="600" verticalDpi="600" orientation="portrait" paperSize="9" scale="95" r:id="rId2"/>
  <headerFooter alignWithMargins="0">
    <oddHeader>&amp;R
</oddHeader>
  </headerFooter>
  <rowBreaks count="1" manualBreakCount="1">
    <brk id="50" max="255" man="1"/>
  </rowBreaks>
  <drawing r:id="rId1"/>
</worksheet>
</file>

<file path=xl/worksheets/sheet6.xml><?xml version="1.0" encoding="utf-8"?>
<worksheet xmlns="http://schemas.openxmlformats.org/spreadsheetml/2006/main" xmlns:r="http://schemas.openxmlformats.org/officeDocument/2006/relationships">
  <sheetPr codeName="Sheet6"/>
  <dimension ref="A1:K137"/>
  <sheetViews>
    <sheetView workbookViewId="0" topLeftCell="A1">
      <selection activeCell="J12" sqref="J12"/>
    </sheetView>
  </sheetViews>
  <sheetFormatPr defaultColWidth="9.140625" defaultRowHeight="12.75"/>
  <cols>
    <col min="1" max="1" width="5.00390625" style="2" customWidth="1"/>
    <col min="2" max="4" width="9.140625" style="2" customWidth="1"/>
    <col min="5" max="5" width="8.28125" style="2" customWidth="1"/>
    <col min="6" max="6" width="11.8515625" style="2" customWidth="1"/>
    <col min="7" max="7" width="15.140625" style="2" customWidth="1"/>
    <col min="8" max="8" width="12.57421875" style="3" customWidth="1"/>
    <col min="9" max="9" width="15.140625" style="2" customWidth="1"/>
    <col min="10" max="10" width="10.8515625" style="2" customWidth="1"/>
    <col min="11" max="11" width="13.7109375" style="2" bestFit="1" customWidth="1"/>
    <col min="12" max="16384" width="9.140625" style="2" customWidth="1"/>
  </cols>
  <sheetData>
    <row r="1" ht="15">
      <c r="A1" s="1" t="s">
        <v>134</v>
      </c>
    </row>
    <row r="2" ht="15">
      <c r="A2" s="1" t="s">
        <v>133</v>
      </c>
    </row>
    <row r="3" ht="15">
      <c r="A3" s="1"/>
    </row>
    <row r="4" ht="15">
      <c r="A4" s="4" t="s">
        <v>187</v>
      </c>
    </row>
    <row r="5" ht="15">
      <c r="A5" s="4"/>
    </row>
    <row r="7" spans="1:2" ht="15">
      <c r="A7" s="46" t="s">
        <v>107</v>
      </c>
      <c r="B7" s="4" t="s">
        <v>108</v>
      </c>
    </row>
    <row r="13" spans="1:2" ht="15">
      <c r="A13" s="46" t="s">
        <v>109</v>
      </c>
      <c r="B13" s="4" t="s">
        <v>110</v>
      </c>
    </row>
    <row r="15" ht="14.25">
      <c r="J15" s="24"/>
    </row>
    <row r="16" ht="14.25">
      <c r="J16" s="24"/>
    </row>
    <row r="17" ht="14.25">
      <c r="J17" s="24"/>
    </row>
    <row r="18" spans="2:10" ht="14.25">
      <c r="B18" s="2" t="s">
        <v>188</v>
      </c>
      <c r="C18" s="2" t="s">
        <v>191</v>
      </c>
      <c r="J18" s="24"/>
    </row>
    <row r="19" spans="2:10" ht="14.25">
      <c r="B19" s="2" t="s">
        <v>189</v>
      </c>
      <c r="C19" s="2" t="s">
        <v>190</v>
      </c>
      <c r="J19" s="24"/>
    </row>
    <row r="20" spans="2:3" ht="14.25">
      <c r="B20" s="2" t="s">
        <v>192</v>
      </c>
      <c r="C20" s="2" t="s">
        <v>193</v>
      </c>
    </row>
    <row r="21" spans="2:3" ht="14.25">
      <c r="B21" s="2" t="s">
        <v>194</v>
      </c>
      <c r="C21" s="2" t="s">
        <v>195</v>
      </c>
    </row>
    <row r="24" spans="1:2" ht="15">
      <c r="A24" s="46" t="s">
        <v>111</v>
      </c>
      <c r="B24" s="4" t="s">
        <v>112</v>
      </c>
    </row>
    <row r="30" spans="1:2" ht="15">
      <c r="A30" s="46" t="s">
        <v>113</v>
      </c>
      <c r="B30" s="4" t="s">
        <v>114</v>
      </c>
    </row>
    <row r="32" ht="14.25">
      <c r="B32" s="2" t="s">
        <v>80</v>
      </c>
    </row>
    <row r="35" spans="1:2" ht="15">
      <c r="A35" s="46" t="s">
        <v>115</v>
      </c>
      <c r="B35" s="4" t="s">
        <v>1</v>
      </c>
    </row>
    <row r="36" spans="6:9" ht="14.25">
      <c r="F36" s="121" t="s">
        <v>46</v>
      </c>
      <c r="G36" s="121"/>
      <c r="H36" s="121" t="s">
        <v>149</v>
      </c>
      <c r="I36" s="121"/>
    </row>
    <row r="37" spans="6:9" ht="14.25">
      <c r="F37" s="63" t="s">
        <v>76</v>
      </c>
      <c r="G37" s="12" t="s">
        <v>28</v>
      </c>
      <c r="H37" s="63" t="s">
        <v>76</v>
      </c>
      <c r="I37" s="12" t="s">
        <v>28</v>
      </c>
    </row>
    <row r="38" spans="6:9" ht="14.25">
      <c r="F38" s="63" t="s">
        <v>11</v>
      </c>
      <c r="G38" s="63" t="s">
        <v>11</v>
      </c>
      <c r="H38" s="63" t="s">
        <v>150</v>
      </c>
      <c r="I38" s="63" t="s">
        <v>150</v>
      </c>
    </row>
    <row r="39" spans="6:9" ht="14.25">
      <c r="F39" s="64" t="s">
        <v>171</v>
      </c>
      <c r="G39" s="64" t="s">
        <v>171</v>
      </c>
      <c r="H39" s="64" t="s">
        <v>171</v>
      </c>
      <c r="I39" s="64" t="s">
        <v>171</v>
      </c>
    </row>
    <row r="40" spans="6:9" ht="14.25">
      <c r="F40" s="12" t="s">
        <v>7</v>
      </c>
      <c r="G40" s="12" t="s">
        <v>7</v>
      </c>
      <c r="H40" s="12" t="s">
        <v>7</v>
      </c>
      <c r="I40" s="12" t="s">
        <v>7</v>
      </c>
    </row>
    <row r="42" spans="2:9" ht="14.25">
      <c r="B42" s="2" t="s">
        <v>118</v>
      </c>
      <c r="F42" s="3"/>
      <c r="G42" s="3"/>
      <c r="I42" s="3"/>
    </row>
    <row r="43" spans="2:9" ht="14.25">
      <c r="B43" s="2" t="s">
        <v>49</v>
      </c>
      <c r="F43" s="67">
        <f>H43</f>
        <v>63</v>
      </c>
      <c r="G43" s="67">
        <f>I43</f>
        <v>3</v>
      </c>
      <c r="H43" s="3">
        <v>63</v>
      </c>
      <c r="I43" s="3">
        <v>3</v>
      </c>
    </row>
    <row r="44" spans="2:9" ht="14.25">
      <c r="B44" s="2" t="s">
        <v>50</v>
      </c>
      <c r="F44" s="68">
        <f>H44</f>
        <v>18</v>
      </c>
      <c r="G44" s="68">
        <f>I44</f>
        <v>21</v>
      </c>
      <c r="H44" s="51">
        <v>18</v>
      </c>
      <c r="I44" s="51">
        <v>21</v>
      </c>
    </row>
    <row r="45" spans="6:11" ht="14.25">
      <c r="F45" s="69">
        <f>SUM(F43:F44)</f>
        <v>81</v>
      </c>
      <c r="G45" s="7">
        <f>SUM(G43:G44)</f>
        <v>24</v>
      </c>
      <c r="H45" s="7">
        <f>SUM(H43:H44)</f>
        <v>81</v>
      </c>
      <c r="I45" s="7">
        <f>SUM(I43:I44)</f>
        <v>24</v>
      </c>
      <c r="K45" s="3"/>
    </row>
    <row r="46" spans="2:11" ht="14.25">
      <c r="B46" s="2" t="s">
        <v>163</v>
      </c>
      <c r="F46" s="69"/>
      <c r="G46" s="7"/>
      <c r="H46" s="7"/>
      <c r="I46" s="7"/>
      <c r="K46" s="3"/>
    </row>
    <row r="47" spans="2:11" ht="14.25">
      <c r="B47" s="2" t="s">
        <v>49</v>
      </c>
      <c r="F47" s="69">
        <f>H47</f>
        <v>0</v>
      </c>
      <c r="G47" s="69">
        <f>I47</f>
        <v>0</v>
      </c>
      <c r="H47" s="3">
        <v>0</v>
      </c>
      <c r="I47" s="7">
        <v>0</v>
      </c>
      <c r="K47" s="3"/>
    </row>
    <row r="48" spans="2:11" ht="14.25">
      <c r="B48" s="2" t="s">
        <v>50</v>
      </c>
      <c r="F48" s="69">
        <f>H48</f>
        <v>0</v>
      </c>
      <c r="G48" s="69">
        <f>I48</f>
        <v>0</v>
      </c>
      <c r="H48" s="7">
        <v>0</v>
      </c>
      <c r="I48" s="59">
        <v>0</v>
      </c>
      <c r="K48" s="3"/>
    </row>
    <row r="49" spans="2:11" ht="15" thickBot="1">
      <c r="B49" s="52"/>
      <c r="F49" s="70">
        <f>SUM(F45:F48)</f>
        <v>81</v>
      </c>
      <c r="G49" s="8">
        <f>SUM(G45:G48)</f>
        <v>24</v>
      </c>
      <c r="H49" s="8">
        <f>SUM(H45:H48)</f>
        <v>81</v>
      </c>
      <c r="I49" s="8">
        <f>SUM(I45:I48)</f>
        <v>24</v>
      </c>
      <c r="K49" s="3"/>
    </row>
    <row r="50" spans="6:11" ht="15" thickTop="1">
      <c r="F50" s="7"/>
      <c r="G50" s="7"/>
      <c r="H50" s="7"/>
      <c r="I50" s="7"/>
      <c r="J50" s="7"/>
      <c r="K50" s="7"/>
    </row>
    <row r="51" spans="6:9" ht="14.25">
      <c r="F51" s="6"/>
      <c r="G51" s="6"/>
      <c r="H51" s="7"/>
      <c r="I51" s="6"/>
    </row>
    <row r="52" spans="6:9" ht="14.25">
      <c r="F52" s="6"/>
      <c r="G52" s="6"/>
      <c r="H52" s="7"/>
      <c r="I52" s="6"/>
    </row>
    <row r="53" spans="1:9" ht="14.25">
      <c r="A53" s="9"/>
      <c r="B53" s="9"/>
      <c r="C53" s="9"/>
      <c r="D53" s="9"/>
      <c r="E53" s="9"/>
      <c r="F53" s="9"/>
      <c r="G53" s="9"/>
      <c r="H53" s="11" t="s">
        <v>76</v>
      </c>
      <c r="I53" s="11" t="s">
        <v>77</v>
      </c>
    </row>
    <row r="54" spans="1:9" ht="14.25">
      <c r="A54" s="9"/>
      <c r="B54" s="9"/>
      <c r="C54" s="9"/>
      <c r="D54" s="9"/>
      <c r="E54" s="9"/>
      <c r="F54" s="9"/>
      <c r="G54" s="9"/>
      <c r="H54" s="11" t="s">
        <v>11</v>
      </c>
      <c r="I54" s="11" t="s">
        <v>78</v>
      </c>
    </row>
    <row r="55" spans="1:9" ht="14.25">
      <c r="A55" s="9"/>
      <c r="B55" s="9"/>
      <c r="C55" s="9"/>
      <c r="D55" s="9"/>
      <c r="E55" s="9"/>
      <c r="F55" s="9"/>
      <c r="G55" s="9"/>
      <c r="H55" s="12" t="s">
        <v>7</v>
      </c>
      <c r="I55" s="12" t="s">
        <v>7</v>
      </c>
    </row>
    <row r="56" spans="1:11" ht="14.25">
      <c r="A56" s="9"/>
      <c r="B56" s="9"/>
      <c r="C56" s="9"/>
      <c r="D56" s="9"/>
      <c r="E56" s="9"/>
      <c r="F56" s="9"/>
      <c r="G56" s="9"/>
      <c r="H56" s="12"/>
      <c r="I56" s="12"/>
      <c r="J56" s="12"/>
      <c r="K56" s="12"/>
    </row>
    <row r="57" spans="1:11" ht="15" thickBot="1">
      <c r="A57" s="9"/>
      <c r="B57" s="13" t="s">
        <v>73</v>
      </c>
      <c r="C57" s="13"/>
      <c r="D57" s="13"/>
      <c r="E57" s="13"/>
      <c r="F57" s="13"/>
      <c r="H57" s="14">
        <v>1498</v>
      </c>
      <c r="I57" s="15">
        <v>1498</v>
      </c>
      <c r="K57" s="3"/>
    </row>
    <row r="58" spans="1:11" ht="15" thickTop="1">
      <c r="A58" s="9"/>
      <c r="B58" s="13"/>
      <c r="C58" s="13"/>
      <c r="D58" s="13"/>
      <c r="E58" s="13"/>
      <c r="F58" s="13"/>
      <c r="H58" s="16"/>
      <c r="I58" s="17"/>
      <c r="K58" s="3"/>
    </row>
    <row r="59" spans="1:11" ht="14.25">
      <c r="A59" s="9"/>
      <c r="B59" s="13" t="s">
        <v>74</v>
      </c>
      <c r="C59" s="13"/>
      <c r="D59" s="13"/>
      <c r="E59" s="13"/>
      <c r="F59" s="13"/>
      <c r="H59" s="3">
        <f>ROUND(H57*0.28,0)</f>
        <v>419</v>
      </c>
      <c r="I59" s="3">
        <f>ROUND(I57*0.28,0)</f>
        <v>419</v>
      </c>
      <c r="J59" s="3"/>
      <c r="K59" s="3"/>
    </row>
    <row r="60" spans="1:11" ht="14.25">
      <c r="A60" s="9"/>
      <c r="B60" s="13" t="s">
        <v>183</v>
      </c>
      <c r="C60" s="13"/>
      <c r="D60" s="13"/>
      <c r="E60" s="13"/>
      <c r="F60" s="13"/>
      <c r="H60" s="17">
        <f>I60</f>
        <v>-25</v>
      </c>
      <c r="I60" s="17">
        <v>-25</v>
      </c>
      <c r="J60" s="3"/>
      <c r="K60" s="3"/>
    </row>
    <row r="61" spans="1:11" ht="14.25">
      <c r="A61" s="9"/>
      <c r="B61" s="13" t="s">
        <v>75</v>
      </c>
      <c r="C61" s="13"/>
      <c r="D61" s="13"/>
      <c r="E61" s="13"/>
      <c r="F61" s="13"/>
      <c r="H61" s="71">
        <f>I61</f>
        <v>15</v>
      </c>
      <c r="I61" s="71">
        <v>15</v>
      </c>
      <c r="J61" s="3"/>
      <c r="K61" s="3"/>
    </row>
    <row r="62" spans="1:11" ht="14.25">
      <c r="A62" s="9"/>
      <c r="B62" s="13" t="s">
        <v>184</v>
      </c>
      <c r="C62" s="13"/>
      <c r="D62" s="13"/>
      <c r="E62" s="13"/>
      <c r="F62" s="13"/>
      <c r="H62" s="71">
        <f>I62</f>
        <v>-292</v>
      </c>
      <c r="I62" s="71">
        <v>-292</v>
      </c>
      <c r="J62" s="3"/>
      <c r="K62" s="3"/>
    </row>
    <row r="63" spans="1:11" ht="14.25">
      <c r="A63" s="9"/>
      <c r="B63" s="13" t="s">
        <v>79</v>
      </c>
      <c r="C63" s="13"/>
      <c r="D63" s="13"/>
      <c r="E63" s="13"/>
      <c r="F63" s="13"/>
      <c r="H63" s="71">
        <v>-36</v>
      </c>
      <c r="I63" s="71">
        <v>-36</v>
      </c>
      <c r="J63" s="3"/>
      <c r="K63" s="3"/>
    </row>
    <row r="64" spans="1:11" ht="14.25">
      <c r="A64" s="9"/>
      <c r="B64" s="2" t="s">
        <v>163</v>
      </c>
      <c r="C64" s="13"/>
      <c r="D64" s="13"/>
      <c r="E64" s="13"/>
      <c r="F64" s="13"/>
      <c r="H64" s="71"/>
      <c r="I64" s="17"/>
      <c r="J64" s="3"/>
      <c r="K64" s="3"/>
    </row>
    <row r="65" spans="1:11" ht="14.25">
      <c r="A65" s="9"/>
      <c r="B65" s="2" t="s">
        <v>49</v>
      </c>
      <c r="C65" s="13"/>
      <c r="D65" s="13"/>
      <c r="E65" s="13"/>
      <c r="F65" s="13"/>
      <c r="H65" s="71">
        <f>I65</f>
        <v>0</v>
      </c>
      <c r="I65" s="3">
        <v>0</v>
      </c>
      <c r="J65" s="3"/>
      <c r="K65" s="3"/>
    </row>
    <row r="66" spans="1:11" ht="14.25">
      <c r="A66" s="9"/>
      <c r="B66" s="2" t="s">
        <v>50</v>
      </c>
      <c r="C66" s="13"/>
      <c r="D66" s="13"/>
      <c r="E66" s="13"/>
      <c r="F66" s="13"/>
      <c r="H66" s="71">
        <f>I66</f>
        <v>0</v>
      </c>
      <c r="I66" s="17">
        <f>H48</f>
        <v>0</v>
      </c>
      <c r="J66" s="3"/>
      <c r="K66" s="3"/>
    </row>
    <row r="67" spans="1:11" ht="15" thickBot="1">
      <c r="A67" s="9"/>
      <c r="B67" s="13"/>
      <c r="C67" s="13"/>
      <c r="D67" s="13"/>
      <c r="E67" s="13"/>
      <c r="F67" s="13"/>
      <c r="H67" s="72">
        <f>SUM(H59:H66)</f>
        <v>81</v>
      </c>
      <c r="I67" s="18">
        <f>SUM(I59:I66)</f>
        <v>81</v>
      </c>
      <c r="J67" s="3"/>
      <c r="K67" s="3"/>
    </row>
    <row r="68" spans="1:11" ht="15" thickTop="1">
      <c r="A68" s="9"/>
      <c r="B68" s="13"/>
      <c r="C68" s="13"/>
      <c r="D68" s="13"/>
      <c r="E68" s="13"/>
      <c r="F68" s="13"/>
      <c r="H68" s="74"/>
      <c r="I68" s="75"/>
      <c r="J68" s="3"/>
      <c r="K68" s="3"/>
    </row>
    <row r="69" spans="1:11" ht="14.25">
      <c r="A69" s="9"/>
      <c r="B69" s="13"/>
      <c r="C69" s="13"/>
      <c r="D69" s="13"/>
      <c r="E69" s="13"/>
      <c r="F69" s="13"/>
      <c r="H69" s="74"/>
      <c r="I69" s="75"/>
      <c r="J69" s="3"/>
      <c r="K69" s="3"/>
    </row>
    <row r="70" spans="1:10" ht="15">
      <c r="A70" s="46" t="s">
        <v>116</v>
      </c>
      <c r="B70" s="4" t="s">
        <v>117</v>
      </c>
      <c r="H70" s="67"/>
      <c r="I70" s="3"/>
      <c r="J70" s="3"/>
    </row>
    <row r="72" ht="14.25">
      <c r="B72" s="2" t="s">
        <v>119</v>
      </c>
    </row>
    <row r="75" spans="1:2" ht="15">
      <c r="A75" s="46" t="s">
        <v>120</v>
      </c>
      <c r="B75" s="4" t="s">
        <v>51</v>
      </c>
    </row>
    <row r="77" ht="14.25">
      <c r="B77" s="2" t="s">
        <v>147</v>
      </c>
    </row>
    <row r="81" ht="14.25">
      <c r="B81" s="2" t="s">
        <v>148</v>
      </c>
    </row>
    <row r="82" ht="14.25">
      <c r="I82" s="5" t="s">
        <v>22</v>
      </c>
    </row>
    <row r="83" ht="14.25">
      <c r="K83" s="3"/>
    </row>
    <row r="84" spans="2:9" ht="14.25">
      <c r="B84" s="2" t="s">
        <v>70</v>
      </c>
      <c r="I84" s="19">
        <v>4882</v>
      </c>
    </row>
    <row r="85" spans="2:9" ht="14.25">
      <c r="B85" s="2" t="s">
        <v>52</v>
      </c>
      <c r="I85" s="20">
        <v>0</v>
      </c>
    </row>
    <row r="86" spans="2:9" ht="15" thickBot="1">
      <c r="B86" s="2" t="s">
        <v>83</v>
      </c>
      <c r="I86" s="65">
        <f>SUM(I84:I85)</f>
        <v>4882</v>
      </c>
    </row>
    <row r="87" ht="14.25" customHeight="1" thickTop="1"/>
    <row r="88" spans="2:9" ht="15" thickBot="1">
      <c r="B88" s="2" t="s">
        <v>174</v>
      </c>
      <c r="I88" s="22">
        <v>95426</v>
      </c>
    </row>
    <row r="89" ht="15" thickTop="1">
      <c r="I89" s="115"/>
    </row>
    <row r="91" spans="1:2" ht="15">
      <c r="A91" s="46" t="s">
        <v>121</v>
      </c>
      <c r="B91" s="4" t="s">
        <v>122</v>
      </c>
    </row>
    <row r="97" spans="1:2" ht="15">
      <c r="A97" s="46" t="s">
        <v>123</v>
      </c>
      <c r="B97" s="4" t="s">
        <v>12</v>
      </c>
    </row>
    <row r="99" spans="2:3" ht="15">
      <c r="B99" s="2" t="s">
        <v>172</v>
      </c>
      <c r="C99" s="4"/>
    </row>
    <row r="102" spans="1:2" ht="15">
      <c r="A102" s="46" t="s">
        <v>124</v>
      </c>
      <c r="B102" s="4" t="s">
        <v>10</v>
      </c>
    </row>
    <row r="108" spans="1:2" ht="15">
      <c r="A108" s="46" t="s">
        <v>125</v>
      </c>
      <c r="B108" s="4" t="s">
        <v>47</v>
      </c>
    </row>
    <row r="110" ht="14.25">
      <c r="B110" s="2" t="s">
        <v>19</v>
      </c>
    </row>
    <row r="113" spans="1:2" ht="15">
      <c r="A113" s="46" t="s">
        <v>126</v>
      </c>
      <c r="B113" s="4" t="s">
        <v>127</v>
      </c>
    </row>
    <row r="115" ht="14.25">
      <c r="B115" s="2" t="s">
        <v>162</v>
      </c>
    </row>
    <row r="118" spans="1:2" ht="15">
      <c r="A118" s="46" t="s">
        <v>128</v>
      </c>
      <c r="B118" s="4" t="s">
        <v>48</v>
      </c>
    </row>
    <row r="123" spans="6:9" ht="14.25">
      <c r="F123" s="121" t="s">
        <v>46</v>
      </c>
      <c r="G123" s="121"/>
      <c r="H123" s="121" t="s">
        <v>149</v>
      </c>
      <c r="I123" s="121"/>
    </row>
    <row r="124" spans="6:9" ht="14.25">
      <c r="F124" s="63" t="s">
        <v>76</v>
      </c>
      <c r="G124" s="12" t="s">
        <v>28</v>
      </c>
      <c r="H124" s="63" t="s">
        <v>76</v>
      </c>
      <c r="I124" s="12" t="s">
        <v>28</v>
      </c>
    </row>
    <row r="125" spans="6:9" ht="14.25">
      <c r="F125" s="63" t="s">
        <v>11</v>
      </c>
      <c r="G125" s="63" t="s">
        <v>11</v>
      </c>
      <c r="H125" s="63" t="s">
        <v>150</v>
      </c>
      <c r="I125" s="63" t="s">
        <v>150</v>
      </c>
    </row>
    <row r="126" spans="6:9" ht="14.25">
      <c r="F126" s="64" t="s">
        <v>171</v>
      </c>
      <c r="G126" s="64" t="s">
        <v>171</v>
      </c>
      <c r="H126" s="64" t="s">
        <v>171</v>
      </c>
      <c r="I126" s="64" t="s">
        <v>171</v>
      </c>
    </row>
    <row r="127" spans="6:9" ht="14.25">
      <c r="F127" s="12" t="s">
        <v>7</v>
      </c>
      <c r="G127" s="12" t="s">
        <v>7</v>
      </c>
      <c r="H127" s="12" t="s">
        <v>7</v>
      </c>
      <c r="I127" s="12" t="s">
        <v>7</v>
      </c>
    </row>
    <row r="129" spans="2:9" ht="14.25">
      <c r="B129" s="2" t="s">
        <v>159</v>
      </c>
      <c r="F129" s="58">
        <v>-1417</v>
      </c>
      <c r="G129" s="3">
        <v>-673</v>
      </c>
      <c r="H129" s="3">
        <v>-1417</v>
      </c>
      <c r="I129" s="3">
        <v>-673</v>
      </c>
    </row>
    <row r="130" spans="6:9" ht="14.25">
      <c r="F130" s="3"/>
      <c r="G130" s="3"/>
      <c r="I130" s="3"/>
    </row>
    <row r="131" spans="2:9" ht="14.25">
      <c r="B131" s="2" t="s">
        <v>68</v>
      </c>
      <c r="F131" s="58">
        <v>2624</v>
      </c>
      <c r="G131" s="58">
        <v>2624</v>
      </c>
      <c r="H131" s="3">
        <v>2624</v>
      </c>
      <c r="I131" s="58">
        <v>2624</v>
      </c>
    </row>
    <row r="132" spans="6:9" ht="14.25">
      <c r="F132" s="58"/>
      <c r="G132" s="58"/>
      <c r="I132" s="58"/>
    </row>
    <row r="133" spans="2:9" ht="14.25">
      <c r="B133" s="2" t="s">
        <v>130</v>
      </c>
      <c r="F133" s="49">
        <f>(F129/F131)*100</f>
        <v>-54.0015243902439</v>
      </c>
      <c r="G133" s="49">
        <f>(G129/G131)*100</f>
        <v>-25.647865853658537</v>
      </c>
      <c r="H133" s="50">
        <f>(H129/H131)*100</f>
        <v>-54.0015243902439</v>
      </c>
      <c r="I133" s="49">
        <f>(I129/I131)*100</f>
        <v>-25.647865853658537</v>
      </c>
    </row>
    <row r="134" spans="6:9" ht="15" thickBot="1">
      <c r="F134" s="21"/>
      <c r="G134" s="21"/>
      <c r="H134" s="23"/>
      <c r="I134" s="21"/>
    </row>
    <row r="135" ht="15" thickTop="1"/>
    <row r="136" spans="6:11" ht="14.25">
      <c r="F136" s="73"/>
      <c r="G136" s="73"/>
      <c r="H136" s="73"/>
      <c r="I136" s="73"/>
      <c r="J136" s="73"/>
      <c r="K136" s="73"/>
    </row>
    <row r="137" spans="1:2" ht="15">
      <c r="A137" s="46" t="s">
        <v>129</v>
      </c>
      <c r="B137" s="4" t="s">
        <v>81</v>
      </c>
    </row>
  </sheetData>
  <mergeCells count="4">
    <mergeCell ref="F36:G36"/>
    <mergeCell ref="H36:I36"/>
    <mergeCell ref="F123:G123"/>
    <mergeCell ref="H123:I123"/>
  </mergeCells>
  <printOptions horizontalCentered="1"/>
  <pageMargins left="0.5" right="0.5" top="0.75" bottom="0.45" header="0.25" footer="0.25"/>
  <pageSetup horizontalDpi="600" verticalDpi="600" orientation="portrait" paperSize="9" scale="90" r:id="rId2"/>
  <headerFooter alignWithMargins="0">
    <oddHeader>&amp;R
</oddHeader>
  </headerFooter>
  <rowBreaks count="2" manualBreakCount="2">
    <brk id="50" max="8" man="1"/>
    <brk id="10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corinna</cp:lastModifiedBy>
  <cp:lastPrinted>2004-05-21T09:27:40Z</cp:lastPrinted>
  <dcterms:created xsi:type="dcterms:W3CDTF">1999-03-30T08:50:13Z</dcterms:created>
  <dcterms:modified xsi:type="dcterms:W3CDTF">2004-05-21T09:27:46Z</dcterms:modified>
  <cp:category/>
  <cp:version/>
  <cp:contentType/>
  <cp:contentStatus/>
</cp:coreProperties>
</file>