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1100" windowHeight="5835" firstSheet="1" activeTab="2"/>
  </bookViews>
  <sheets>
    <sheet name="000000" sheetId="1" state="veryHidden" r:id="rId1"/>
    <sheet name="A" sheetId="2" r:id="rId2"/>
    <sheet name="B" sheetId="3" r:id="rId3"/>
    <sheet name="C" sheetId="4" r:id="rId4"/>
  </sheets>
  <definedNames>
    <definedName name="BSHEET">'C'!$A$1:$H$60</definedName>
    <definedName name="PAGE1">'A'!$A$1:$M$72</definedName>
    <definedName name="PAGE2">'B'!$A$1:$I$98</definedName>
    <definedName name="_xlnm.Print_Area" localSheetId="2">'B'!$A$1:$I$98</definedName>
  </definedNames>
  <calcPr fullCalcOnLoad="1"/>
</workbook>
</file>

<file path=xl/sharedStrings.xml><?xml version="1.0" encoding="utf-8"?>
<sst xmlns="http://schemas.openxmlformats.org/spreadsheetml/2006/main" count="227" uniqueCount="189">
  <si>
    <t>BERJUNTAI TIN DREDGING BERHAD (852-K)</t>
  </si>
  <si>
    <t xml:space="preserve"> (INCORPORATED IN MALAYSIA)</t>
  </si>
  <si>
    <t>Quarterly report on consolidated results for the financial quarter ended 31 July 1999.</t>
  </si>
  <si>
    <t>The figures have not been audited</t>
  </si>
  <si>
    <t>CONSOLIDATED INCOME STATEMENT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</si>
  <si>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</si>
  <si>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</si>
  <si>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</si>
  <si>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</si>
  <si>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</si>
  <si>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</si>
  <si>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</si>
  <si>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</si>
  <si>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</si>
  <si>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 xml:space="preserve">        31.07.99</t>
  </si>
  <si>
    <t xml:space="preserve">        31.07.98</t>
  </si>
  <si>
    <t>RM'000</t>
  </si>
  <si>
    <t>1.</t>
  </si>
  <si>
    <t>(a)</t>
  </si>
  <si>
    <t>Turnover</t>
  </si>
  <si>
    <t>(b)</t>
  </si>
  <si>
    <t>Investment income</t>
  </si>
  <si>
    <t>(c)</t>
  </si>
  <si>
    <t>Other income including interest income</t>
  </si>
  <si>
    <t>2.</t>
  </si>
  <si>
    <t xml:space="preserve">Operating profit/(loss) before </t>
  </si>
  <si>
    <t>interest on borrowings, depreciation and,</t>
  </si>
  <si>
    <t>amortisation, exceptional items, income tax,</t>
  </si>
  <si>
    <t>minority interests and extraordinary items</t>
  </si>
  <si>
    <t>Interest on borrowings</t>
  </si>
  <si>
    <t>Depreciation and amortisation</t>
  </si>
  <si>
    <t>(d)</t>
  </si>
  <si>
    <t>Exceptional items</t>
  </si>
  <si>
    <t>(e)</t>
  </si>
  <si>
    <t>Operating profit/(loss) after</t>
  </si>
  <si>
    <t>amortisation, exceptional items, but before</t>
  </si>
  <si>
    <t xml:space="preserve">income tax, minority interests and </t>
  </si>
  <si>
    <t>extraordinary items</t>
  </si>
  <si>
    <t>(f)</t>
  </si>
  <si>
    <t>Share in results of associated companies</t>
  </si>
  <si>
    <t>(g)</t>
  </si>
  <si>
    <t>Profit/(loss) before taxation, minority</t>
  </si>
  <si>
    <t>interests and extraordinary items</t>
  </si>
  <si>
    <t>(h)</t>
  </si>
  <si>
    <t>Taxation</t>
  </si>
  <si>
    <t>(i)</t>
  </si>
  <si>
    <t>Profit/(loss) after taxation before</t>
  </si>
  <si>
    <t>deducting minority interests</t>
  </si>
  <si>
    <t>(ii)</t>
  </si>
  <si>
    <t>Less minority interests</t>
  </si>
  <si>
    <t>(j)</t>
  </si>
  <si>
    <t xml:space="preserve">Profit/(loss) after taxation </t>
  </si>
  <si>
    <t>attributable to members of the company</t>
  </si>
  <si>
    <t>(k)</t>
  </si>
  <si>
    <t>Extraordinary items</t>
  </si>
  <si>
    <t>(iii)</t>
  </si>
  <si>
    <t>Extraordinary items attributable to</t>
  </si>
  <si>
    <t>members of the company</t>
  </si>
  <si>
    <t>(l)</t>
  </si>
  <si>
    <t>Profit/(loss) after taxation and extraordinary</t>
  </si>
  <si>
    <t>items attributable to members of the company</t>
  </si>
  <si>
    <t>(3)</t>
  </si>
  <si>
    <t>Loss per share based on 2(j) above after</t>
  </si>
  <si>
    <t>deducting any provision for preference</t>
  </si>
  <si>
    <t>dividends, if any:-</t>
  </si>
  <si>
    <t xml:space="preserve">Basic (based on 30,526,200 </t>
  </si>
  <si>
    <t>ordinary shares)  (sen)</t>
  </si>
  <si>
    <t>Fully diluted (based on 30,526,200</t>
  </si>
  <si>
    <t>Dividend per share, gross (sen)</t>
  </si>
  <si>
    <t xml:space="preserve"> - 1 -</t>
  </si>
  <si>
    <t>Notes</t>
  </si>
  <si>
    <t>The accounts are prepared using the same accounting policies and methods of computation</t>
  </si>
  <si>
    <t>with the most recent annual financial statement.</t>
  </si>
  <si>
    <t>There were no exceptional items in the quarterly financial statement under review.</t>
  </si>
  <si>
    <t>3.</t>
  </si>
  <si>
    <t>There were no extraordinary items in the quarterly financial statement under review.</t>
  </si>
  <si>
    <t>4.</t>
  </si>
  <si>
    <t>There were no tax payable for the current financial year to date.</t>
  </si>
  <si>
    <t>5.</t>
  </si>
  <si>
    <t>There were no pre-acquisition profits or losses for the current financial year to date.</t>
  </si>
  <si>
    <t>6.</t>
  </si>
  <si>
    <t xml:space="preserve">There were no profits on sale of investment and properities for the current financial </t>
  </si>
  <si>
    <t>year to date.</t>
  </si>
  <si>
    <t>7.</t>
  </si>
  <si>
    <t>There were no purchase or disposal of quoted securities for the current financial</t>
  </si>
  <si>
    <t>Investments in quoted shares as at 31 July 1999</t>
  </si>
  <si>
    <t>At Cost</t>
  </si>
  <si>
    <t>At Book Value</t>
  </si>
  <si>
    <t>At Market Value</t>
  </si>
  <si>
    <t>Quoted in Malaysia</t>
  </si>
  <si>
    <t>8.</t>
  </si>
  <si>
    <t>There were no changes in the composition of the Group for the current financial year</t>
  </si>
  <si>
    <t>to date.</t>
  </si>
  <si>
    <t>9.</t>
  </si>
  <si>
    <t>There were no corporate proposals announced in the current financial year to date</t>
  </si>
  <si>
    <t>and up to the date of announcement.</t>
  </si>
  <si>
    <t>10.</t>
  </si>
  <si>
    <t>The Group operations were not affected by seasonal or cyclical factors.</t>
  </si>
  <si>
    <t>11.</t>
  </si>
  <si>
    <t>There have been no issuances and repayment of debts and equity securities, share</t>
  </si>
  <si>
    <t>buy-backs, shares cancellations, shares held as treasury shares and resale of treasury</t>
  </si>
  <si>
    <t>shares for the current financial year to date.</t>
  </si>
  <si>
    <t>12.</t>
  </si>
  <si>
    <t>There were no external borrowings and debt securities for the current financial year to date.</t>
  </si>
  <si>
    <t xml:space="preserve">Included in other creditors is an amount of RM16.132 million advanced from a significant </t>
  </si>
  <si>
    <t xml:space="preserve">shareholder who has agreed not to demand repayment during the next twelve months. </t>
  </si>
  <si>
    <t xml:space="preserve">Interest charged during the period ranged between 8.75% to 9.15% (1998: 13.60 </t>
  </si>
  <si>
    <t xml:space="preserve">to 13.80%). The said advance is secured by a debenture creating a fixed and floating </t>
  </si>
  <si>
    <t>charge over all the Company's present and future properties, assets and undertakings.</t>
  </si>
  <si>
    <t xml:space="preserve"> - 2 -</t>
  </si>
  <si>
    <t>13.</t>
  </si>
  <si>
    <t>There are no  libel suits against the Group. There are contingent liabilities,</t>
  </si>
  <si>
    <t>some of which cannot be estimated, in respect of filling and levelling agreements</t>
  </si>
  <si>
    <t>in connection with the Company's mining leases. Those that can be estimated</t>
  </si>
  <si>
    <t>amounted to RM3.061 million.</t>
  </si>
  <si>
    <t>14.</t>
  </si>
  <si>
    <t>During the financial year to date, the Group has not entered into any contract</t>
  </si>
  <si>
    <t>involving off balance sheet financial instruments with off balance sheet risk for</t>
  </si>
  <si>
    <t>the current financial year to date.</t>
  </si>
  <si>
    <t>15.</t>
  </si>
  <si>
    <t>There were no material litigation against the Group for the current financial year</t>
  </si>
  <si>
    <t>to date and up to the date of announcement.</t>
  </si>
  <si>
    <t>16.</t>
  </si>
  <si>
    <t xml:space="preserve">There is no segmental reporting as the Group operates principally within one industry </t>
  </si>
  <si>
    <t>Barring unforeseen circumstances, the Board do not expect any significant change in</t>
  </si>
  <si>
    <t>the Group's performance.</t>
  </si>
  <si>
    <t>17.</t>
  </si>
  <si>
    <t>Not applicable, as this is the first reporting quarter.</t>
  </si>
  <si>
    <t>18.</t>
  </si>
  <si>
    <t>The Group registered a loss before taxation of RM358,000 for the quarter ended</t>
  </si>
  <si>
    <t>31 July 1999. The loss was attributed to interest expense.</t>
  </si>
  <si>
    <t>19.</t>
  </si>
  <si>
    <t>The Board is continuing with the process of identifying suitable business opportunities.</t>
  </si>
  <si>
    <t>20.</t>
  </si>
  <si>
    <t>Not applicable as no forecast was made.</t>
  </si>
  <si>
    <t>21.</t>
  </si>
  <si>
    <t>Dividend: an interim dividend has not been recommended</t>
  </si>
  <si>
    <t>22.</t>
  </si>
  <si>
    <t>Year 2000</t>
  </si>
  <si>
    <t>The Group's compliance programme is proceeding as scheduled and on target for</t>
  </si>
  <si>
    <t xml:space="preserve">completion by end October 1999. All main systems have been tested and are </t>
  </si>
  <si>
    <t>Y2K ready. Contingency plans are being drawn up to prepare for any eventualities.</t>
  </si>
  <si>
    <t xml:space="preserve">To mimimise its exposure to third parties, the Group has imposed conditions on its </t>
  </si>
  <si>
    <t>business associates to ensure their Y2K compliance.</t>
  </si>
  <si>
    <t>By order of the Board</t>
  </si>
  <si>
    <t>Azlina Abdul Aziz</t>
  </si>
  <si>
    <t>Darmawatti Dahari</t>
  </si>
  <si>
    <t>Secretaries</t>
  </si>
  <si>
    <t>Kuala Lumpur</t>
  </si>
  <si>
    <t>30 September 1999</t>
  </si>
  <si>
    <t>BERJUNTAI TIN DREDGING BERHAD (852-D)</t>
  </si>
  <si>
    <t>(Incorporated In Malaysia)</t>
  </si>
  <si>
    <t>CONSOLIDATED BALANCE SHEET</t>
  </si>
  <si>
    <t>AS AT</t>
  </si>
  <si>
    <t>END OF</t>
  </si>
  <si>
    <t>PRECEDING</t>
  </si>
  <si>
    <t>FINANCIAL</t>
  </si>
  <si>
    <t>YEAR END</t>
  </si>
  <si>
    <t>31.07.99</t>
  </si>
  <si>
    <t>30.04.99</t>
  </si>
  <si>
    <t>Fixed assets</t>
  </si>
  <si>
    <t>Investment in associated companies</t>
  </si>
  <si>
    <t>Long term investments</t>
  </si>
  <si>
    <t>Intangible assets</t>
  </si>
  <si>
    <t>Current assets</t>
  </si>
  <si>
    <t>Stocks</t>
  </si>
  <si>
    <t>Trade debtors</t>
  </si>
  <si>
    <t>Other debtors</t>
  </si>
  <si>
    <t>Short term deposits</t>
  </si>
  <si>
    <t>Cash</t>
  </si>
  <si>
    <t>Current liabilities</t>
  </si>
  <si>
    <t>Short term borrowings</t>
  </si>
  <si>
    <t>Trade creditors</t>
  </si>
  <si>
    <t>Other creditors</t>
  </si>
  <si>
    <t>Provision for taxation</t>
  </si>
  <si>
    <t>Net current assets /(liabilities)</t>
  </si>
  <si>
    <t>Shareholders' funds</t>
  </si>
  <si>
    <t>Share capital</t>
  </si>
  <si>
    <t>Reserves</t>
  </si>
  <si>
    <t>Share premium</t>
  </si>
  <si>
    <t>Revaluation reserves</t>
  </si>
  <si>
    <t>Capital reserves</t>
  </si>
  <si>
    <t>Satutory reserves</t>
  </si>
  <si>
    <t>General reserves</t>
  </si>
  <si>
    <t>Accumulated losses</t>
  </si>
  <si>
    <t>Minority interests</t>
  </si>
  <si>
    <t>Long term borrowings</t>
  </si>
  <si>
    <t>Other long term liabilities</t>
  </si>
  <si>
    <t>Net tangible assets per share (sen)</t>
  </si>
</sst>
</file>

<file path=xl/styles.xml><?xml version="1.0" encoding="utf-8"?>
<styleSheet xmlns="http://schemas.openxmlformats.org/spreadsheetml/2006/main">
  <numFmts count="19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&quot;£&quot;#,##0;\-&quot;£&quot;#,##0"/>
    <numFmt numFmtId="169" formatCode="&quot;£&quot;#,##0;[Red]\-&quot;£&quot;#,##0"/>
    <numFmt numFmtId="170" formatCode="&quot;£&quot;#,##0.00;\-&quot;£&quot;#,##0.00"/>
    <numFmt numFmtId="171" formatCode="&quot;£&quot;#,##0.00;[Red]\-&quot;£&quot;#,##0.00"/>
    <numFmt numFmtId="172" formatCode="_-&quot;£&quot;* #,##0_-;\-&quot;£&quot;* #,##0_-;_-&quot;£&quot;* &quot;-&quot;_-;_-@_-"/>
    <numFmt numFmtId="173" formatCode="_-&quot;£&quot;* #,##0.00_-;\-&quot;£&quot;* #,##0.00_-;_-&quot;£&quot;* &quot;-&quot;??_-;_-@_-"/>
    <numFmt numFmtId="174" formatCode="&quot;SFr.&quot;\ #,##0;&quot;SFr.&quot;\ \-#,##0"/>
    <numFmt numFmtId="175" formatCode="&quot;SFr.&quot;\ #,##0;[Red]&quot;SFr.&quot;\ \-#,##0"/>
    <numFmt numFmtId="176" formatCode="&quot;SFr.&quot;\ #,##0.00;&quot;SFr.&quot;\ \-#,##0.00"/>
    <numFmt numFmtId="177" formatCode="&quot;SFr.&quot;\ #,##0.00;[Red]&quot;SFr.&quot;\ \-#,##0.00"/>
    <numFmt numFmtId="178" formatCode="_ &quot;SFr.&quot;\ * #,##0_ ;_ &quot;SFr.&quot;\ * \-#,##0_ ;_ &quot;SFr.&quot;\ * &quot;-&quot;_ ;_ @_ "/>
    <numFmt numFmtId="179" formatCode="_ * #,##0_ ;_ * \-#,##0_ ;_ * &quot;-&quot;_ ;_ @_ "/>
    <numFmt numFmtId="180" formatCode="_ &quot;SFr.&quot;\ * #,##0.00_ ;_ &quot;SFr.&quot;\ * \-#,##0.00_ ;_ &quot;SFr.&quot;\ * &quot;-&quot;??_ ;_ @_ "/>
    <numFmt numFmtId="181" formatCode="_ * #,##0.00_ ;_ * \-#,##0.00_ ;_ * &quot;-&quot;??_ ;_ @_ "/>
    <numFmt numFmtId="182" formatCode="#,##0&quot;£&quot;;\-#,##0&quot;£&quot;"/>
    <numFmt numFmtId="183" formatCode="#,##0&quot;£&quot;;[Red]\-#,##0&quot;£&quot;"/>
    <numFmt numFmtId="184" formatCode="#,##0.00&quot;£&quot;;\-#,##0.00&quot;£&quot;"/>
    <numFmt numFmtId="185" formatCode="#,##0.00&quot;£&quot;;[Red]\-#,##0.00&quot;£&quot;"/>
    <numFmt numFmtId="186" formatCode="_-* #,##0&quot;£&quot;_-;\-* #,##0&quot;£&quot;_-;_-* &quot;-&quot;&quot;£&quot;_-;_-@_-"/>
    <numFmt numFmtId="187" formatCode="_-* #,##0_£_-;\-* #,##0_£_-;_-* &quot;-&quot;_£_-;_-@_-"/>
    <numFmt numFmtId="188" formatCode="_-* #,##0.00&quot;£&quot;_-;\-* #,##0.00&quot;£&quot;_-;_-* &quot;-&quot;??&quot;£&quot;_-;_-@_-"/>
    <numFmt numFmtId="189" formatCode="_-* #,##0.00_£_-;\-* #,##0.00_£_-;_-* &quot;-&quot;??_£_-;_-@_-"/>
    <numFmt numFmtId="190" formatCode="_(* #,##0.0_);_(* \(#,##0.0\);_(* &quot;-&quot;??_);_(@_)"/>
    <numFmt numFmtId="191" formatCode="_(* #,##0_);_(* \(#,##0\);_(* &quot;-&quot;??_);_(@_)"/>
    <numFmt numFmtId="192" formatCode="General_)"/>
    <numFmt numFmtId="193" formatCode="mmmm\-yy"/>
    <numFmt numFmtId="194" formatCode="m/d"/>
    <numFmt numFmtId="195" formatCode="mm/dd/yy"/>
    <numFmt numFmtId="196" formatCode="0.0"/>
    <numFmt numFmtId="197" formatCode="_-&quot;$&quot;* #,##0_-;\-&quot;$&quot;* #,##0_-;_-&quot;$&quot;* &quot;-&quot;_-;_-@_-"/>
    <numFmt numFmtId="198" formatCode="_-* #,##0_-;\-* #,##0_-;_-* &quot;-&quot;_-;_-@_-"/>
    <numFmt numFmtId="199" formatCode="_-&quot;$&quot;* #,##0.00_-;\-&quot;$&quot;* #,##0.00_-;_-&quot;$&quot;* &quot;-&quot;??_-;_-@_-"/>
    <numFmt numFmtId="200" formatCode="_-* #,##0.00_-;\-* #,##0.00_-;_-* &quot;-&quot;??_-;_-@_-"/>
    <numFmt numFmtId="201" formatCode="&quot;RM&quot;#,##0_);\(&quot;RM&quot;#,##0\)"/>
    <numFmt numFmtId="202" formatCode="&quot;RM&quot;#,##0_);[Red]\(&quot;RM&quot;#,##0\)"/>
    <numFmt numFmtId="203" formatCode="&quot;RM&quot;#,##0.00_);\(&quot;RM&quot;#,##0.00\)"/>
    <numFmt numFmtId="204" formatCode="&quot;RM&quot;#,##0.00_);[Red]\(&quot;RM&quot;#,##0.00\)"/>
    <numFmt numFmtId="205" formatCode="_(&quot;RM&quot;* #,##0_);_(&quot;RM&quot;* \(#,##0\);_(&quot;RM&quot;* &quot;-&quot;_);_(@_)"/>
    <numFmt numFmtId="206" formatCode="_(&quot;RM&quot;* #,##0.00_);_(&quot;RM&quot;* \(#,##0.00\);_(&quot;RM&quot;* &quot;-&quot;??_);_(@_)"/>
    <numFmt numFmtId="207" formatCode="0;[Red]0"/>
    <numFmt numFmtId="208" formatCode="_-* #,##0.0_-;\-* #,##0.0_-;_-* &quot;-&quot;??_-;_-@_-"/>
    <numFmt numFmtId="209" formatCode="_-* #,##0_-;\-* #,##0_-;_-* &quot;-&quot;??_-;_-@_-"/>
    <numFmt numFmtId="210" formatCode="#,##0;\(#,##0\)"/>
    <numFmt numFmtId="211" formatCode="_-* #,##0.000_-;\-* #,##0.000_-;_-* &quot;-&quot;??_-;_-@_-"/>
    <numFmt numFmtId="212" formatCode="_(* #,##0.000_);_(* \(#,##0.000\);_(* &quot;-&quot;??_);_(@_)"/>
    <numFmt numFmtId="213" formatCode="_(* #,##0.0000_);_(* \(#,##0.0000\);_(* &quot;-&quot;??_);_(@_)"/>
    <numFmt numFmtId="214" formatCode="_(* #,##0.00000_);_(* \(#,##0.00000\);_(* &quot;-&quot;??_);_(@_)"/>
    <numFmt numFmtId="215" formatCode="_(* #,##0.000000_);_(* \(#,##0.000000\);_(* &quot;-&quot;??_);_(@_)"/>
    <numFmt numFmtId="216" formatCode="0.0%"/>
    <numFmt numFmtId="217" formatCode="0.000%"/>
    <numFmt numFmtId="218" formatCode="0_ ;[Red]\-0\ "/>
    <numFmt numFmtId="219" formatCode="[Red]0"/>
    <numFmt numFmtId="220" formatCode="[Red]#,##0"/>
    <numFmt numFmtId="221" formatCode="[Red]#,##0.00"/>
    <numFmt numFmtId="222" formatCode="#,##0;[Red]\(#,##0\)"/>
    <numFmt numFmtId="223" formatCode="#,##0;[Red]#,##0"/>
    <numFmt numFmtId="224" formatCode="[Red]#,##0;\(#,###\)"/>
    <numFmt numFmtId="225" formatCode="0.00_)"/>
    <numFmt numFmtId="226" formatCode="dd\-mmm\-yy_)"/>
    <numFmt numFmtId="227" formatCode="0_)"/>
    <numFmt numFmtId="228" formatCode="0.000_)"/>
    <numFmt numFmtId="229" formatCode="0.0000"/>
    <numFmt numFmtId="230" formatCode="&quot;RM&quot;#,##0.00_);\(#,##0.00\)"/>
    <numFmt numFmtId="231" formatCode="0.0000_)"/>
    <numFmt numFmtId="232" formatCode="#,##0.0_);\(#,##0.0\)"/>
    <numFmt numFmtId="233" formatCode="yy"/>
    <numFmt numFmtId="234" formatCode=".0000"/>
    <numFmt numFmtId="235" formatCode="0.0_)"/>
    <numFmt numFmtId="236" formatCode="yy/mm/dd"/>
    <numFmt numFmtId="237" formatCode="yy/mm/dd\ h:mm"/>
    <numFmt numFmtId="238" formatCode="&quot;Fr.&quot;\ #,##0;&quot;Fr.&quot;\ \-#,##0"/>
    <numFmt numFmtId="239" formatCode="&quot;Fr.&quot;\ #,##0;[Red]&quot;Fr.&quot;\ \-#,##0"/>
    <numFmt numFmtId="240" formatCode="&quot;Fr.&quot;\ #,##0.00;&quot;Fr.&quot;\ \-#,##0.00"/>
    <numFmt numFmtId="241" formatCode="&quot;Fr.&quot;\ #,##0.00;[Red]&quot;Fr.&quot;\ \-#,##0.00"/>
    <numFmt numFmtId="242" formatCode="hh\:mm\ AM/PM_)"/>
    <numFmt numFmtId="243" formatCode="#,##0.0000_);\(#,##0.0000\)"/>
    <numFmt numFmtId="244" formatCode="&quot;ß&quot;#,##0_);\(&quot;ß&quot;#,##0\)"/>
    <numFmt numFmtId="245" formatCode="&quot;ß&quot;#,##0_);[Red]\(&quot;ß&quot;#,##0\)"/>
    <numFmt numFmtId="246" formatCode="&quot;ß&quot;#,##0.00_);\(&quot;ß&quot;#,##0.00\)"/>
    <numFmt numFmtId="247" formatCode="&quot;ß&quot;#,##0.00_);[Red]\(&quot;ß&quot;#,##0.00\)"/>
    <numFmt numFmtId="248" formatCode="_(&quot;ß&quot;* #,##0_);_(&quot;ß&quot;* \(#,##0\);_(&quot;ß&quot;* &quot;-&quot;_);_(@_)"/>
    <numFmt numFmtId="249" formatCode="_(&quot;ß&quot;* #,##0.00_);_(&quot;ß&quot;* \(#,##0.00\);_(&quot;ß&quot;* &quot;-&quot;??_);_(@_)"/>
    <numFmt numFmtId="250" formatCode="\t0"/>
    <numFmt numFmtId="251" formatCode="\t0.00"/>
    <numFmt numFmtId="252" formatCode="\t#,##0"/>
    <numFmt numFmtId="253" formatCode="\t#,##0.00"/>
    <numFmt numFmtId="254" formatCode="\t#,##0_);\(\t#,##0\)"/>
    <numFmt numFmtId="255" formatCode="_(&quot;ß&quot;* \t#,##0_);_(&quot;ß&quot;* \(\t#,##0\);_(&quot;ß&quot;* &quot;-&quot;_);_(@_)"/>
    <numFmt numFmtId="256" formatCode="d\ \´\´\´\´\ &quot;¾.È.&quot;\ \b\b\b\b"/>
    <numFmt numFmtId="257" formatCode="\Ç\ \´\´\´\´\ &quot;¤.È.&quot;\ \¤\¤\¤\¤"/>
    <numFmt numFmtId="258" formatCode="&quot;ÇÑ¹·Õè&quot;\ \Ç\ \´\´\´\´\ \»\»\»\»"/>
    <numFmt numFmtId="259" formatCode="d\ \´\´\´\ \b\b"/>
    <numFmt numFmtId="260" formatCode="\Ç\ \´\´\´\ \»\»"/>
    <numFmt numFmtId="261" formatCode="\ª\:\¹\¹\:\·\·"/>
    <numFmt numFmtId="262" formatCode="\ª\ª\:\¹\¹\:\·\·"/>
    <numFmt numFmtId="263" formatCode="\ª\.\¹\¹\ &quot;¹.&quot;"/>
    <numFmt numFmtId="264" formatCode="\t0%"/>
    <numFmt numFmtId="265" formatCode="\t0.00%"/>
    <numFmt numFmtId="266" formatCode="\t#\ ?/?"/>
    <numFmt numFmtId="267" formatCode="\t#\ ??/??"/>
    <numFmt numFmtId="268" formatCode="\t0.00E+00"/>
    <numFmt numFmtId="269" formatCode="&quot;ß&quot;\t#,##0_);\(&quot;ß&quot;\t#,##0\)"/>
    <numFmt numFmtId="270" formatCode="_(\ß* \t#,##0_);_(\ß* \(\t#,##0\);_(\ß* &quot;-&quot;_);_(@_)"/>
    <numFmt numFmtId="271" formatCode="\ß\t#,##0_);\(\ß\t#,##0\)"/>
    <numFmt numFmtId="272" formatCode="#,##0.0"/>
    <numFmt numFmtId="273" formatCode="#,##0.0_);[Red]\(#,##0.0\)"/>
    <numFmt numFmtId="274" formatCode="#,##0.000_);[Red]\(#,##0.000\)"/>
    <numFmt numFmtId="275" formatCode="#,##0.0000_);[Red]\(#,##0.0000\)"/>
    <numFmt numFmtId="276" formatCode="\t#\,\t#\t#0"/>
    <numFmt numFmtId="277" formatCode="\t#\,\t#\t#0.00"/>
    <numFmt numFmtId="278" formatCode="\t#\,\t#\t#0_);\(\t#\,\t#\t#0\)"/>
    <numFmt numFmtId="279" formatCode="\t#\,\t#\t#0.00_);\(\t#\,\t#\t#0.00\)"/>
    <numFmt numFmtId="280" formatCode="&quot;ß&quot;\t#\,\t#\t#0_);\(&quot;ß&quot;\t#\,\t#\t#0\)"/>
    <numFmt numFmtId="281" formatCode="&quot;ß&quot;\t#\,\t#\t#0.00_);\(&quot;ß&quot;\t#\,\t#\t#0.00\)"/>
    <numFmt numFmtId="282" formatCode="\t#\ \t0/\t0"/>
    <numFmt numFmtId="283" formatCode="\t#\ \t0\t0/\t0\t0"/>
    <numFmt numFmtId="284" formatCode="d\ \´\´\´\´\ \b\b\b\b"/>
    <numFmt numFmtId="285" formatCode="\Ç\ \´\´\´\´\ \»\»\»\»"/>
    <numFmt numFmtId="286" formatCode="\ª\:\¹\¹"/>
    <numFmt numFmtId="287" formatCode="\ª\:\¹\¹\:ss"/>
    <numFmt numFmtId="288" formatCode="\´\´/\Ç\Ç/\»\»\ \ª\:\¹\¹"/>
    <numFmt numFmtId="289" formatCode="&quot;ß&quot;#,##0;\-&quot;ß&quot;#,##0"/>
    <numFmt numFmtId="290" formatCode="&quot;ß&quot;#,##0;[Red]\-&quot;ß&quot;#,##0"/>
    <numFmt numFmtId="291" formatCode="&quot;ß&quot;#,##0.00;\-&quot;ß&quot;#,##0.00"/>
    <numFmt numFmtId="292" formatCode="&quot;ß&quot;#,##0.00;[Red]\-&quot;ß&quot;#,##0.00"/>
    <numFmt numFmtId="293" formatCode="_-&quot;ß&quot;* #,##0_-;\-&quot;ß&quot;* #,##0_-;_-&quot;ß&quot;* &quot;-&quot;_-;_-@_-"/>
    <numFmt numFmtId="294" formatCode="_-&quot;ß&quot;* #,##0.00_-;\-&quot;ß&quot;* #,##0.00_-;_-&quot;ß&quot;* &quot;-&quot;??_-;_-@_-"/>
    <numFmt numFmtId="295" formatCode="\t#,##0.00_);\(\t#,##0.00\)"/>
    <numFmt numFmtId="296" formatCode="&quot;ß&quot;\t#,##0.00_);\(&quot;ß&quot;\t#,##0.00\)"/>
    <numFmt numFmtId="297" formatCode="\t#,##0_);[Red]\(\t#,##0\)"/>
    <numFmt numFmtId="298" formatCode="&quot;ß&quot;\t#,##0_);[Red]\(&quot;ß&quot;\t#,##0\)"/>
    <numFmt numFmtId="299" formatCode="0.000"/>
    <numFmt numFmtId="300" formatCode="\ß\t#,##0_);[Red]\(\ß\t#,##0\)"/>
    <numFmt numFmtId="301" formatCode="0.00000"/>
    <numFmt numFmtId="302" formatCode="#,##0\ &quot;FB&quot;;\-#,##0\ &quot;FB&quot;"/>
    <numFmt numFmtId="303" formatCode="#,##0\ &quot;FB&quot;;[Red]\-#,##0\ &quot;FB&quot;"/>
    <numFmt numFmtId="304" formatCode="#,##0.00\ &quot;FB&quot;;\-#,##0.00\ &quot;FB&quot;"/>
    <numFmt numFmtId="305" formatCode="#,##0.00\ &quot;FB&quot;;[Red]\-#,##0.00\ &quot;FB&quot;"/>
    <numFmt numFmtId="306" formatCode="_-* #,##0\ &quot;FB&quot;_-;\-* #,##0\ &quot;FB&quot;_-;_-* &quot;-&quot;\ &quot;FB&quot;_-;_-@_-"/>
    <numFmt numFmtId="307" formatCode="_-* #,##0\ _F_B_-;\-* #,##0\ _F_B_-;_-* &quot;-&quot;\ _F_B_-;_-@_-"/>
    <numFmt numFmtId="308" formatCode="_-* #,##0.00\ &quot;FB&quot;_-;\-* #,##0.00\ &quot;FB&quot;_-;_-* &quot;-&quot;??\ &quot;FB&quot;_-;_-@_-"/>
    <numFmt numFmtId="309" formatCode="_-* #,##0.00\ _F_B_-;\-* #,##0.00\ _F_B_-;_-* &quot;-&quot;??\ _F_B_-;_-@_-"/>
    <numFmt numFmtId="310" formatCode=";;;"/>
    <numFmt numFmtId="311" formatCode="#,##0.000"/>
    <numFmt numFmtId="312" formatCode="#,##0.0000"/>
    <numFmt numFmtId="313" formatCode="&quot;S$&quot;#,##0;\-&quot;S$&quot;#,##0"/>
    <numFmt numFmtId="314" formatCode="&quot;S$&quot;#,##0;[Red]\-&quot;S$&quot;#,##0"/>
    <numFmt numFmtId="315" formatCode="&quot;S$&quot;#,##0.00;\-&quot;S$&quot;#,##0.00"/>
    <numFmt numFmtId="316" formatCode="&quot;S$&quot;#,##0.00;[Red]\-&quot;S$&quot;#,##0.00"/>
    <numFmt numFmtId="317" formatCode="_-&quot;S$&quot;* #,##0_-;\-&quot;S$&quot;* #,##0_-;_-&quot;S$&quot;* &quot;-&quot;_-;_-@_-"/>
    <numFmt numFmtId="318" formatCode="_-&quot;S$&quot;* #,##0.00_-;\-&quot;S$&quot;* #,##0.00_-;_-&quot;S$&quot;* &quot;-&quot;??_-;_-@_-"/>
    <numFmt numFmtId="319" formatCode="#,##0\ &quot;F&quot;;\-#,##0\ &quot;F&quot;"/>
    <numFmt numFmtId="320" formatCode="#,##0\ &quot;F&quot;;[Red]\-#,##0\ &quot;F&quot;"/>
    <numFmt numFmtId="321" formatCode="#,##0.00\ &quot;F&quot;;\-#,##0.00\ &quot;F&quot;"/>
    <numFmt numFmtId="322" formatCode="#,##0.00\ &quot;F&quot;;[Red]\-#,##0.00\ &quot;F&quot;"/>
    <numFmt numFmtId="323" formatCode="0.00000_)"/>
    <numFmt numFmtId="324" formatCode="_-* #,##0\ &quot;F&quot;_-;\-* #,##0\ &quot;F&quot;_-;_-* &quot;-&quot;\ &quot;F&quot;_-;_-@_-"/>
    <numFmt numFmtId="325" formatCode="_-* #,##0\ _F_-;\-* #,##0\ _F_-;_-* &quot;-&quot;\ _F_-;_-@_-"/>
    <numFmt numFmtId="326" formatCode="_-* #,##0.00\ &quot;F&quot;_-;\-* #,##0.00\ &quot;F&quot;_-;_-* &quot;-&quot;??\ &quot;F&quot;_-;_-@_-"/>
    <numFmt numFmtId="327" formatCode="_-* #,##0.00\ _F_-;\-* #,##0.00\ _F_-;_-* &quot;-&quot;??\ _F_-;_-@_-"/>
    <numFmt numFmtId="328" formatCode="#,##0.00000"/>
    <numFmt numFmtId="329" formatCode="0.000000"/>
    <numFmt numFmtId="330" formatCode="0.0000000"/>
    <numFmt numFmtId="331" formatCode="#,##0&quot; F&quot;_);\(#,##0&quot; F&quot;\)"/>
    <numFmt numFmtId="332" formatCode="#,##0&quot; F&quot;_);[Red]\(#,##0&quot; F&quot;\)"/>
    <numFmt numFmtId="333" formatCode="#,##0.00&quot; F&quot;_);\(#,##0.00&quot; F&quot;\)"/>
    <numFmt numFmtId="334" formatCode="#,##0.00&quot; F&quot;_);[Red]\(#,##0.00&quot; F&quot;\)"/>
    <numFmt numFmtId="335" formatCode="#,##0&quot; $&quot;;\-#,##0&quot; $&quot;"/>
    <numFmt numFmtId="336" formatCode="#,##0&quot; $&quot;;[Red]\-#,##0&quot; $&quot;"/>
    <numFmt numFmtId="337" formatCode="#,##0.00&quot; $&quot;;\-#,##0.00&quot; $&quot;"/>
    <numFmt numFmtId="338" formatCode="#,##0.00&quot; $&quot;;[Red]\-#,##0.00&quot; $&quot;"/>
    <numFmt numFmtId="339" formatCode="d\.m\.yy"/>
    <numFmt numFmtId="340" formatCode="d\.mmm\.yy"/>
    <numFmt numFmtId="341" formatCode="d\.mmm"/>
    <numFmt numFmtId="342" formatCode="mmm\.yy"/>
    <numFmt numFmtId="343" formatCode="d\.m\.yy\ h:mm"/>
    <numFmt numFmtId="344" formatCode="0&quot;  &quot;"/>
    <numFmt numFmtId="345" formatCode="0.00&quot;  &quot;"/>
    <numFmt numFmtId="346" formatCode="0.0&quot;  &quot;"/>
    <numFmt numFmtId="347" formatCode="0.000&quot;  &quot;"/>
    <numFmt numFmtId="348" formatCode="0.0000&quot;  &quot;"/>
    <numFmt numFmtId="349" formatCode="0.00000&quot;  &quot;"/>
    <numFmt numFmtId="350" formatCode="#,##0.00_);#,##0.00\)"/>
    <numFmt numFmtId="351" formatCode="#,##0.00\-\);\(#,##0.00\)"/>
    <numFmt numFmtId="352" formatCode="_(&quot;RM&quot;* #.##0.00&quot;acres&quot;_);_(&quot;RM&quot;* \(#.##0.00&quot;acres&quot;\);_(&quot;RM&quot;* &quot;acres&quot;_);"/>
    <numFmt numFmtId="353" formatCode="_(* #.##0.00&quot;acres&quot;_);_(* \(#.##0.00&quot;acres&quot;\);_(* &quot;acres&quot;_);"/>
  </numFmts>
  <fonts count="22">
    <font>
      <sz val="13"/>
      <name val="Helv"/>
      <family val="0"/>
    </font>
    <font>
      <sz val="10"/>
      <name val="Arial"/>
      <family val="0"/>
    </font>
    <font>
      <b/>
      <sz val="14"/>
      <name val="Helv"/>
      <family val="0"/>
    </font>
    <font>
      <sz val="14"/>
      <name val="Helv"/>
      <family val="0"/>
    </font>
    <font>
      <b/>
      <sz val="12"/>
      <name val="Helv"/>
      <family val="0"/>
    </font>
    <font>
      <sz val="12"/>
      <name val="Helv"/>
      <family val="0"/>
    </font>
    <font>
      <sz val="10"/>
      <name val="MS Sans Serif"/>
      <family val="0"/>
    </font>
    <font>
      <sz val="11"/>
      <name val="Times New Roman"/>
      <family val="0"/>
    </font>
    <font>
      <sz val="10"/>
      <name val="Geneva"/>
      <family val="0"/>
    </font>
    <font>
      <sz val="10"/>
      <name val="Times New Roman"/>
      <family val="0"/>
    </font>
    <font>
      <sz val="10"/>
      <name val="Helv"/>
      <family val="0"/>
    </font>
    <font>
      <sz val="12"/>
      <name val="EucrosiaUPC"/>
      <family val="0"/>
    </font>
    <font>
      <sz val="5"/>
      <name val="Helv"/>
      <family val="0"/>
    </font>
    <font>
      <sz val="6"/>
      <name val="Helv"/>
      <family val="0"/>
    </font>
    <font>
      <sz val="12"/>
      <name val="Arial"/>
      <family val="0"/>
    </font>
    <font>
      <sz val="12"/>
      <name val="Times New Roman"/>
      <family val="0"/>
    </font>
    <font>
      <sz val="14"/>
      <name val="AngsanaUPC"/>
      <family val="0"/>
    </font>
    <font>
      <sz val="9"/>
      <name val="Arial Narrow"/>
      <family val="0"/>
    </font>
    <font>
      <sz val="14"/>
      <name val="CordiaUPC"/>
      <family val="0"/>
    </font>
    <font>
      <sz val="14"/>
      <name val="FreesiaUPC"/>
      <family val="0"/>
    </font>
    <font>
      <sz val="8"/>
      <name val="Arial"/>
      <family val="0"/>
    </font>
    <font>
      <sz val="9"/>
      <name val="Arial MT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48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198" fontId="7" fillId="0" borderId="0" applyFont="0" applyFill="0" applyBorder="0" applyAlignment="0" applyProtection="0"/>
    <xf numFmtId="38" fontId="8" fillId="0" borderId="0" applyFont="0" applyFill="0" applyBorder="0" applyAlignment="0" applyProtection="0"/>
    <xf numFmtId="325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25" fontId="1" fillId="0" borderId="0" applyFont="0" applyFill="0" applyBorder="0" applyAlignment="0" applyProtection="0"/>
    <xf numFmtId="325" fontId="9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200" fontId="7" fillId="0" borderId="0" applyFont="0" applyFill="0" applyBorder="0" applyAlignment="0" applyProtection="0"/>
    <xf numFmtId="40" fontId="8" fillId="0" borderId="0" applyFont="0" applyFill="0" applyBorder="0" applyAlignment="0" applyProtection="0"/>
    <xf numFmtId="327" fontId="1" fillId="0" borderId="0" applyFont="0" applyFill="0" applyBorder="0" applyAlignment="0" applyProtection="0"/>
    <xf numFmtId="327" fontId="9" fillId="0" borderId="0" applyFont="0" applyFill="0" applyBorder="0" applyAlignment="0" applyProtection="0"/>
    <xf numFmtId="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6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" fillId="0" borderId="0" applyFont="0" applyFill="0" applyBorder="0" applyAlignment="0" applyProtection="0"/>
    <xf numFmtId="6" fontId="8" fillId="0" borderId="0" applyFont="0" applyFill="0" applyBorder="0" applyAlignment="0" applyProtection="0"/>
    <xf numFmtId="290" fontId="11" fillId="0" borderId="0" applyFont="0" applyFill="0" applyBorder="0" applyAlignment="0" applyProtection="0"/>
    <xf numFmtId="293" fontId="9" fillId="0" borderId="0" applyFont="0" applyFill="0" applyBorder="0" applyAlignment="0" applyProtection="0"/>
    <xf numFmtId="172" fontId="1" fillId="0" borderId="0" applyFont="0" applyFill="0" applyBorder="0" applyAlignment="0" applyProtection="0"/>
    <xf numFmtId="32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324" fontId="1" fillId="0" borderId="0" applyFont="0" applyFill="0" applyBorder="0" applyAlignment="0" applyProtection="0"/>
    <xf numFmtId="324" fontId="9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205" fontId="1" fillId="0" borderId="0" applyFont="0" applyFill="0" applyBorder="0" applyAlignment="0" applyProtection="0"/>
    <xf numFmtId="6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1" fillId="0" borderId="0" applyFont="0" applyFill="0" applyBorder="0" applyAlignment="0" applyProtection="0"/>
    <xf numFmtId="8" fontId="8" fillId="0" borderId="0" applyFont="0" applyFill="0" applyBorder="0" applyAlignment="0" applyProtection="0"/>
    <xf numFmtId="292" fontId="11" fillId="0" borderId="0" applyFont="0" applyFill="0" applyBorder="0" applyAlignment="0" applyProtection="0"/>
    <xf numFmtId="294" fontId="9" fillId="0" borderId="0" applyFont="0" applyFill="0" applyBorder="0" applyAlignment="0" applyProtection="0"/>
    <xf numFmtId="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326" fontId="1" fillId="0" borderId="0" applyFont="0" applyFill="0" applyBorder="0" applyAlignment="0" applyProtection="0"/>
    <xf numFmtId="326" fontId="9" fillId="0" borderId="0" applyFont="0" applyFill="0" applyBorder="0" applyAlignment="0" applyProtection="0"/>
    <xf numFmtId="338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8" fontId="6" fillId="0" borderId="0" applyFont="0" applyFill="0" applyBorder="0" applyAlignment="0" applyProtection="0"/>
    <xf numFmtId="192" fontId="5" fillId="0" borderId="0">
      <alignment/>
      <protection/>
    </xf>
    <xf numFmtId="192" fontId="5" fillId="0" borderId="0">
      <alignment/>
      <protection/>
    </xf>
    <xf numFmtId="39" fontId="12" fillId="0" borderId="0">
      <alignment/>
      <protection/>
    </xf>
    <xf numFmtId="39" fontId="13" fillId="0" borderId="0">
      <alignment/>
      <protection/>
    </xf>
    <xf numFmtId="39" fontId="13" fillId="0" borderId="0">
      <alignment/>
      <protection/>
    </xf>
    <xf numFmtId="228" fontId="13" fillId="0" borderId="0">
      <alignment/>
      <protection/>
    </xf>
    <xf numFmtId="39" fontId="13" fillId="0" borderId="0">
      <alignment/>
      <protection/>
    </xf>
    <xf numFmtId="39" fontId="13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225" fontId="5" fillId="0" borderId="0">
      <alignment/>
      <protection/>
    </xf>
    <xf numFmtId="225" fontId="5" fillId="0" borderId="0">
      <alignment/>
      <protection/>
    </xf>
    <xf numFmtId="192" fontId="5" fillId="0" borderId="0">
      <alignment/>
      <protection/>
    </xf>
    <xf numFmtId="0" fontId="6" fillId="0" borderId="0">
      <alignment/>
      <protection/>
    </xf>
    <xf numFmtId="225" fontId="5" fillId="0" borderId="0">
      <alignment/>
      <protection/>
    </xf>
    <xf numFmtId="192" fontId="5" fillId="0" borderId="0">
      <alignment/>
      <protection/>
    </xf>
    <xf numFmtId="192" fontId="5" fillId="0" borderId="0">
      <alignment/>
      <protection/>
    </xf>
    <xf numFmtId="192" fontId="5" fillId="0" borderId="0">
      <alignment/>
      <protection/>
    </xf>
    <xf numFmtId="192" fontId="5" fillId="0" borderId="0">
      <alignment/>
      <protection/>
    </xf>
    <xf numFmtId="192" fontId="5" fillId="0" borderId="0">
      <alignment/>
      <protection/>
    </xf>
    <xf numFmtId="225" fontId="13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192" fontId="13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192" fontId="10" fillId="0" borderId="0">
      <alignment/>
      <protection/>
    </xf>
    <xf numFmtId="0" fontId="11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37" fontId="5" fillId="0" borderId="0">
      <alignment/>
      <protection/>
    </xf>
    <xf numFmtId="0" fontId="20" fillId="0" borderId="0">
      <alignment/>
      <protection/>
    </xf>
    <xf numFmtId="192" fontId="5" fillId="0" borderId="0">
      <alignment/>
      <protection/>
    </xf>
    <xf numFmtId="192" fontId="5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5" fillId="0" borderId="0">
      <alignment/>
      <protection/>
    </xf>
    <xf numFmtId="192" fontId="21" fillId="0" borderId="0">
      <alignment/>
      <protection/>
    </xf>
    <xf numFmtId="192" fontId="5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192" fontId="5" fillId="0" borderId="0">
      <alignment/>
      <protection/>
    </xf>
    <xf numFmtId="0" fontId="6" fillId="0" borderId="0">
      <alignment/>
      <protection/>
    </xf>
    <xf numFmtId="9" fontId="1" fillId="0" borderId="0" applyFont="0" applyFill="0" applyBorder="0" applyAlignment="0" applyProtection="0"/>
  </cellStyleXfs>
  <cellXfs count="25">
    <xf numFmtId="37" fontId="0" fillId="0" borderId="0" xfId="0" applyAlignment="1">
      <alignment/>
    </xf>
    <xf numFmtId="39" fontId="0" fillId="0" borderId="0" xfId="0" applyNumberFormat="1" applyAlignment="1" applyProtection="1">
      <alignment/>
      <protection/>
    </xf>
    <xf numFmtId="37" fontId="0" fillId="0" borderId="0" xfId="0" applyAlignment="1">
      <alignment horizontal="center"/>
    </xf>
    <xf numFmtId="37" fontId="0" fillId="0" borderId="0" xfId="0" applyAlignment="1">
      <alignment horizontal="right"/>
    </xf>
    <xf numFmtId="37" fontId="2" fillId="0" borderId="0" xfId="0" applyFont="1" applyAlignment="1">
      <alignment horizontal="centerContinuous"/>
    </xf>
    <xf numFmtId="37" fontId="3" fillId="0" borderId="0" xfId="0" applyFont="1" applyAlignment="1">
      <alignment horizontal="centerContinuous"/>
    </xf>
    <xf numFmtId="37" fontId="0" fillId="0" borderId="0" xfId="0" applyAlignment="1">
      <alignment horizontal="centerContinuous"/>
    </xf>
    <xf numFmtId="37" fontId="3" fillId="0" borderId="0" xfId="0" applyFont="1" applyAlignment="1">
      <alignment/>
    </xf>
    <xf numFmtId="37" fontId="0" fillId="0" borderId="1" xfId="0" applyBorder="1" applyAlignment="1">
      <alignment/>
    </xf>
    <xf numFmtId="37" fontId="0" fillId="0" borderId="2" xfId="0" applyBorder="1" applyAlignment="1">
      <alignment/>
    </xf>
    <xf numFmtId="37" fontId="0" fillId="0" borderId="3" xfId="0" applyBorder="1" applyAlignment="1">
      <alignment/>
    </xf>
    <xf numFmtId="37" fontId="4" fillId="0" borderId="0" xfId="0" applyFont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 applyAlignment="1">
      <alignment/>
    </xf>
    <xf numFmtId="37" fontId="5" fillId="0" borderId="0" xfId="0" applyFont="1" applyAlignment="1">
      <alignment horizontal="center"/>
    </xf>
    <xf numFmtId="37" fontId="5" fillId="0" borderId="1" xfId="0" applyFont="1" applyBorder="1" applyAlignment="1">
      <alignment horizontal="center"/>
    </xf>
    <xf numFmtId="37" fontId="5" fillId="0" borderId="0" xfId="0" applyFont="1" applyAlignment="1">
      <alignment horizontal="right"/>
    </xf>
    <xf numFmtId="37" fontId="5" fillId="0" borderId="4" xfId="0" applyFont="1" applyBorder="1" applyAlignment="1">
      <alignment/>
    </xf>
    <xf numFmtId="37" fontId="5" fillId="0" borderId="5" xfId="0" applyFont="1" applyBorder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0" xfId="0" applyNumberFormat="1" applyFont="1" applyAlignment="1" applyProtection="1">
      <alignment/>
      <protection/>
    </xf>
    <xf numFmtId="39" fontId="5" fillId="0" borderId="0" xfId="0" applyNumberFormat="1" applyFont="1" applyAlignment="1" applyProtection="1">
      <alignment/>
      <protection/>
    </xf>
  </cellXfs>
  <cellStyles count="134">
    <cellStyle name="Normal" xfId="0"/>
    <cellStyle name="Comma" xfId="15"/>
    <cellStyle name="Comma [0]" xfId="16"/>
    <cellStyle name="Comma [0]_2142-PC" xfId="17"/>
    <cellStyle name="Comma [0]_2142SWG1" xfId="18"/>
    <cellStyle name="Comma [0]_2152-EDP" xfId="19"/>
    <cellStyle name="Comma [0]_2152-F&amp;F" xfId="20"/>
    <cellStyle name="Comma [0]_2152-OE" xfId="21"/>
    <cellStyle name="Comma [0]_2162-TO" xfId="22"/>
    <cellStyle name="Comma [0]_BUILD90" xfId="23"/>
    <cellStyle name="Comma [0]_CAPEX94" xfId="24"/>
    <cellStyle name="Comma [0]_LAND90" xfId="25"/>
    <cellStyle name="Comma [0]_laroux" xfId="26"/>
    <cellStyle name="Comma [0]_laroux_1" xfId="27"/>
    <cellStyle name="Comma [0]_laroux_2" xfId="28"/>
    <cellStyle name="Comma [0]_laroux_MATERAL2" xfId="29"/>
    <cellStyle name="Comma [0]_laroux_mud plant bolted" xfId="30"/>
    <cellStyle name="Comma [0]_MATERAL2" xfId="31"/>
    <cellStyle name="Comma [0]_mud plant bolted" xfId="32"/>
    <cellStyle name="Comma [0]_PERSONAL" xfId="33"/>
    <cellStyle name="Comma [0]_SUM-M" xfId="34"/>
    <cellStyle name="Comma_2142-PC" xfId="35"/>
    <cellStyle name="Comma_2142SWG1" xfId="36"/>
    <cellStyle name="Comma_2152-EDP" xfId="37"/>
    <cellStyle name="Comma_2152-F&amp;F" xfId="38"/>
    <cellStyle name="Comma_2152-OE" xfId="39"/>
    <cellStyle name="Comma_2162-TO" xfId="40"/>
    <cellStyle name="Comma_BUILD90" xfId="41"/>
    <cellStyle name="Comma_CAPEX94" xfId="42"/>
    <cellStyle name="Comma_LAND90" xfId="43"/>
    <cellStyle name="Comma_laroux" xfId="44"/>
    <cellStyle name="Comma_laroux_1" xfId="45"/>
    <cellStyle name="Comma_laroux_2" xfId="46"/>
    <cellStyle name="Comma_MATERAL2" xfId="47"/>
    <cellStyle name="Comma_mud plant bolted" xfId="48"/>
    <cellStyle name="Comma_PERSONAL" xfId="49"/>
    <cellStyle name="Comma_SUM-M" xfId="50"/>
    <cellStyle name="Currency" xfId="51"/>
    <cellStyle name="Currency [0]" xfId="52"/>
    <cellStyle name="Currency [0]_2142-PC" xfId="53"/>
    <cellStyle name="Currency [0]_2142SWG1" xfId="54"/>
    <cellStyle name="Currency [0]_2152-EDP" xfId="55"/>
    <cellStyle name="Currency [0]_2152-F&amp;F" xfId="56"/>
    <cellStyle name="Currency [0]_2152-OE" xfId="57"/>
    <cellStyle name="Currency [0]_2162-TO" xfId="58"/>
    <cellStyle name="Currency [0]_BUILD90" xfId="59"/>
    <cellStyle name="Currency [0]_CAPEX94" xfId="60"/>
    <cellStyle name="Currency [0]_LAND90" xfId="61"/>
    <cellStyle name="Currency [0]_laroux" xfId="62"/>
    <cellStyle name="Currency [0]_laroux_1" xfId="63"/>
    <cellStyle name="Currency [0]_laroux_2" xfId="64"/>
    <cellStyle name="Currency [0]_laroux_3" xfId="65"/>
    <cellStyle name="Currency [0]_laroux_4" xfId="66"/>
    <cellStyle name="Currency [0]_laroux_5" xfId="67"/>
    <cellStyle name="Currency [0]_laroux_6" xfId="68"/>
    <cellStyle name="Currency [0]_laroux_MATERAL2" xfId="69"/>
    <cellStyle name="Currency [0]_laroux_mud plant bolted" xfId="70"/>
    <cellStyle name="Currency [0]_MATERAL2" xfId="71"/>
    <cellStyle name="Currency [0]_mud plant bolted" xfId="72"/>
    <cellStyle name="Currency [0]_PERSONAL" xfId="73"/>
    <cellStyle name="Currency [0]_PERSONAL_1" xfId="74"/>
    <cellStyle name="Currency [0]_SUM-M" xfId="75"/>
    <cellStyle name="Currency_2142-PC" xfId="76"/>
    <cellStyle name="Currency_2142SWG1" xfId="77"/>
    <cellStyle name="Currency_2152-EDP" xfId="78"/>
    <cellStyle name="Currency_2152-F&amp;F" xfId="79"/>
    <cellStyle name="Currency_2152-OE" xfId="80"/>
    <cellStyle name="Currency_2162-TO" xfId="81"/>
    <cellStyle name="Currency_BUILD90" xfId="82"/>
    <cellStyle name="Currency_CAPEX94" xfId="83"/>
    <cellStyle name="Currency_LAND90" xfId="84"/>
    <cellStyle name="Currency_laroux" xfId="85"/>
    <cellStyle name="Currency_laroux_1" xfId="86"/>
    <cellStyle name="Currency_laroux_2" xfId="87"/>
    <cellStyle name="Currency_laroux_3" xfId="88"/>
    <cellStyle name="Currency_laroux_4" xfId="89"/>
    <cellStyle name="Currency_laroux_5" xfId="90"/>
    <cellStyle name="Currency_laroux_6" xfId="91"/>
    <cellStyle name="Currency_laroux_7" xfId="92"/>
    <cellStyle name="Currency_MATERAL2" xfId="93"/>
    <cellStyle name="Currency_mud plant bolted" xfId="94"/>
    <cellStyle name="Currency_PERSONAL" xfId="95"/>
    <cellStyle name="Currency_PERSONAL_1" xfId="96"/>
    <cellStyle name="Currency_SUM-M" xfId="97"/>
    <cellStyle name="Normal_0625-KL" xfId="98"/>
    <cellStyle name="Normal_0701-KL" xfId="99"/>
    <cellStyle name="Normal_2142-PC" xfId="100"/>
    <cellStyle name="Normal_2142SWG1" xfId="101"/>
    <cellStyle name="Normal_2152-EDP" xfId="102"/>
    <cellStyle name="Normal_2152-F&amp;F" xfId="103"/>
    <cellStyle name="Normal_2152-OE" xfId="104"/>
    <cellStyle name="Normal_2162-TO" xfId="105"/>
    <cellStyle name="Normal_4018fin" xfId="106"/>
    <cellStyle name="Normal_4021fin" xfId="107"/>
    <cellStyle name="Normal_A" xfId="108"/>
    <cellStyle name="Normal_A (2)" xfId="109"/>
    <cellStyle name="Normal_BREPAIR" xfId="110"/>
    <cellStyle name="Normal_BUILD90" xfId="111"/>
    <cellStyle name="Normal_BUILD90_1" xfId="112"/>
    <cellStyle name="Normal_CAPEX" xfId="113"/>
    <cellStyle name="Normal_CAPEX2" xfId="114"/>
    <cellStyle name="Normal_CAPEX94" xfId="115"/>
    <cellStyle name="Normal_EQCON" xfId="116"/>
    <cellStyle name="Normal_INVREV" xfId="117"/>
    <cellStyle name="Normal_LAND90" xfId="118"/>
    <cellStyle name="Normal_laroux" xfId="119"/>
    <cellStyle name="Normal_laroux_1" xfId="120"/>
    <cellStyle name="Normal_laroux_2" xfId="121"/>
    <cellStyle name="Normal_laroux_3" xfId="122"/>
    <cellStyle name="Normal_laroux_4" xfId="123"/>
    <cellStyle name="Normal_laroux_5" xfId="124"/>
    <cellStyle name="Normal_laroux_6" xfId="125"/>
    <cellStyle name="Normal_laroux_7" xfId="126"/>
    <cellStyle name="Normal_laroux_8" xfId="127"/>
    <cellStyle name="Normal_laroux_9" xfId="128"/>
    <cellStyle name="Normal_laroux_A" xfId="129"/>
    <cellStyle name="Normal_laroux_B" xfId="130"/>
    <cellStyle name="Normal_laroux_C" xfId="131"/>
    <cellStyle name="Normal_laroux_D" xfId="132"/>
    <cellStyle name="Normal_laroux_E" xfId="133"/>
    <cellStyle name="Normal_laroux_F" xfId="134"/>
    <cellStyle name="Normal_MAJREP" xfId="135"/>
    <cellStyle name="Normal_MATERAL2" xfId="136"/>
    <cellStyle name="Normal_mud plant bolted" xfId="137"/>
    <cellStyle name="Normal_PERSONAL" xfId="138"/>
    <cellStyle name="Normal_PERSONAL_1" xfId="139"/>
    <cellStyle name="Normal_POW-Provision" xfId="140"/>
    <cellStyle name="Normal_Q08-95.XLS" xfId="141"/>
    <cellStyle name="Normal_QMM-1" xfId="142"/>
    <cellStyle name="Normal_Sheet1" xfId="143"/>
    <cellStyle name="Normal_Sheet1 (2)" xfId="144"/>
    <cellStyle name="Normal_SOP" xfId="145"/>
    <cellStyle name="Normal_SUM-M" xfId="146"/>
    <cellStyle name="Percent" xfId="1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28193"/>
  </sheetViews>
  <sheetFormatPr defaultColWidth="8.88671875" defaultRowHeight="16.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O69"/>
  <sheetViews>
    <sheetView showGridLines="0" workbookViewId="0" topLeftCell="A49">
      <selection activeCell="B55" sqref="B55"/>
    </sheetView>
  </sheetViews>
  <sheetFormatPr defaultColWidth="9.77734375" defaultRowHeight="16.5"/>
  <cols>
    <col min="1" max="1" width="4.77734375" style="0" customWidth="1"/>
    <col min="2" max="2" width="3.77734375" style="0" customWidth="1"/>
    <col min="3" max="3" width="2.77734375" style="0" customWidth="1"/>
    <col min="4" max="4" width="3.77734375" style="0" customWidth="1"/>
    <col min="5" max="5" width="40.77734375" style="0" customWidth="1"/>
    <col min="6" max="6" width="15.77734375" style="0" customWidth="1"/>
    <col min="7" max="7" width="1.77734375" style="0" customWidth="1"/>
    <col min="8" max="8" width="15.77734375" style="0" customWidth="1"/>
    <col min="9" max="9" width="1.77734375" style="0" customWidth="1"/>
    <col min="10" max="10" width="15.77734375" style="0" customWidth="1"/>
    <col min="11" max="11" width="1.77734375" style="0" customWidth="1"/>
    <col min="12" max="12" width="15.77734375" style="0" customWidth="1"/>
    <col min="13" max="13" width="2.77734375" style="0" customWidth="1"/>
  </cols>
  <sheetData>
    <row r="1" spans="1:12" ht="24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6"/>
      <c r="K1" s="6"/>
      <c r="L1" s="6"/>
    </row>
    <row r="2" spans="1:12" ht="24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6"/>
      <c r="L2" s="6"/>
    </row>
    <row r="3" ht="19.5" customHeight="1">
      <c r="A3" s="7"/>
    </row>
    <row r="6" ht="15.75" customHeight="1">
      <c r="A6" t="s">
        <v>2</v>
      </c>
    </row>
    <row r="7" ht="15.75" customHeight="1">
      <c r="A7" t="s">
        <v>3</v>
      </c>
    </row>
    <row r="8" ht="15.75" customHeight="1"/>
    <row r="9" ht="15.75" customHeight="1">
      <c r="A9" t="s">
        <v>4</v>
      </c>
    </row>
    <row r="10" spans="6:12" ht="15.75" customHeight="1">
      <c r="F10" s="6" t="s">
        <v>5</v>
      </c>
      <c r="G10" s="6"/>
      <c r="H10" s="6"/>
      <c r="J10" s="6" t="s">
        <v>6</v>
      </c>
      <c r="K10" s="6"/>
      <c r="L10" s="6"/>
    </row>
    <row r="11" spans="6:12" ht="15.75" customHeight="1">
      <c r="F11" s="2" t="s">
        <v>7</v>
      </c>
      <c r="H11" t="s">
        <v>8</v>
      </c>
      <c r="J11" s="2" t="s">
        <v>7</v>
      </c>
      <c r="L11" t="s">
        <v>8</v>
      </c>
    </row>
    <row r="12" spans="6:12" ht="15.75" customHeight="1">
      <c r="F12" s="2" t="s">
        <v>9</v>
      </c>
      <c r="H12" t="s">
        <v>10</v>
      </c>
      <c r="J12" s="2" t="s">
        <v>9</v>
      </c>
      <c r="L12" t="s">
        <v>10</v>
      </c>
    </row>
    <row r="13" spans="6:12" ht="15.75" customHeight="1">
      <c r="F13" s="2" t="s">
        <v>11</v>
      </c>
      <c r="H13" s="2" t="s">
        <v>11</v>
      </c>
      <c r="J13" s="2" t="s">
        <v>12</v>
      </c>
      <c r="L13" s="2" t="s">
        <v>13</v>
      </c>
    </row>
    <row r="14" spans="6:12" ht="15.75" customHeight="1">
      <c r="F14" s="8" t="s">
        <v>14</v>
      </c>
      <c r="H14" s="8" t="s">
        <v>15</v>
      </c>
      <c r="J14" s="8" t="s">
        <v>14</v>
      </c>
      <c r="L14" s="8" t="s">
        <v>15</v>
      </c>
    </row>
    <row r="15" spans="6:12" ht="15.75" customHeight="1">
      <c r="F15" s="2" t="s">
        <v>16</v>
      </c>
      <c r="H15" s="2" t="s">
        <v>16</v>
      </c>
      <c r="J15" s="2" t="s">
        <v>16</v>
      </c>
      <c r="L15" s="2" t="s">
        <v>16</v>
      </c>
    </row>
    <row r="16" ht="15.75" customHeight="1"/>
    <row r="17" spans="1:15" ht="15.75" customHeight="1">
      <c r="A17" s="2" t="s">
        <v>17</v>
      </c>
      <c r="B17" s="2" t="s">
        <v>18</v>
      </c>
      <c r="D17" t="s">
        <v>19</v>
      </c>
      <c r="F17">
        <v>0</v>
      </c>
      <c r="H17">
        <v>0</v>
      </c>
      <c r="J17">
        <v>0</v>
      </c>
      <c r="L17">
        <v>0</v>
      </c>
      <c r="O17">
        <v>0</v>
      </c>
    </row>
    <row r="18" spans="2:15" ht="15.75" customHeight="1">
      <c r="B18" s="2" t="s">
        <v>20</v>
      </c>
      <c r="D18" t="s">
        <v>21</v>
      </c>
      <c r="F18">
        <v>0</v>
      </c>
      <c r="H18">
        <v>0</v>
      </c>
      <c r="J18">
        <v>0</v>
      </c>
      <c r="L18">
        <v>0</v>
      </c>
      <c r="O18">
        <v>0</v>
      </c>
    </row>
    <row r="19" spans="2:15" ht="15.75" customHeight="1">
      <c r="B19" s="2" t="s">
        <v>22</v>
      </c>
      <c r="D19" t="s">
        <v>23</v>
      </c>
      <c r="F19">
        <v>274</v>
      </c>
      <c r="H19">
        <v>47</v>
      </c>
      <c r="J19">
        <v>274</v>
      </c>
      <c r="L19">
        <v>47</v>
      </c>
      <c r="O19">
        <v>48</v>
      </c>
    </row>
    <row r="20" spans="6:12" ht="15.75" customHeight="1" thickBot="1">
      <c r="F20" s="9"/>
      <c r="H20" s="8"/>
      <c r="J20" s="9"/>
      <c r="L20" s="8"/>
    </row>
    <row r="21" spans="1:4" ht="15.75" customHeight="1">
      <c r="A21" s="2" t="s">
        <v>24</v>
      </c>
      <c r="B21" s="2" t="s">
        <v>18</v>
      </c>
      <c r="D21" t="s">
        <v>25</v>
      </c>
    </row>
    <row r="22" ht="15.75" customHeight="1">
      <c r="D22" t="s">
        <v>26</v>
      </c>
    </row>
    <row r="23" ht="15.75" customHeight="1">
      <c r="D23" t="s">
        <v>27</v>
      </c>
    </row>
    <row r="24" spans="4:15" ht="15.75" customHeight="1">
      <c r="D24" t="s">
        <v>28</v>
      </c>
      <c r="F24">
        <v>34</v>
      </c>
      <c r="H24">
        <f>-830+612</f>
        <v>-218</v>
      </c>
      <c r="J24">
        <v>34</v>
      </c>
      <c r="L24">
        <v>-218</v>
      </c>
      <c r="O24">
        <f>-830+612</f>
        <v>-218</v>
      </c>
    </row>
    <row r="25" ht="15.75" customHeight="1"/>
    <row r="26" spans="2:15" ht="15.75" customHeight="1">
      <c r="B26" s="2" t="s">
        <v>20</v>
      </c>
      <c r="D26" t="s">
        <v>29</v>
      </c>
      <c r="F26">
        <v>-355</v>
      </c>
      <c r="H26">
        <v>-612</v>
      </c>
      <c r="J26">
        <v>-355</v>
      </c>
      <c r="L26">
        <v>-612</v>
      </c>
      <c r="O26">
        <v>-612</v>
      </c>
    </row>
    <row r="27" spans="2:15" ht="15.75" customHeight="1">
      <c r="B27" s="2" t="s">
        <v>22</v>
      </c>
      <c r="D27" t="s">
        <v>30</v>
      </c>
      <c r="F27">
        <v>-37</v>
      </c>
      <c r="H27">
        <v>0</v>
      </c>
      <c r="J27">
        <v>-37</v>
      </c>
      <c r="L27">
        <v>0</v>
      </c>
      <c r="O27">
        <v>0</v>
      </c>
    </row>
    <row r="28" spans="2:15" ht="15.75" customHeight="1">
      <c r="B28" s="2" t="s">
        <v>31</v>
      </c>
      <c r="D28" t="s">
        <v>32</v>
      </c>
      <c r="F28">
        <v>0</v>
      </c>
      <c r="H28">
        <v>0</v>
      </c>
      <c r="J28">
        <v>0</v>
      </c>
      <c r="L28">
        <v>0</v>
      </c>
      <c r="O28">
        <v>0</v>
      </c>
    </row>
    <row r="29" spans="6:12" ht="15.75" customHeight="1">
      <c r="F29" s="8"/>
      <c r="H29" s="8"/>
      <c r="J29" s="8"/>
      <c r="L29" s="8"/>
    </row>
    <row r="30" spans="2:4" ht="15.75" customHeight="1">
      <c r="B30" s="2" t="s">
        <v>33</v>
      </c>
      <c r="D30" t="s">
        <v>34</v>
      </c>
    </row>
    <row r="31" ht="15.75" customHeight="1">
      <c r="D31" t="s">
        <v>26</v>
      </c>
    </row>
    <row r="32" ht="15.75" customHeight="1">
      <c r="D32" t="s">
        <v>35</v>
      </c>
    </row>
    <row r="33" ht="15.75" customHeight="1">
      <c r="D33" t="s">
        <v>36</v>
      </c>
    </row>
    <row r="34" spans="4:15" ht="15.75" customHeight="1">
      <c r="D34" t="s">
        <v>37</v>
      </c>
      <c r="F34">
        <f>SUM(F21:F29)</f>
        <v>-358</v>
      </c>
      <c r="H34">
        <f>SUM(H21:H29)</f>
        <v>-830</v>
      </c>
      <c r="J34">
        <f>SUM(J21:J29)</f>
        <v>-358</v>
      </c>
      <c r="L34">
        <f>SUM(L21:L29)</f>
        <v>-830</v>
      </c>
      <c r="O34">
        <f>SUM(O21:O29)</f>
        <v>-830</v>
      </c>
    </row>
    <row r="35" ht="15.75" customHeight="1"/>
    <row r="36" spans="2:15" ht="15.75" customHeight="1">
      <c r="B36" s="2" t="s">
        <v>38</v>
      </c>
      <c r="D36" t="s">
        <v>39</v>
      </c>
      <c r="F36">
        <v>0</v>
      </c>
      <c r="H36">
        <v>0</v>
      </c>
      <c r="J36">
        <v>0</v>
      </c>
      <c r="L36">
        <v>0</v>
      </c>
      <c r="O36">
        <v>0</v>
      </c>
    </row>
    <row r="37" spans="6:12" ht="15.75" customHeight="1">
      <c r="F37" s="8"/>
      <c r="H37" s="8"/>
      <c r="J37" s="8"/>
      <c r="L37" s="8"/>
    </row>
    <row r="38" spans="2:4" ht="15.75" customHeight="1">
      <c r="B38" s="2" t="s">
        <v>40</v>
      </c>
      <c r="D38" t="s">
        <v>41</v>
      </c>
    </row>
    <row r="39" spans="4:15" ht="15.75" customHeight="1">
      <c r="D39" t="s">
        <v>42</v>
      </c>
      <c r="F39">
        <f>SUM(F30:F37)</f>
        <v>-358</v>
      </c>
      <c r="H39">
        <f>SUM(H30:H37)</f>
        <v>-830</v>
      </c>
      <c r="J39">
        <f>SUM(J30:J37)</f>
        <v>-358</v>
      </c>
      <c r="L39">
        <f>SUM(L30:L37)</f>
        <v>-830</v>
      </c>
      <c r="O39">
        <f>SUM(O30:O37)</f>
        <v>-830</v>
      </c>
    </row>
    <row r="40" ht="15.75" customHeight="1"/>
    <row r="41" spans="2:15" ht="15.75" customHeight="1">
      <c r="B41" s="2" t="s">
        <v>43</v>
      </c>
      <c r="D41" t="s">
        <v>44</v>
      </c>
      <c r="F41">
        <v>0</v>
      </c>
      <c r="H41">
        <v>0</v>
      </c>
      <c r="J41">
        <v>0</v>
      </c>
      <c r="L41">
        <v>0</v>
      </c>
      <c r="O41">
        <v>0</v>
      </c>
    </row>
    <row r="42" spans="6:12" ht="15.75" customHeight="1">
      <c r="F42" s="8"/>
      <c r="H42" s="8"/>
      <c r="J42" s="8"/>
      <c r="L42" s="8"/>
    </row>
    <row r="43" spans="2:5" ht="15.75" customHeight="1">
      <c r="B43" s="2" t="s">
        <v>45</v>
      </c>
      <c r="D43" s="2" t="s">
        <v>45</v>
      </c>
      <c r="E43" t="s">
        <v>46</v>
      </c>
    </row>
    <row r="44" spans="5:15" ht="15.75" customHeight="1">
      <c r="E44" t="s">
        <v>47</v>
      </c>
      <c r="F44">
        <f>SUM(F38:F42)</f>
        <v>-358</v>
      </c>
      <c r="H44">
        <f>SUM(H38:H42)</f>
        <v>-830</v>
      </c>
      <c r="J44">
        <f>SUM(J38:J42)</f>
        <v>-358</v>
      </c>
      <c r="L44">
        <f>SUM(L38:L42)</f>
        <v>-830</v>
      </c>
      <c r="O44">
        <f>SUM(O38:O42)</f>
        <v>-830</v>
      </c>
    </row>
    <row r="45" ht="15.75" customHeight="1"/>
    <row r="46" spans="4:15" ht="15.75" customHeight="1">
      <c r="D46" s="2" t="s">
        <v>48</v>
      </c>
      <c r="E46" t="s">
        <v>49</v>
      </c>
      <c r="F46">
        <v>0</v>
      </c>
      <c r="H46">
        <v>0</v>
      </c>
      <c r="J46">
        <v>0</v>
      </c>
      <c r="L46">
        <v>0</v>
      </c>
      <c r="O46">
        <v>0</v>
      </c>
    </row>
    <row r="47" spans="6:12" ht="15.75" customHeight="1">
      <c r="F47" s="8"/>
      <c r="H47" s="8"/>
      <c r="J47" s="8"/>
      <c r="L47" s="8"/>
    </row>
    <row r="48" spans="2:4" ht="15.75" customHeight="1">
      <c r="B48" s="2" t="s">
        <v>50</v>
      </c>
      <c r="D48" t="s">
        <v>51</v>
      </c>
    </row>
    <row r="49" spans="4:15" ht="15.75" customHeight="1">
      <c r="D49" t="s">
        <v>52</v>
      </c>
      <c r="F49">
        <f>SUM(F43:F47)</f>
        <v>-358</v>
      </c>
      <c r="H49">
        <f>SUM(H43:H47)</f>
        <v>-830</v>
      </c>
      <c r="J49">
        <f>SUM(J43:J47)</f>
        <v>-358</v>
      </c>
      <c r="L49">
        <f>SUM(L43:L47)</f>
        <v>-830</v>
      </c>
      <c r="O49">
        <f>SUM(O43:O47)</f>
        <v>-830</v>
      </c>
    </row>
    <row r="50" ht="15.75" customHeight="1"/>
    <row r="51" spans="2:15" ht="15.75" customHeight="1">
      <c r="B51" s="2" t="s">
        <v>53</v>
      </c>
      <c r="D51" s="2" t="s">
        <v>45</v>
      </c>
      <c r="E51" t="s">
        <v>54</v>
      </c>
      <c r="F51">
        <v>0</v>
      </c>
      <c r="H51">
        <v>0</v>
      </c>
      <c r="J51">
        <v>0</v>
      </c>
      <c r="L51">
        <v>0</v>
      </c>
      <c r="O51">
        <v>0</v>
      </c>
    </row>
    <row r="52" spans="4:15" ht="15.75" customHeight="1">
      <c r="D52" s="2" t="s">
        <v>48</v>
      </c>
      <c r="E52" t="s">
        <v>49</v>
      </c>
      <c r="F52">
        <v>0</v>
      </c>
      <c r="H52">
        <v>0</v>
      </c>
      <c r="J52">
        <v>0</v>
      </c>
      <c r="L52">
        <v>0</v>
      </c>
      <c r="O52">
        <v>0</v>
      </c>
    </row>
    <row r="53" spans="4:5" ht="15.75" customHeight="1">
      <c r="D53" s="2" t="s">
        <v>55</v>
      </c>
      <c r="E53" t="s">
        <v>56</v>
      </c>
    </row>
    <row r="54" spans="5:15" ht="15.75" customHeight="1">
      <c r="E54" t="s">
        <v>57</v>
      </c>
      <c r="F54">
        <v>0</v>
      </c>
      <c r="H54">
        <v>0</v>
      </c>
      <c r="J54">
        <v>0</v>
      </c>
      <c r="L54">
        <v>0</v>
      </c>
      <c r="O54">
        <v>0</v>
      </c>
    </row>
    <row r="55" spans="6:12" ht="15.75" customHeight="1">
      <c r="F55" s="8"/>
      <c r="H55" s="8"/>
      <c r="J55" s="8"/>
      <c r="L55" s="8"/>
    </row>
    <row r="56" spans="2:4" ht="15.75" customHeight="1">
      <c r="B56" s="2" t="s">
        <v>58</v>
      </c>
      <c r="D56" t="s">
        <v>59</v>
      </c>
    </row>
    <row r="57" spans="4:15" ht="15.75" customHeight="1" thickBot="1">
      <c r="D57" t="s">
        <v>60</v>
      </c>
      <c r="F57" s="10">
        <f>SUM(F49:F55)</f>
        <v>-358</v>
      </c>
      <c r="H57" s="10">
        <f>SUM(H49:H55)</f>
        <v>-830</v>
      </c>
      <c r="J57" s="10">
        <f>SUM(J49:J55)</f>
        <v>-358</v>
      </c>
      <c r="L57" s="10">
        <f>SUM(L49:L55)</f>
        <v>-830</v>
      </c>
      <c r="O57">
        <f>SUM(O49:O55)</f>
        <v>-830</v>
      </c>
    </row>
    <row r="58" ht="15.75" customHeight="1" thickTop="1"/>
    <row r="59" spans="1:4" ht="15.75" customHeight="1">
      <c r="A59" s="2" t="s">
        <v>61</v>
      </c>
      <c r="B59" s="2" t="s">
        <v>18</v>
      </c>
      <c r="D59" t="s">
        <v>62</v>
      </c>
    </row>
    <row r="60" ht="15.75" customHeight="1">
      <c r="D60" t="s">
        <v>63</v>
      </c>
    </row>
    <row r="61" ht="15.75" customHeight="1">
      <c r="D61" t="s">
        <v>64</v>
      </c>
    </row>
    <row r="62" ht="15.75" customHeight="1"/>
    <row r="63" spans="4:5" ht="15.75" customHeight="1">
      <c r="D63" s="2" t="s">
        <v>45</v>
      </c>
      <c r="E63" t="s">
        <v>65</v>
      </c>
    </row>
    <row r="64" spans="5:12" ht="15.75" customHeight="1">
      <c r="E64" t="s">
        <v>66</v>
      </c>
      <c r="F64" s="1">
        <f>ROUND(+$F$49/30526,4)*100</f>
        <v>-1.17</v>
      </c>
      <c r="G64" s="1"/>
      <c r="H64" s="1">
        <f>ROUND(+$H$49/30526,4)*100</f>
        <v>-2.7199999999999998</v>
      </c>
      <c r="I64" s="1"/>
      <c r="J64" s="1">
        <f>ROUND(+$J$49/30526,4)*100</f>
        <v>-1.17</v>
      </c>
      <c r="K64" s="1"/>
      <c r="L64" s="1">
        <f>ROUND(+$L$49/30526,4)*100</f>
        <v>-2.7199999999999998</v>
      </c>
    </row>
    <row r="65" ht="15.75" customHeight="1"/>
    <row r="66" spans="4:5" ht="15.75" customHeight="1">
      <c r="D66" s="2" t="s">
        <v>48</v>
      </c>
      <c r="E66" t="s">
        <v>67</v>
      </c>
    </row>
    <row r="67" spans="5:12" ht="15.75" customHeight="1">
      <c r="E67" t="s">
        <v>66</v>
      </c>
      <c r="F67" s="1">
        <f>ROUND(+$F$49/30526,4)*100</f>
        <v>-1.17</v>
      </c>
      <c r="G67" s="1"/>
      <c r="H67" s="1">
        <f>ROUND(+$H$49/30526,4)*100</f>
        <v>-2.7199999999999998</v>
      </c>
      <c r="I67" s="1"/>
      <c r="J67" s="1">
        <f>ROUND(+$J$49/30526,4)*100</f>
        <v>-1.17</v>
      </c>
      <c r="K67" s="1"/>
      <c r="L67" s="1">
        <f>ROUND(+$L$49/30526,4)*100</f>
        <v>-2.7199999999999998</v>
      </c>
    </row>
    <row r="69" spans="2:12" ht="15.75">
      <c r="B69" s="2" t="s">
        <v>20</v>
      </c>
      <c r="D69" t="s">
        <v>68</v>
      </c>
      <c r="F69">
        <v>0</v>
      </c>
      <c r="H69">
        <v>0</v>
      </c>
      <c r="J69">
        <v>0</v>
      </c>
      <c r="L69">
        <v>0</v>
      </c>
    </row>
  </sheetData>
  <printOptions/>
  <pageMargins left="0.9" right="0.277" top="0.5" bottom="0.2" header="0.5" footer="0.5"/>
  <pageSetup orientation="portrait" paperSize="9" scale="83"/>
  <rowBreaks count="1" manualBreakCount="1">
    <brk id="7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I94"/>
  <sheetViews>
    <sheetView showGridLines="0" tabSelected="1" workbookViewId="0" topLeftCell="A1">
      <selection activeCell="B74" sqref="B74"/>
    </sheetView>
  </sheetViews>
  <sheetFormatPr defaultColWidth="9.77734375" defaultRowHeight="16.5"/>
  <cols>
    <col min="1" max="1" width="6.77734375" style="0" customWidth="1"/>
    <col min="2" max="2" width="4.77734375" style="0" customWidth="1"/>
    <col min="3" max="3" width="35.77734375" style="0" customWidth="1"/>
    <col min="4" max="4" width="17.77734375" style="0" customWidth="1"/>
    <col min="5" max="5" width="9.77734375" style="0" customWidth="1"/>
    <col min="6" max="6" width="10.77734375" style="0" customWidth="1"/>
    <col min="7" max="7" width="3.77734375" style="0" customWidth="1"/>
    <col min="8" max="8" width="12.77734375" style="0" customWidth="1"/>
    <col min="9" max="9" width="3.77734375" style="0" customWidth="1"/>
  </cols>
  <sheetData>
    <row r="1" spans="1:9" ht="15.75">
      <c r="A1" s="6" t="s">
        <v>69</v>
      </c>
      <c r="B1" s="6"/>
      <c r="C1" s="6"/>
      <c r="D1" s="6"/>
      <c r="E1" s="6"/>
      <c r="F1" s="6"/>
      <c r="G1" s="6"/>
      <c r="H1" s="6"/>
      <c r="I1" s="6"/>
    </row>
    <row r="3" ht="15.75">
      <c r="A3" t="s">
        <v>70</v>
      </c>
    </row>
    <row r="5" spans="1:2" ht="15.75">
      <c r="A5" t="s">
        <v>17</v>
      </c>
      <c r="B5" t="s">
        <v>71</v>
      </c>
    </row>
    <row r="6" ht="15.75">
      <c r="B6" t="s">
        <v>72</v>
      </c>
    </row>
    <row r="8" spans="1:2" ht="15.75">
      <c r="A8" t="s">
        <v>24</v>
      </c>
      <c r="B8" t="s">
        <v>73</v>
      </c>
    </row>
    <row r="10" spans="1:2" ht="15.75">
      <c r="A10" t="s">
        <v>74</v>
      </c>
      <c r="B10" t="s">
        <v>75</v>
      </c>
    </row>
    <row r="12" spans="1:2" ht="15.75">
      <c r="A12" t="s">
        <v>76</v>
      </c>
      <c r="B12" t="s">
        <v>77</v>
      </c>
    </row>
    <row r="14" spans="1:2" ht="15.75">
      <c r="A14" t="s">
        <v>78</v>
      </c>
      <c r="B14" t="s">
        <v>79</v>
      </c>
    </row>
    <row r="16" spans="1:2" ht="15.75">
      <c r="A16" t="s">
        <v>80</v>
      </c>
      <c r="B16" t="s">
        <v>81</v>
      </c>
    </row>
    <row r="17" ht="15.75">
      <c r="B17" t="s">
        <v>82</v>
      </c>
    </row>
    <row r="19" spans="1:3" ht="15.75">
      <c r="A19" t="s">
        <v>83</v>
      </c>
      <c r="B19" s="2" t="s">
        <v>18</v>
      </c>
      <c r="C19" t="s">
        <v>84</v>
      </c>
    </row>
    <row r="20" ht="15.75">
      <c r="C20" t="s">
        <v>82</v>
      </c>
    </row>
    <row r="21" spans="2:3" ht="15.75">
      <c r="B21" s="2" t="s">
        <v>20</v>
      </c>
      <c r="C21" t="s">
        <v>85</v>
      </c>
    </row>
    <row r="22" spans="4:8" ht="15.75">
      <c r="D22" s="3" t="s">
        <v>86</v>
      </c>
      <c r="F22" s="3" t="s">
        <v>87</v>
      </c>
      <c r="H22" s="3" t="s">
        <v>88</v>
      </c>
    </row>
    <row r="23" spans="4:8" ht="15.75">
      <c r="D23" s="3" t="s">
        <v>16</v>
      </c>
      <c r="F23" s="3" t="s">
        <v>16</v>
      </c>
      <c r="H23" s="3" t="s">
        <v>16</v>
      </c>
    </row>
    <row r="25" spans="2:8" ht="16.5" thickBot="1">
      <c r="B25" t="s">
        <v>89</v>
      </c>
      <c r="D25" s="10">
        <v>1245</v>
      </c>
      <c r="F25" s="10">
        <v>1245</v>
      </c>
      <c r="H25" s="10">
        <f>(700000*1.88)/1000</f>
        <v>1316</v>
      </c>
    </row>
    <row r="26" ht="16.5" thickTop="1"/>
    <row r="27" spans="1:2" ht="15.75">
      <c r="A27" t="s">
        <v>90</v>
      </c>
      <c r="B27" t="s">
        <v>91</v>
      </c>
    </row>
    <row r="28" ht="15.75">
      <c r="B28" t="s">
        <v>92</v>
      </c>
    </row>
    <row r="30" spans="1:2" ht="15.75">
      <c r="A30" t="s">
        <v>93</v>
      </c>
      <c r="B30" t="s">
        <v>94</v>
      </c>
    </row>
    <row r="31" ht="15.75">
      <c r="B31" t="s">
        <v>95</v>
      </c>
    </row>
    <row r="33" spans="1:2" ht="15.75">
      <c r="A33" t="s">
        <v>96</v>
      </c>
      <c r="B33" t="s">
        <v>97</v>
      </c>
    </row>
    <row r="35" spans="1:2" ht="15.75">
      <c r="A35" t="s">
        <v>98</v>
      </c>
      <c r="B35" t="s">
        <v>99</v>
      </c>
    </row>
    <row r="36" ht="15.75">
      <c r="B36" t="s">
        <v>100</v>
      </c>
    </row>
    <row r="37" ht="15.75">
      <c r="B37" t="s">
        <v>101</v>
      </c>
    </row>
    <row r="39" spans="1:2" ht="15.75">
      <c r="A39" t="s">
        <v>102</v>
      </c>
      <c r="B39" t="s">
        <v>103</v>
      </c>
    </row>
    <row r="40" ht="15.75">
      <c r="B40" t="s">
        <v>104</v>
      </c>
    </row>
    <row r="41" ht="15.75">
      <c r="B41" t="s">
        <v>105</v>
      </c>
    </row>
    <row r="42" ht="15.75">
      <c r="B42" t="s">
        <v>106</v>
      </c>
    </row>
    <row r="43" ht="15.75">
      <c r="B43" t="s">
        <v>107</v>
      </c>
    </row>
    <row r="44" ht="15.75">
      <c r="B44" t="s">
        <v>108</v>
      </c>
    </row>
    <row r="47" spans="1:9" ht="15.75">
      <c r="A47" s="6" t="s">
        <v>109</v>
      </c>
      <c r="B47" s="6"/>
      <c r="C47" s="6"/>
      <c r="D47" s="6"/>
      <c r="E47" s="6"/>
      <c r="F47" s="6"/>
      <c r="G47" s="6"/>
      <c r="H47" s="6"/>
      <c r="I47" s="6"/>
    </row>
    <row r="49" spans="1:2" ht="15.75">
      <c r="A49" t="s">
        <v>110</v>
      </c>
      <c r="B49" t="s">
        <v>111</v>
      </c>
    </row>
    <row r="50" ht="15.75">
      <c r="B50" t="s">
        <v>112</v>
      </c>
    </row>
    <row r="51" ht="15.75">
      <c r="B51" t="s">
        <v>113</v>
      </c>
    </row>
    <row r="52" ht="15.75">
      <c r="B52" t="s">
        <v>114</v>
      </c>
    </row>
    <row r="54" spans="1:2" ht="15.75">
      <c r="A54" t="s">
        <v>115</v>
      </c>
      <c r="B54" t="s">
        <v>116</v>
      </c>
    </row>
    <row r="55" ht="15.75">
      <c r="B55" t="s">
        <v>117</v>
      </c>
    </row>
    <row r="56" ht="15.75">
      <c r="B56" t="s">
        <v>118</v>
      </c>
    </row>
    <row r="58" spans="1:2" ht="15.75">
      <c r="A58" t="s">
        <v>119</v>
      </c>
      <c r="B58" t="s">
        <v>120</v>
      </c>
    </row>
    <row r="59" ht="15.75">
      <c r="B59" t="s">
        <v>121</v>
      </c>
    </row>
    <row r="61" spans="1:2" ht="15.75">
      <c r="A61" t="s">
        <v>122</v>
      </c>
      <c r="B61" t="s">
        <v>123</v>
      </c>
    </row>
    <row r="62" ht="15.75">
      <c r="B62" t="s">
        <v>124</v>
      </c>
    </row>
    <row r="63" ht="15.75">
      <c r="B63" t="s">
        <v>125</v>
      </c>
    </row>
    <row r="65" spans="1:2" ht="15.75">
      <c r="A65" t="s">
        <v>126</v>
      </c>
      <c r="B65" t="s">
        <v>127</v>
      </c>
    </row>
    <row r="67" spans="1:2" ht="15.75">
      <c r="A67" t="s">
        <v>128</v>
      </c>
      <c r="B67" t="s">
        <v>129</v>
      </c>
    </row>
    <row r="68" ht="15.75">
      <c r="B68" t="s">
        <v>130</v>
      </c>
    </row>
    <row r="70" spans="1:2" ht="15.75">
      <c r="A70" t="s">
        <v>131</v>
      </c>
      <c r="B70" t="s">
        <v>132</v>
      </c>
    </row>
    <row r="71" ht="15.75">
      <c r="B71" t="s">
        <v>124</v>
      </c>
    </row>
    <row r="72" ht="15.75">
      <c r="B72" t="s">
        <v>125</v>
      </c>
    </row>
    <row r="74" spans="1:2" ht="15.75">
      <c r="A74" t="s">
        <v>133</v>
      </c>
      <c r="B74" t="s">
        <v>134</v>
      </c>
    </row>
    <row r="76" spans="1:2" ht="15.75">
      <c r="A76" t="s">
        <v>135</v>
      </c>
      <c r="B76" t="s">
        <v>136</v>
      </c>
    </row>
    <row r="78" spans="1:2" ht="15.75">
      <c r="A78" t="s">
        <v>137</v>
      </c>
      <c r="B78" t="s">
        <v>138</v>
      </c>
    </row>
    <row r="79" ht="15.75">
      <c r="B79" t="s">
        <v>139</v>
      </c>
    </row>
    <row r="80" ht="15.75">
      <c r="B80" t="s">
        <v>140</v>
      </c>
    </row>
    <row r="81" ht="15.75">
      <c r="B81" t="s">
        <v>141</v>
      </c>
    </row>
    <row r="82" ht="15.75">
      <c r="B82" t="s">
        <v>142</v>
      </c>
    </row>
    <row r="83" ht="15.75">
      <c r="B83" t="s">
        <v>143</v>
      </c>
    </row>
    <row r="88" ht="15.75">
      <c r="A88" t="s">
        <v>144</v>
      </c>
    </row>
    <row r="89" ht="15.75">
      <c r="A89" t="s">
        <v>145</v>
      </c>
    </row>
    <row r="90" ht="15.75">
      <c r="A90" t="s">
        <v>146</v>
      </c>
    </row>
    <row r="91" ht="15.75">
      <c r="A91" t="s">
        <v>147</v>
      </c>
    </row>
    <row r="93" ht="15.75">
      <c r="A93" t="s">
        <v>148</v>
      </c>
    </row>
    <row r="94" ht="15.75">
      <c r="A94" t="s">
        <v>149</v>
      </c>
    </row>
  </sheetData>
  <printOptions/>
  <pageMargins left="0.9" right="0.277" top="0.5" bottom="0.2" header="0.5" footer="0.5"/>
  <pageSetup horizontalDpi="360" verticalDpi="360" orientation="portrait" scale="83" r:id="rId1"/>
  <rowBreaks count="1" manualBreakCount="1">
    <brk id="4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H95"/>
  <sheetViews>
    <sheetView showGridLines="0" workbookViewId="0" topLeftCell="A1">
      <selection activeCell="A1" sqref="A1"/>
    </sheetView>
  </sheetViews>
  <sheetFormatPr defaultColWidth="9.77734375" defaultRowHeight="16.5"/>
  <cols>
    <col min="1" max="1" width="4.77734375" style="0" customWidth="1"/>
    <col min="2" max="2" width="2.77734375" style="0" customWidth="1"/>
    <col min="3" max="3" width="30.77734375" style="0" customWidth="1"/>
    <col min="5" max="5" width="11.77734375" style="0" customWidth="1"/>
    <col min="6" max="6" width="2.77734375" style="0" customWidth="1"/>
    <col min="7" max="7" width="11.77734375" style="0" customWidth="1"/>
    <col min="8" max="8" width="2.77734375" style="0" customWidth="1"/>
  </cols>
  <sheetData>
    <row r="1" spans="1:8" ht="19.5" customHeight="1">
      <c r="A1" s="11" t="s">
        <v>150</v>
      </c>
      <c r="B1" s="12"/>
      <c r="C1" s="12"/>
      <c r="D1" s="12"/>
      <c r="E1" s="12"/>
      <c r="F1" s="12"/>
      <c r="G1" s="12"/>
      <c r="H1" s="13"/>
    </row>
    <row r="2" spans="1:8" ht="15.75">
      <c r="A2" s="11" t="s">
        <v>151</v>
      </c>
      <c r="B2" s="12"/>
      <c r="C2" s="12"/>
      <c r="D2" s="12"/>
      <c r="E2" s="12"/>
      <c r="F2" s="12"/>
      <c r="G2" s="12"/>
      <c r="H2" s="13"/>
    </row>
    <row r="3" spans="1:8" ht="19.5" customHeight="1">
      <c r="A3" s="11" t="s">
        <v>152</v>
      </c>
      <c r="B3" s="12"/>
      <c r="C3" s="12"/>
      <c r="D3" s="12"/>
      <c r="E3" s="12"/>
      <c r="F3" s="12"/>
      <c r="G3" s="12"/>
      <c r="H3" s="13"/>
    </row>
    <row r="4" spans="1:8" ht="15.75">
      <c r="A4" s="13"/>
      <c r="B4" s="13"/>
      <c r="C4" s="13"/>
      <c r="D4" s="13"/>
      <c r="E4" s="13"/>
      <c r="F4" s="13"/>
      <c r="G4" s="13"/>
      <c r="H4" s="13"/>
    </row>
    <row r="5" spans="1:8" ht="15.75">
      <c r="A5" s="13"/>
      <c r="B5" s="13"/>
      <c r="C5" s="13"/>
      <c r="D5" s="13"/>
      <c r="E5" s="13"/>
      <c r="F5" s="13"/>
      <c r="G5" s="13"/>
      <c r="H5" s="13"/>
    </row>
    <row r="6" spans="1:8" ht="15.75">
      <c r="A6" s="13"/>
      <c r="B6" s="13"/>
      <c r="C6" s="13"/>
      <c r="D6" s="13"/>
      <c r="E6" s="14" t="s">
        <v>153</v>
      </c>
      <c r="F6" s="13"/>
      <c r="G6" s="14" t="s">
        <v>153</v>
      </c>
      <c r="H6" s="13"/>
    </row>
    <row r="7" spans="1:8" ht="15.75">
      <c r="A7" s="13"/>
      <c r="B7" s="13"/>
      <c r="C7" s="13"/>
      <c r="D7" s="13"/>
      <c r="E7" s="14" t="s">
        <v>154</v>
      </c>
      <c r="F7" s="13"/>
      <c r="G7" s="14" t="s">
        <v>155</v>
      </c>
      <c r="H7" s="13"/>
    </row>
    <row r="8" spans="1:8" ht="15.75">
      <c r="A8" s="13"/>
      <c r="B8" s="13"/>
      <c r="C8" s="13"/>
      <c r="D8" s="13"/>
      <c r="E8" s="14" t="s">
        <v>7</v>
      </c>
      <c r="F8" s="13"/>
      <c r="G8" s="14" t="s">
        <v>156</v>
      </c>
      <c r="H8" s="13"/>
    </row>
    <row r="9" spans="1:8" ht="15.75">
      <c r="A9" s="13"/>
      <c r="B9" s="13"/>
      <c r="C9" s="13"/>
      <c r="D9" s="13"/>
      <c r="E9" s="14" t="s">
        <v>11</v>
      </c>
      <c r="F9" s="13"/>
      <c r="G9" s="14" t="s">
        <v>157</v>
      </c>
      <c r="H9" s="13"/>
    </row>
    <row r="10" spans="1:8" ht="15.75">
      <c r="A10" s="13"/>
      <c r="B10" s="13"/>
      <c r="C10" s="13"/>
      <c r="D10" s="13"/>
      <c r="E10" s="15" t="s">
        <v>158</v>
      </c>
      <c r="F10" s="13"/>
      <c r="G10" s="15" t="s">
        <v>159</v>
      </c>
      <c r="H10" s="13"/>
    </row>
    <row r="11" spans="1:8" ht="15.75">
      <c r="A11" s="13"/>
      <c r="B11" s="13"/>
      <c r="C11" s="13"/>
      <c r="D11" s="13"/>
      <c r="E11" s="16" t="s">
        <v>16</v>
      </c>
      <c r="F11" s="13"/>
      <c r="G11" s="16" t="s">
        <v>16</v>
      </c>
      <c r="H11" s="13"/>
    </row>
    <row r="12" spans="1:8" ht="15.75">
      <c r="A12" s="13"/>
      <c r="B12" s="13"/>
      <c r="C12" s="13"/>
      <c r="D12" s="13"/>
      <c r="E12" s="13"/>
      <c r="F12" s="13"/>
      <c r="G12" s="13"/>
      <c r="H12" s="13"/>
    </row>
    <row r="13" spans="1:8" ht="15.75">
      <c r="A13" s="13"/>
      <c r="B13" s="13" t="s">
        <v>160</v>
      </c>
      <c r="C13" s="13"/>
      <c r="D13" s="13"/>
      <c r="E13" s="13">
        <v>2256</v>
      </c>
      <c r="F13" s="13"/>
      <c r="G13" s="13">
        <v>3147</v>
      </c>
      <c r="H13" s="13"/>
    </row>
    <row r="14" spans="1:8" ht="15.75">
      <c r="A14" s="13"/>
      <c r="B14" s="13" t="s">
        <v>161</v>
      </c>
      <c r="C14" s="13"/>
      <c r="D14" s="13"/>
      <c r="E14" s="13">
        <v>0</v>
      </c>
      <c r="F14" s="13"/>
      <c r="G14" s="13">
        <v>0</v>
      </c>
      <c r="H14" s="13"/>
    </row>
    <row r="15" spans="1:8" ht="15.75">
      <c r="A15" s="13"/>
      <c r="B15" s="13" t="s">
        <v>162</v>
      </c>
      <c r="C15" s="13"/>
      <c r="D15" s="13"/>
      <c r="E15" s="13">
        <v>1245</v>
      </c>
      <c r="F15" s="13"/>
      <c r="G15" s="13">
        <v>1245</v>
      </c>
      <c r="H15" s="13"/>
    </row>
    <row r="16" spans="1:8" ht="15.75">
      <c r="A16" s="13"/>
      <c r="B16" s="13" t="s">
        <v>163</v>
      </c>
      <c r="C16" s="13"/>
      <c r="D16" s="13"/>
      <c r="E16" s="13">
        <v>0</v>
      </c>
      <c r="F16" s="13"/>
      <c r="G16" s="13">
        <v>0</v>
      </c>
      <c r="H16" s="13"/>
    </row>
    <row r="17" spans="1:8" ht="15.75">
      <c r="A17" s="13"/>
      <c r="B17" s="13"/>
      <c r="C17" s="13"/>
      <c r="D17" s="13"/>
      <c r="E17" s="13"/>
      <c r="F17" s="13"/>
      <c r="G17" s="13"/>
      <c r="H17" s="13"/>
    </row>
    <row r="18" spans="1:8" ht="15.75">
      <c r="A18" s="13"/>
      <c r="B18" s="13" t="s">
        <v>164</v>
      </c>
      <c r="C18" s="13"/>
      <c r="D18" s="13"/>
      <c r="E18" s="17"/>
      <c r="F18" s="13"/>
      <c r="G18" s="17"/>
      <c r="H18" s="13"/>
    </row>
    <row r="19" spans="1:8" ht="15.75">
      <c r="A19" s="13"/>
      <c r="B19" s="13"/>
      <c r="C19" s="13" t="s">
        <v>165</v>
      </c>
      <c r="D19" s="13"/>
      <c r="E19" s="18">
        <v>958</v>
      </c>
      <c r="F19" s="13"/>
      <c r="G19" s="18">
        <v>962</v>
      </c>
      <c r="H19" s="13"/>
    </row>
    <row r="20" spans="1:8" ht="15.75">
      <c r="A20" s="13"/>
      <c r="B20" s="13"/>
      <c r="C20" s="13" t="s">
        <v>166</v>
      </c>
      <c r="D20" s="13"/>
      <c r="E20" s="18">
        <v>0</v>
      </c>
      <c r="F20" s="13"/>
      <c r="G20" s="18">
        <v>0</v>
      </c>
      <c r="H20" s="13"/>
    </row>
    <row r="21" spans="1:8" ht="15.75">
      <c r="A21" s="13"/>
      <c r="B21" s="13"/>
      <c r="C21" s="13" t="s">
        <v>167</v>
      </c>
      <c r="D21" s="13"/>
      <c r="E21" s="18">
        <v>1705</v>
      </c>
      <c r="F21" s="13"/>
      <c r="G21" s="18">
        <v>1796</v>
      </c>
      <c r="H21" s="13"/>
    </row>
    <row r="22" spans="1:8" ht="15.75">
      <c r="A22" s="13"/>
      <c r="B22" s="13"/>
      <c r="C22" s="13" t="s">
        <v>168</v>
      </c>
      <c r="D22" s="13"/>
      <c r="E22" s="18">
        <v>0</v>
      </c>
      <c r="F22" s="13"/>
      <c r="G22" s="18">
        <v>0</v>
      </c>
      <c r="H22" s="13"/>
    </row>
    <row r="23" spans="1:8" ht="15.75">
      <c r="A23" s="13"/>
      <c r="B23" s="13"/>
      <c r="C23" s="13" t="s">
        <v>169</v>
      </c>
      <c r="D23" s="13"/>
      <c r="E23" s="19">
        <v>60</v>
      </c>
      <c r="F23" s="13"/>
      <c r="G23" s="19">
        <v>162</v>
      </c>
      <c r="H23" s="13"/>
    </row>
    <row r="24" spans="1:8" ht="15.75">
      <c r="A24" s="13"/>
      <c r="B24" s="13"/>
      <c r="C24" s="13"/>
      <c r="D24" s="13"/>
      <c r="E24" s="19">
        <f>SUM(E19:E23)</f>
        <v>2723</v>
      </c>
      <c r="F24" s="13"/>
      <c r="G24" s="19">
        <f>SUM(G19:G23)</f>
        <v>2920</v>
      </c>
      <c r="H24" s="13"/>
    </row>
    <row r="25" spans="1:8" ht="15.75">
      <c r="A25" s="13"/>
      <c r="B25" s="13"/>
      <c r="C25" s="13"/>
      <c r="D25" s="13"/>
      <c r="E25" s="18"/>
      <c r="F25" s="13"/>
      <c r="G25" s="18"/>
      <c r="H25" s="13"/>
    </row>
    <row r="26" spans="1:8" ht="15.75">
      <c r="A26" s="13"/>
      <c r="B26" s="13" t="s">
        <v>170</v>
      </c>
      <c r="C26" s="13"/>
      <c r="D26" s="13"/>
      <c r="E26" s="18"/>
      <c r="F26" s="13"/>
      <c r="G26" s="18"/>
      <c r="H26" s="13"/>
    </row>
    <row r="27" spans="1:8" ht="15.75">
      <c r="A27" s="13"/>
      <c r="B27" s="13"/>
      <c r="C27" s="13" t="s">
        <v>171</v>
      </c>
      <c r="D27" s="13"/>
      <c r="E27" s="18">
        <v>0</v>
      </c>
      <c r="F27" s="13"/>
      <c r="G27" s="18">
        <v>0</v>
      </c>
      <c r="H27" s="13"/>
    </row>
    <row r="28" spans="1:8" ht="15.75">
      <c r="A28" s="13"/>
      <c r="B28" s="13"/>
      <c r="C28" s="13" t="s">
        <v>172</v>
      </c>
      <c r="D28" s="13"/>
      <c r="E28" s="18">
        <f>49+150</f>
        <v>199</v>
      </c>
      <c r="F28" s="13"/>
      <c r="G28" s="18">
        <v>219</v>
      </c>
      <c r="H28" s="13"/>
    </row>
    <row r="29" spans="1:8" ht="15.75">
      <c r="A29" s="13"/>
      <c r="B29" s="13"/>
      <c r="C29" s="13" t="s">
        <v>173</v>
      </c>
      <c r="D29" s="13"/>
      <c r="E29" s="18">
        <f>16400+237</f>
        <v>16637</v>
      </c>
      <c r="F29" s="13"/>
      <c r="G29" s="18">
        <f>17566-G28</f>
        <v>17347</v>
      </c>
      <c r="H29" s="13"/>
    </row>
    <row r="30" spans="1:8" ht="15.75">
      <c r="A30" s="13"/>
      <c r="B30" s="13"/>
      <c r="C30" s="13" t="s">
        <v>174</v>
      </c>
      <c r="D30" s="13"/>
      <c r="E30" s="19">
        <v>0</v>
      </c>
      <c r="F30" s="13"/>
      <c r="G30" s="19">
        <v>0</v>
      </c>
      <c r="H30" s="13"/>
    </row>
    <row r="31" spans="1:8" ht="15.75">
      <c r="A31" s="13"/>
      <c r="B31" s="13"/>
      <c r="C31" s="13"/>
      <c r="D31" s="13"/>
      <c r="E31" s="20">
        <f>SUM(E27:E30)</f>
        <v>16836</v>
      </c>
      <c r="F31" s="13"/>
      <c r="G31" s="20">
        <f>SUM(G27:G30)</f>
        <v>17566</v>
      </c>
      <c r="H31" s="13"/>
    </row>
    <row r="32" spans="1:8" ht="19.5" customHeight="1">
      <c r="A32" s="13"/>
      <c r="B32" s="13" t="s">
        <v>175</v>
      </c>
      <c r="C32" s="13"/>
      <c r="D32" s="13"/>
      <c r="E32" s="21">
        <f>E24-E31</f>
        <v>-14113</v>
      </c>
      <c r="F32" s="13"/>
      <c r="G32" s="21">
        <f>G24-G31</f>
        <v>-14646</v>
      </c>
      <c r="H32" s="13"/>
    </row>
    <row r="33" spans="1:8" ht="19.5" customHeight="1" thickBot="1">
      <c r="A33" s="13"/>
      <c r="B33" s="13"/>
      <c r="C33" s="13"/>
      <c r="D33" s="13"/>
      <c r="E33" s="22">
        <f>SUM(E13:E16)+E32</f>
        <v>-10612</v>
      </c>
      <c r="F33" s="13"/>
      <c r="G33" s="22">
        <f>SUM(G13:G16)+G32</f>
        <v>-10254</v>
      </c>
      <c r="H33" s="13"/>
    </row>
    <row r="34" spans="1:8" ht="16.5" thickTop="1">
      <c r="A34" s="13"/>
      <c r="B34" s="13"/>
      <c r="C34" s="13"/>
      <c r="D34" s="13"/>
      <c r="E34" s="13"/>
      <c r="F34" s="13"/>
      <c r="G34" s="13"/>
      <c r="H34" s="13"/>
    </row>
    <row r="35" spans="1:8" ht="15.75">
      <c r="A35" s="13"/>
      <c r="B35" s="13" t="s">
        <v>176</v>
      </c>
      <c r="C35" s="13"/>
      <c r="D35" s="13"/>
      <c r="E35" s="13"/>
      <c r="F35" s="13"/>
      <c r="G35" s="13"/>
      <c r="H35" s="13"/>
    </row>
    <row r="36" spans="1:8" ht="15.75">
      <c r="A36" s="13"/>
      <c r="B36" s="13" t="s">
        <v>177</v>
      </c>
      <c r="C36" s="13"/>
      <c r="D36" s="13"/>
      <c r="E36" s="13">
        <v>30526</v>
      </c>
      <c r="F36" s="13"/>
      <c r="G36" s="13">
        <v>30526</v>
      </c>
      <c r="H36" s="13"/>
    </row>
    <row r="37" spans="1:8" ht="15.75">
      <c r="A37" s="13"/>
      <c r="B37" s="13" t="s">
        <v>178</v>
      </c>
      <c r="C37" s="13"/>
      <c r="D37" s="13"/>
      <c r="E37" s="13"/>
      <c r="F37" s="13"/>
      <c r="G37" s="13"/>
      <c r="H37" s="13"/>
    </row>
    <row r="38" spans="1:8" ht="15.75">
      <c r="A38" s="13"/>
      <c r="B38" s="13"/>
      <c r="C38" s="13" t="s">
        <v>179</v>
      </c>
      <c r="D38" s="13"/>
      <c r="E38" s="13">
        <v>0</v>
      </c>
      <c r="F38" s="13"/>
      <c r="G38" s="13">
        <f>E38</f>
        <v>0</v>
      </c>
      <c r="H38" s="13"/>
    </row>
    <row r="39" spans="1:8" ht="15.75">
      <c r="A39" s="13"/>
      <c r="B39" s="13"/>
      <c r="C39" s="13" t="s">
        <v>180</v>
      </c>
      <c r="D39" s="13"/>
      <c r="E39" s="13">
        <v>0</v>
      </c>
      <c r="F39" s="13"/>
      <c r="G39" s="13">
        <f>E39</f>
        <v>0</v>
      </c>
      <c r="H39" s="13"/>
    </row>
    <row r="40" spans="1:8" ht="15.75">
      <c r="A40" s="13"/>
      <c r="B40" s="13"/>
      <c r="C40" s="13" t="s">
        <v>181</v>
      </c>
      <c r="D40" s="13"/>
      <c r="E40" s="13">
        <v>120</v>
      </c>
      <c r="F40" s="13"/>
      <c r="G40" s="13">
        <v>120</v>
      </c>
      <c r="H40" s="13"/>
    </row>
    <row r="41" spans="1:8" ht="15.75">
      <c r="A41" s="13"/>
      <c r="B41" s="13"/>
      <c r="C41" s="13" t="s">
        <v>182</v>
      </c>
      <c r="D41" s="13"/>
      <c r="E41" s="13">
        <v>0</v>
      </c>
      <c r="F41" s="13"/>
      <c r="G41" s="13">
        <f>E41</f>
        <v>0</v>
      </c>
      <c r="H41" s="13"/>
    </row>
    <row r="42" spans="1:8" ht="15.75">
      <c r="A42" s="13"/>
      <c r="B42" s="13"/>
      <c r="C42" s="13" t="s">
        <v>183</v>
      </c>
      <c r="D42" s="13"/>
      <c r="E42" s="13">
        <v>0</v>
      </c>
      <c r="F42" s="13"/>
      <c r="G42" s="13">
        <v>0</v>
      </c>
      <c r="H42" s="13"/>
    </row>
    <row r="43" spans="1:8" ht="15.75">
      <c r="A43" s="13"/>
      <c r="B43" s="13"/>
      <c r="C43" s="13" t="s">
        <v>184</v>
      </c>
      <c r="D43" s="13"/>
      <c r="E43" s="21">
        <v>-41258</v>
      </c>
      <c r="F43" s="13"/>
      <c r="G43" s="21">
        <v>-40900</v>
      </c>
      <c r="H43" s="13"/>
    </row>
    <row r="44" spans="1:8" ht="15.75">
      <c r="A44" s="13"/>
      <c r="B44" s="13"/>
      <c r="C44" s="13"/>
      <c r="D44" s="13"/>
      <c r="E44" s="13">
        <f>SUM(E36:E43)</f>
        <v>-10612</v>
      </c>
      <c r="F44" s="13"/>
      <c r="G44" s="13">
        <f>SUM(G36:G43)</f>
        <v>-10254</v>
      </c>
      <c r="H44" s="13"/>
    </row>
    <row r="45" spans="1:8" ht="15.75">
      <c r="A45" s="13"/>
      <c r="B45" s="13" t="s">
        <v>185</v>
      </c>
      <c r="C45" s="13"/>
      <c r="D45" s="13"/>
      <c r="E45" s="13">
        <v>0</v>
      </c>
      <c r="F45" s="13"/>
      <c r="G45" s="13">
        <v>0</v>
      </c>
      <c r="H45" s="13"/>
    </row>
    <row r="46" spans="1:8" ht="15.75">
      <c r="A46" s="13"/>
      <c r="B46" s="13" t="s">
        <v>186</v>
      </c>
      <c r="C46" s="13"/>
      <c r="D46" s="13"/>
      <c r="E46" s="13">
        <v>0</v>
      </c>
      <c r="F46" s="13"/>
      <c r="G46" s="13">
        <v>0</v>
      </c>
      <c r="H46" s="13"/>
    </row>
    <row r="47" spans="1:8" ht="15.75">
      <c r="A47" s="13"/>
      <c r="B47" s="13" t="s">
        <v>187</v>
      </c>
      <c r="C47" s="13"/>
      <c r="D47" s="13"/>
      <c r="E47" s="21">
        <v>0</v>
      </c>
      <c r="F47" s="13"/>
      <c r="G47" s="21">
        <v>0</v>
      </c>
      <c r="H47" s="13"/>
    </row>
    <row r="48" spans="1:8" ht="19.5" customHeight="1" thickBot="1">
      <c r="A48" s="13"/>
      <c r="B48" s="13"/>
      <c r="C48" s="13"/>
      <c r="D48" s="13"/>
      <c r="E48" s="22">
        <f>SUM(E44:E47)</f>
        <v>-10612</v>
      </c>
      <c r="F48" s="13"/>
      <c r="G48" s="22">
        <f>SUM(G44:G47)</f>
        <v>-10254</v>
      </c>
      <c r="H48" s="13"/>
    </row>
    <row r="49" spans="1:8" ht="16.5" thickTop="1">
      <c r="A49" s="13"/>
      <c r="B49" s="13"/>
      <c r="C49" s="13"/>
      <c r="D49" s="13"/>
      <c r="E49" s="13"/>
      <c r="F49" s="13"/>
      <c r="G49" s="13"/>
      <c r="H49" s="13"/>
    </row>
    <row r="50" spans="1:8" ht="15.75">
      <c r="A50" s="13"/>
      <c r="B50" t="s">
        <v>188</v>
      </c>
      <c r="E50" s="23">
        <f>IF(E44=0,0,E44/E36)*100</f>
        <v>-34.76380790146105</v>
      </c>
      <c r="G50" s="23">
        <f>IF(G44=0,0,G44/G36)*100</f>
        <v>-33.591037148660156</v>
      </c>
      <c r="H50" s="23"/>
    </row>
    <row r="51" spans="1:8" ht="15.75">
      <c r="A51" s="13"/>
      <c r="B51" s="13"/>
      <c r="C51" s="13"/>
      <c r="D51" s="13"/>
      <c r="E51" s="13"/>
      <c r="F51" s="13"/>
      <c r="G51" s="13"/>
      <c r="H51" s="13"/>
    </row>
    <row r="52" spans="1:8" ht="15.75">
      <c r="A52" s="13"/>
      <c r="B52" s="13"/>
      <c r="C52" s="13"/>
      <c r="D52" s="13"/>
      <c r="E52" s="13"/>
      <c r="F52" s="13"/>
      <c r="G52" s="13"/>
      <c r="H52" s="13"/>
    </row>
    <row r="53" spans="1:8" ht="15.75">
      <c r="A53" s="13"/>
      <c r="B53" s="13"/>
      <c r="C53" s="13"/>
      <c r="D53" s="13"/>
      <c r="E53" s="24"/>
      <c r="F53" s="13"/>
      <c r="G53" s="13"/>
      <c r="H53" s="13"/>
    </row>
    <row r="54" spans="1:8" ht="15.75">
      <c r="A54" s="13"/>
      <c r="B54" s="13"/>
      <c r="C54" s="13"/>
      <c r="D54" s="13"/>
      <c r="E54" s="13"/>
      <c r="F54" s="13"/>
      <c r="G54" s="13"/>
      <c r="H54" s="13"/>
    </row>
    <row r="55" spans="1:8" ht="15.75">
      <c r="A55" s="13"/>
      <c r="B55" s="13"/>
      <c r="C55" s="13"/>
      <c r="D55" s="13"/>
      <c r="E55" s="13"/>
      <c r="F55" s="13"/>
      <c r="G55" s="13"/>
      <c r="H55" s="13"/>
    </row>
    <row r="56" spans="1:8" ht="15.75">
      <c r="A56" s="13"/>
      <c r="B56" s="13"/>
      <c r="C56" s="13"/>
      <c r="D56" s="13"/>
      <c r="E56" s="13"/>
      <c r="F56" s="13"/>
      <c r="G56" s="13"/>
      <c r="H56" s="13"/>
    </row>
    <row r="57" spans="1:8" ht="15.75">
      <c r="A57" s="13"/>
      <c r="B57" s="13"/>
      <c r="C57" s="13"/>
      <c r="D57" s="13"/>
      <c r="E57" s="13"/>
      <c r="F57" s="13"/>
      <c r="G57" s="13"/>
      <c r="H57" s="13"/>
    </row>
    <row r="58" spans="1:8" ht="15.75">
      <c r="A58" s="13"/>
      <c r="B58" s="13"/>
      <c r="C58" s="13"/>
      <c r="D58" s="13"/>
      <c r="E58" s="13"/>
      <c r="F58" s="13"/>
      <c r="G58" s="13"/>
      <c r="H58" s="13"/>
    </row>
    <row r="59" spans="1:8" ht="15.75">
      <c r="A59" s="13"/>
      <c r="B59" s="13"/>
      <c r="C59" s="13"/>
      <c r="D59" s="13"/>
      <c r="E59" s="13"/>
      <c r="F59" s="13"/>
      <c r="G59" s="13"/>
      <c r="H59" s="13"/>
    </row>
    <row r="60" spans="1:8" ht="15.75">
      <c r="A60" s="13"/>
      <c r="B60" s="13"/>
      <c r="C60" s="13"/>
      <c r="D60" s="13"/>
      <c r="E60" s="13"/>
      <c r="F60" s="13"/>
      <c r="G60" s="13"/>
      <c r="H60" s="13"/>
    </row>
    <row r="61" spans="1:8" ht="15.75">
      <c r="A61" s="13"/>
      <c r="B61" s="13"/>
      <c r="C61" s="13"/>
      <c r="D61" s="13"/>
      <c r="E61" s="13"/>
      <c r="F61" s="13"/>
      <c r="G61" s="13"/>
      <c r="H61" s="13"/>
    </row>
    <row r="62" spans="1:8" ht="15.75">
      <c r="A62" s="13"/>
      <c r="B62" s="13"/>
      <c r="C62" s="13"/>
      <c r="D62" s="13"/>
      <c r="E62" s="13"/>
      <c r="F62" s="13"/>
      <c r="G62" s="13"/>
      <c r="H62" s="13"/>
    </row>
    <row r="63" spans="1:8" ht="15.75">
      <c r="A63" s="13"/>
      <c r="B63" s="13"/>
      <c r="C63" s="13"/>
      <c r="D63" s="13"/>
      <c r="E63" s="13"/>
      <c r="F63" s="13"/>
      <c r="G63" s="13"/>
      <c r="H63" s="13"/>
    </row>
    <row r="64" spans="1:8" ht="15.75">
      <c r="A64" s="13"/>
      <c r="B64" s="13"/>
      <c r="C64" s="13"/>
      <c r="D64" s="13"/>
      <c r="E64" s="13"/>
      <c r="F64" s="13"/>
      <c r="G64" s="13"/>
      <c r="H64" s="13"/>
    </row>
    <row r="65" spans="1:8" ht="15.75">
      <c r="A65" s="13"/>
      <c r="B65" s="13"/>
      <c r="C65" s="13"/>
      <c r="D65" s="13"/>
      <c r="E65" s="13"/>
      <c r="F65" s="13"/>
      <c r="G65" s="13"/>
      <c r="H65" s="13"/>
    </row>
    <row r="66" spans="1:8" ht="15.75">
      <c r="A66" s="13"/>
      <c r="B66" s="13"/>
      <c r="C66" s="13"/>
      <c r="D66" s="13"/>
      <c r="E66" s="13"/>
      <c r="F66" s="13"/>
      <c r="G66" s="13"/>
      <c r="H66" s="13"/>
    </row>
    <row r="67" spans="1:8" ht="15.75">
      <c r="A67" s="13"/>
      <c r="B67" s="13"/>
      <c r="C67" s="13"/>
      <c r="D67" s="13"/>
      <c r="E67" s="13"/>
      <c r="F67" s="13"/>
      <c r="G67" s="13"/>
      <c r="H67" s="13"/>
    </row>
    <row r="68" spans="1:8" ht="15.75">
      <c r="A68" s="13"/>
      <c r="B68" s="13"/>
      <c r="C68" s="13"/>
      <c r="D68" s="13"/>
      <c r="E68" s="13"/>
      <c r="F68" s="13"/>
      <c r="G68" s="13"/>
      <c r="H68" s="13"/>
    </row>
    <row r="69" spans="1:8" ht="15.75">
      <c r="A69" s="13"/>
      <c r="B69" s="13"/>
      <c r="C69" s="13"/>
      <c r="D69" s="13"/>
      <c r="E69" s="13"/>
      <c r="F69" s="13"/>
      <c r="G69" s="13"/>
      <c r="H69" s="13"/>
    </row>
    <row r="70" spans="1:8" ht="15.75">
      <c r="A70" s="13"/>
      <c r="B70" s="13"/>
      <c r="C70" s="13"/>
      <c r="D70" s="13"/>
      <c r="E70" s="13"/>
      <c r="F70" s="13"/>
      <c r="G70" s="13"/>
      <c r="H70" s="13"/>
    </row>
    <row r="71" spans="1:8" ht="15.75">
      <c r="A71" s="13"/>
      <c r="B71" s="13"/>
      <c r="C71" s="13"/>
      <c r="D71" s="13"/>
      <c r="E71" s="13"/>
      <c r="F71" s="13"/>
      <c r="G71" s="13"/>
      <c r="H71" s="13"/>
    </row>
    <row r="72" spans="1:8" ht="15.75">
      <c r="A72" s="13"/>
      <c r="B72" s="13"/>
      <c r="C72" s="13"/>
      <c r="D72" s="13"/>
      <c r="E72" s="13"/>
      <c r="F72" s="13"/>
      <c r="G72" s="13"/>
      <c r="H72" s="13"/>
    </row>
    <row r="73" spans="1:8" ht="15.75">
      <c r="A73" s="13"/>
      <c r="B73" s="13"/>
      <c r="C73" s="13"/>
      <c r="D73" s="13"/>
      <c r="E73" s="13"/>
      <c r="F73" s="13"/>
      <c r="G73" s="13"/>
      <c r="H73" s="13"/>
    </row>
    <row r="74" spans="1:8" ht="15.75">
      <c r="A74" s="13"/>
      <c r="B74" s="13"/>
      <c r="C74" s="13"/>
      <c r="D74" s="13"/>
      <c r="E74" s="13"/>
      <c r="F74" s="13"/>
      <c r="G74" s="13"/>
      <c r="H74" s="13"/>
    </row>
    <row r="75" spans="1:8" ht="15.75">
      <c r="A75" s="13"/>
      <c r="B75" s="13"/>
      <c r="C75" s="13"/>
      <c r="D75" s="13"/>
      <c r="E75" s="13"/>
      <c r="F75" s="13"/>
      <c r="G75" s="13"/>
      <c r="H75" s="13"/>
    </row>
    <row r="76" spans="1:8" ht="15.75">
      <c r="A76" s="13"/>
      <c r="B76" s="13"/>
      <c r="C76" s="13"/>
      <c r="D76" s="13"/>
      <c r="E76" s="13"/>
      <c r="F76" s="13"/>
      <c r="G76" s="13"/>
      <c r="H76" s="13"/>
    </row>
    <row r="77" spans="1:8" ht="15.75">
      <c r="A77" s="13"/>
      <c r="B77" s="13"/>
      <c r="C77" s="13"/>
      <c r="D77" s="13"/>
      <c r="E77" s="13"/>
      <c r="F77" s="13"/>
      <c r="G77" s="13"/>
      <c r="H77" s="13"/>
    </row>
    <row r="78" spans="1:8" ht="15.75">
      <c r="A78" s="13"/>
      <c r="B78" s="13"/>
      <c r="C78" s="13"/>
      <c r="D78" s="13"/>
      <c r="E78" s="13"/>
      <c r="F78" s="13"/>
      <c r="G78" s="13"/>
      <c r="H78" s="13"/>
    </row>
    <row r="79" spans="1:8" ht="15.75">
      <c r="A79" s="13"/>
      <c r="B79" s="13"/>
      <c r="C79" s="13"/>
      <c r="D79" s="13"/>
      <c r="E79" s="13"/>
      <c r="F79" s="13"/>
      <c r="G79" s="13"/>
      <c r="H79" s="13"/>
    </row>
    <row r="80" spans="1:8" ht="15.75">
      <c r="A80" s="13"/>
      <c r="B80" s="13"/>
      <c r="C80" s="13"/>
      <c r="D80" s="13"/>
      <c r="E80" s="13"/>
      <c r="F80" s="13"/>
      <c r="G80" s="13"/>
      <c r="H80" s="13"/>
    </row>
    <row r="81" spans="1:8" ht="15.75">
      <c r="A81" s="13"/>
      <c r="B81" s="13"/>
      <c r="C81" s="13"/>
      <c r="D81" s="13"/>
      <c r="E81" s="13"/>
      <c r="F81" s="13"/>
      <c r="G81" s="13"/>
      <c r="H81" s="13"/>
    </row>
    <row r="82" spans="1:8" ht="15.75">
      <c r="A82" s="13"/>
      <c r="B82" s="13"/>
      <c r="C82" s="13"/>
      <c r="D82" s="13"/>
      <c r="E82" s="13"/>
      <c r="F82" s="13"/>
      <c r="G82" s="13"/>
      <c r="H82" s="13"/>
    </row>
    <row r="83" spans="1:8" ht="15.75">
      <c r="A83" s="13"/>
      <c r="B83" s="13"/>
      <c r="C83" s="13"/>
      <c r="D83" s="13"/>
      <c r="E83" s="13"/>
      <c r="F83" s="13"/>
      <c r="G83" s="13"/>
      <c r="H83" s="13"/>
    </row>
    <row r="84" spans="1:8" ht="15.75">
      <c r="A84" s="13"/>
      <c r="B84" s="13"/>
      <c r="C84" s="13"/>
      <c r="D84" s="13"/>
      <c r="E84" s="13"/>
      <c r="F84" s="13"/>
      <c r="G84" s="13"/>
      <c r="H84" s="13"/>
    </row>
    <row r="85" spans="1:8" ht="15.75">
      <c r="A85" s="13"/>
      <c r="B85" s="13"/>
      <c r="C85" s="13"/>
      <c r="D85" s="13"/>
      <c r="E85" s="13"/>
      <c r="F85" s="13"/>
      <c r="G85" s="13"/>
      <c r="H85" s="13"/>
    </row>
    <row r="86" spans="1:8" ht="15.75">
      <c r="A86" s="13"/>
      <c r="B86" s="13"/>
      <c r="C86" s="13"/>
      <c r="D86" s="13"/>
      <c r="E86" s="13"/>
      <c r="F86" s="13"/>
      <c r="G86" s="13"/>
      <c r="H86" s="13"/>
    </row>
    <row r="87" spans="1:8" ht="15.75">
      <c r="A87" s="13"/>
      <c r="B87" s="13"/>
      <c r="C87" s="13"/>
      <c r="D87" s="13"/>
      <c r="E87" s="13"/>
      <c r="F87" s="13"/>
      <c r="G87" s="13"/>
      <c r="H87" s="13"/>
    </row>
    <row r="88" spans="1:8" ht="15.75">
      <c r="A88" s="13"/>
      <c r="B88" s="13"/>
      <c r="C88" s="13"/>
      <c r="D88" s="13"/>
      <c r="E88" s="13"/>
      <c r="F88" s="13"/>
      <c r="G88" s="13"/>
      <c r="H88" s="13"/>
    </row>
    <row r="89" spans="1:8" ht="15.75">
      <c r="A89" s="13"/>
      <c r="B89" s="13"/>
      <c r="C89" s="13"/>
      <c r="D89" s="13"/>
      <c r="E89" s="13"/>
      <c r="F89" s="13"/>
      <c r="G89" s="13"/>
      <c r="H89" s="13"/>
    </row>
    <row r="90" spans="1:8" ht="15.75">
      <c r="A90" s="13"/>
      <c r="B90" s="13"/>
      <c r="C90" s="13"/>
      <c r="D90" s="13"/>
      <c r="E90" s="13"/>
      <c r="F90" s="13"/>
      <c r="G90" s="13"/>
      <c r="H90" s="13"/>
    </row>
    <row r="91" spans="1:8" ht="15.75">
      <c r="A91" s="13"/>
      <c r="B91" s="13"/>
      <c r="C91" s="13"/>
      <c r="D91" s="13"/>
      <c r="E91" s="13"/>
      <c r="F91" s="13"/>
      <c r="G91" s="13"/>
      <c r="H91" s="13"/>
    </row>
    <row r="92" spans="1:8" ht="15.75">
      <c r="A92" s="13"/>
      <c r="B92" s="13"/>
      <c r="C92" s="13"/>
      <c r="D92" s="13"/>
      <c r="E92" s="13"/>
      <c r="F92" s="13"/>
      <c r="G92" s="13"/>
      <c r="H92" s="13"/>
    </row>
    <row r="93" spans="1:8" ht="15.75">
      <c r="A93" s="13"/>
      <c r="B93" s="13"/>
      <c r="C93" s="13"/>
      <c r="D93" s="13"/>
      <c r="E93" s="13"/>
      <c r="F93" s="13"/>
      <c r="G93" s="13"/>
      <c r="H93" s="13"/>
    </row>
    <row r="94" spans="1:8" ht="15.75">
      <c r="A94" s="13"/>
      <c r="B94" s="13"/>
      <c r="C94" s="13"/>
      <c r="D94" s="13"/>
      <c r="E94" s="13"/>
      <c r="F94" s="13"/>
      <c r="G94" s="13"/>
      <c r="H94" s="13"/>
    </row>
    <row r="95" spans="1:8" ht="15.75">
      <c r="A95" s="13"/>
      <c r="B95" s="13"/>
      <c r="C95" s="13"/>
      <c r="D95" s="13"/>
      <c r="E95" s="13"/>
      <c r="F95" s="13"/>
      <c r="G95" s="13"/>
      <c r="H95" s="13"/>
    </row>
  </sheetData>
  <printOptions/>
  <pageMargins left="0.9" right="0.277" top="0.5" bottom="0.2" header="0.5" footer="0.5"/>
  <pageSetup orientation="portrait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Malaysia Mining Corp.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Malaysia Mining Corp. Berhad</dc:creator>
  <cp:keywords/>
  <dc:description/>
  <cp:lastModifiedBy>Malaysia Mining Corp. Berhad</cp:lastModifiedBy>
  <dcterms:created xsi:type="dcterms:W3CDTF">1999-09-30T08:59:29Z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