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<sst xmlns="http://schemas.openxmlformats.org/spreadsheetml/2006/main" count="94" uniqueCount="75">
  <si>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</si>
  <si>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</si>
  <si>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</si>
  <si>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</si>
  <si>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</si>
  <si>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</si>
  <si>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</si>
  <si>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</si>
  <si>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</si>
  <si>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</si>
  <si>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</si>
  <si>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</si>
  <si>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</si>
  <si>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</si>
  <si>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</si>
  <si>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</si>
  <si>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</si>
  <si>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</si>
  <si>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</si>
  <si>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</si>
  <si>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</si>
  <si>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</si>
  <si>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</si>
  <si>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</si>
  <si>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</si>
  <si>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</si>
  <si>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</si>
  <si>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</si>
  <si>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</si>
  <si>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</si>
  <si>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</si>
  <si>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</si>
  <si>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</si>
  <si>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</si>
  <si>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</si>
  <si>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</si>
  <si>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</si>
  <si>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</si>
  <si>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</si>
  <si>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</si>
  <si>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</si>
  <si>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</si>
  <si>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</si>
  <si>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</si>
  <si>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</si>
  <si>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</si>
  <si>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</si>
  <si>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</si>
  <si>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</si>
  <si>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</si>
  <si>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</si>
  <si>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</si>
  <si>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</si>
  <si>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</si>
  <si>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</si>
  <si>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</si>
  <si>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Prepaid lease payments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</si>
  <si>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</si>
  <si>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</si>
  <si>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</si>
  <si>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</si>
  <si>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The Condensed Consolidated Statement of Changes in Equity should be read in conjunction with the</t>
  </si>
  <si>
    <t xml:space="preserve">  a subsidiary company</t>
  </si>
  <si>
    <t>Advances to a foreign company</t>
  </si>
  <si>
    <t>2008</t>
  </si>
  <si>
    <t>31 March</t>
  </si>
  <si>
    <t>Balance at 31 March 2008</t>
  </si>
  <si>
    <t>FOR THE PERIOD ENDED 31 MARCH 2009</t>
  </si>
  <si>
    <t>Balance at 1 January 2009</t>
  </si>
  <si>
    <t>Balance at 31 March 2009</t>
  </si>
  <si>
    <t xml:space="preserve">Balance at 1 January 2008 </t>
  </si>
  <si>
    <t>Annual Audited Financial Statements for the year ended 31 December 2008.</t>
  </si>
  <si>
    <t>CONDENSED CONSOLIDATED BALANCE SHEET AS AT 31 MARCH 2009</t>
  </si>
  <si>
    <t>2009</t>
  </si>
  <si>
    <t>Net profit for the period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</si>
</sst>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77125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tabSelected="1" view="pageBreakPreview" zoomScale="115" zoomScaleNormal="115" zoomScaleSheetLayoutView="115" workbookViewId="0" topLeftCell="A1">
      <selection activeCell="K12" sqref="K12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72</v>
      </c>
      <c r="C4" s="11"/>
      <c r="D4" s="3"/>
      <c r="E4" s="52"/>
      <c r="F4" s="4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3"/>
      <c r="F5" s="43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3"/>
      <c r="F6" s="4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0" t="s">
        <v>65</v>
      </c>
      <c r="F7" s="44"/>
      <c r="G7" s="40" t="s">
        <v>57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4" t="s">
        <v>73</v>
      </c>
      <c r="F8" s="44"/>
      <c r="G8" s="50" t="s">
        <v>64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6"/>
      <c r="F10" s="4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6"/>
      <c r="F11" s="4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7">
        <v>257222</v>
      </c>
      <c r="F12" s="47"/>
      <c r="G12" s="32">
        <v>241345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32</v>
      </c>
      <c r="B13" s="2"/>
      <c r="C13" s="3"/>
      <c r="D13" s="3"/>
      <c r="E13" s="58">
        <v>388433</v>
      </c>
      <c r="F13" s="18"/>
      <c r="G13" s="3">
        <v>388414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56</v>
      </c>
      <c r="B14" s="2"/>
      <c r="C14" s="3"/>
      <c r="D14" s="3"/>
      <c r="E14" s="58">
        <v>380726</v>
      </c>
      <c r="F14" s="18"/>
      <c r="G14" s="3">
        <v>380866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34</v>
      </c>
      <c r="B15" s="2"/>
      <c r="C15" s="3"/>
      <c r="D15" s="3"/>
      <c r="E15" s="58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33</v>
      </c>
      <c r="B16" s="2"/>
      <c r="C16" s="3"/>
      <c r="D16" s="3"/>
      <c r="E16" s="58">
        <v>48</v>
      </c>
      <c r="F16" s="18"/>
      <c r="G16" s="3">
        <v>48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63</v>
      </c>
      <c r="B17" s="2"/>
      <c r="C17" s="3"/>
      <c r="D17" s="3"/>
      <c r="E17" s="58">
        <v>20630</v>
      </c>
      <c r="F17" s="18"/>
      <c r="G17" s="3">
        <v>19182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8">
        <v>9071</v>
      </c>
      <c r="F18" s="18"/>
      <c r="G18" s="3">
        <v>9071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8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8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8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8">
        <v>105205</v>
      </c>
      <c r="F22" s="18"/>
      <c r="G22" s="3">
        <v>139465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8">
        <v>79904</v>
      </c>
      <c r="F23" s="18"/>
      <c r="G23" s="3">
        <v>93920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8">
        <v>5926</v>
      </c>
      <c r="F24" s="18"/>
      <c r="G24" s="3">
        <v>487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 hidden="1">
      <c r="A25" s="2"/>
      <c r="B25" s="2" t="s">
        <v>37</v>
      </c>
      <c r="C25" s="3"/>
      <c r="D25" s="3"/>
      <c r="E25" s="58">
        <v>0</v>
      </c>
      <c r="F25" s="18"/>
      <c r="G25" s="3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9">
        <v>367392</v>
      </c>
      <c r="F26" s="18"/>
      <c r="G26" s="19">
        <v>372285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0">
        <f>SUM(E22:E26)</f>
        <v>558427</v>
      </c>
      <c r="F27" s="18"/>
      <c r="G27" s="18">
        <f>SUM(G22:G26)</f>
        <v>606157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1">
        <f>E12+E13+E18+E16+E27+E14+E17</f>
        <v>1614557</v>
      </c>
      <c r="F28" s="18"/>
      <c r="G28" s="21">
        <f>G12+G13+G18+G16+G27+G14+G17</f>
        <v>1645083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0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0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0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60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60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60">
        <v>18731</v>
      </c>
      <c r="F34" s="18"/>
      <c r="G34" s="18">
        <v>18809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9">
        <v>1079921</v>
      </c>
      <c r="F35" s="18"/>
      <c r="G35" s="19">
        <v>1024124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0">
        <f>SUM(E32:E35)</f>
        <v>1488706</v>
      </c>
      <c r="F36" s="18"/>
      <c r="G36" s="18">
        <f>SUM(G32:G35)</f>
        <v>1432987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0">
        <v>619</v>
      </c>
      <c r="F37" s="18"/>
      <c r="G37" s="18">
        <v>619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2">
        <f>SUM(E36:E37)</f>
        <v>1489325</v>
      </c>
      <c r="F38" s="18"/>
      <c r="G38" s="9">
        <f>SUM(G36:G37)</f>
        <v>1433606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0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43</v>
      </c>
      <c r="C41" s="3"/>
      <c r="D41" s="3"/>
      <c r="E41" s="60">
        <v>7400</v>
      </c>
      <c r="F41" s="18"/>
      <c r="G41" s="18">
        <v>7129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44</v>
      </c>
      <c r="C42" s="3"/>
      <c r="D42" s="3"/>
      <c r="E42" s="60">
        <v>59545</v>
      </c>
      <c r="F42" s="18"/>
      <c r="G42" s="18">
        <v>59094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1">
        <f>SUM(E41:E42)</f>
        <v>66945</v>
      </c>
      <c r="F43" s="18"/>
      <c r="G43" s="21">
        <f>SUM(G41:G42)</f>
        <v>66223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8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45</v>
      </c>
      <c r="C45" s="3"/>
      <c r="D45" s="3"/>
      <c r="E45" s="58">
        <v>24241</v>
      </c>
      <c r="F45" s="18"/>
      <c r="G45" s="3">
        <v>75471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46</v>
      </c>
      <c r="C46" s="3"/>
      <c r="D46" s="3"/>
      <c r="E46" s="58">
        <v>12</v>
      </c>
      <c r="F46" s="18"/>
      <c r="G46" s="3">
        <v>19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43</v>
      </c>
      <c r="C47" s="3"/>
      <c r="D47" s="3"/>
      <c r="E47" s="58">
        <v>1006</v>
      </c>
      <c r="F47" s="18"/>
      <c r="G47" s="3">
        <v>1424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47</v>
      </c>
      <c r="C48" s="3"/>
      <c r="D48" s="3"/>
      <c r="E48" s="58">
        <v>0</v>
      </c>
      <c r="F48" s="18"/>
      <c r="G48" s="3">
        <v>31220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48</v>
      </c>
      <c r="C49" s="3"/>
      <c r="D49" s="3"/>
      <c r="E49" s="59">
        <v>33028</v>
      </c>
      <c r="F49" s="18"/>
      <c r="G49" s="19">
        <v>37120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0">
        <f>SUM(E45:E49)</f>
        <v>58287</v>
      </c>
      <c r="F50" s="18"/>
      <c r="G50" s="18">
        <f>SUM(G45:G49)</f>
        <v>145254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3">
        <f>E43+E50</f>
        <v>125232</v>
      </c>
      <c r="F51" s="48"/>
      <c r="G51" s="30">
        <f>G43+G50</f>
        <v>211477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0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4">
        <f>E38+E51</f>
        <v>1614557</v>
      </c>
      <c r="F53" s="18"/>
      <c r="G53" s="20">
        <f>G38+G51</f>
        <v>1645083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0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5">
        <f>E36/E32</f>
        <v>7.152632438717365</v>
      </c>
      <c r="F55" s="49"/>
      <c r="G55" s="22">
        <f>G36/G32</f>
        <v>6.884925096332171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8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60</v>
      </c>
      <c r="B57" s="2"/>
      <c r="C57" s="3"/>
      <c r="D57" s="3"/>
      <c r="E57" s="52"/>
      <c r="F57" s="42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71</v>
      </c>
      <c r="B58" s="2"/>
      <c r="C58" s="3"/>
      <c r="D58" s="3"/>
      <c r="E58" s="58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8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8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8">
        <f>E28-E53</f>
        <v>0</v>
      </c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8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8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8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8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8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8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8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8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8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8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8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8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8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8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8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8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8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8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6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7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7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7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7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7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7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7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7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7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7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7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7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7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7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7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7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7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7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7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7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7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7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7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7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7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7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7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7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7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7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7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7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7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7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7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7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7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7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7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7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7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7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7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7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7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7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7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7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7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7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7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7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7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7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7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7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7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7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7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7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7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7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7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7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7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7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7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7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7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7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7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7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7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7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7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7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7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7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7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7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7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7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7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7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7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7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7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7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7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7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7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7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7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7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7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7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7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7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7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7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7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7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7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7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7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7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7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7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7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7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7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7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7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7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7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7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7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7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7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7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7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7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7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7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7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7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7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7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7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7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7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7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7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7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7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7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7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7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7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7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7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7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7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7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7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7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7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7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7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7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7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7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7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7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7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7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7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7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7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7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7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7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7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7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7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7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7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7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7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7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7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7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7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7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7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7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7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7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7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7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7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7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7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7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7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7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7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7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7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7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7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7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7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7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7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7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7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7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7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7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7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7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7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7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7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7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7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7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7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7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7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7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7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7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7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7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7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7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7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7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7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7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7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7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7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7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7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7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7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7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7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7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7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7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7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7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7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7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7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7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7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7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7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7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7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7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7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7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7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7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7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7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7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7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7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7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7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7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7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7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7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7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7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7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7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7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7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7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7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7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7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7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7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7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7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7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7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7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7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7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7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7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7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7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7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7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7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7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7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7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7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7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7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7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7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7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7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7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7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7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7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7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7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7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7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7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7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7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7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7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7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7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7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7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7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7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7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7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7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7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7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7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7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7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7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7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7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7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7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7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7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7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7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7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7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7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7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7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7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7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7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7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7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7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7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7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7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7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7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7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7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7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7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7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7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7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7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7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7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7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7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7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7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7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7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7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7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7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7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7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7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7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7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7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7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7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7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7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7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7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7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7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7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7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7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7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7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7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7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7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7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7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7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7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7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7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7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7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7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7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7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7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7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7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7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7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7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7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7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7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7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7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7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7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7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7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7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7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7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7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7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7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7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7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7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7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7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7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7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7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7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7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8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8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8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8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8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8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8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8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8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8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8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8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8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8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8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8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8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8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8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8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8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8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8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8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8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8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8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115" zoomScaleNormal="115" zoomScaleSheetLayoutView="115" workbookViewId="0" topLeftCell="D15">
      <selection activeCell="N31" sqref="N31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3.00390625" style="0" bestFit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67</v>
      </c>
    </row>
    <row r="7" ht="12.75">
      <c r="A7" s="1" t="s">
        <v>16</v>
      </c>
    </row>
    <row r="8" spans="1:13" ht="12.75">
      <c r="A8" s="1"/>
      <c r="E8" s="74" t="s">
        <v>29</v>
      </c>
      <c r="F8" s="74"/>
      <c r="G8" s="74"/>
      <c r="H8" s="74"/>
      <c r="I8" s="74"/>
      <c r="J8" s="74"/>
      <c r="K8" s="74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50</v>
      </c>
      <c r="K9" s="23" t="s">
        <v>15</v>
      </c>
      <c r="L9" s="33" t="s">
        <v>49</v>
      </c>
      <c r="M9" s="33" t="s">
        <v>52</v>
      </c>
    </row>
    <row r="10" spans="4:13" ht="12.75">
      <c r="D10" s="23"/>
      <c r="E10" s="23" t="s">
        <v>8</v>
      </c>
      <c r="F10" s="23" t="s">
        <v>53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51</v>
      </c>
      <c r="M10" s="33" t="s">
        <v>54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68</v>
      </c>
      <c r="E15" s="34">
        <v>208134</v>
      </c>
      <c r="F15" s="34">
        <v>1024124</v>
      </c>
      <c r="G15" s="34">
        <v>0</v>
      </c>
      <c r="H15" s="34">
        <v>181920</v>
      </c>
      <c r="I15" s="34">
        <v>21798</v>
      </c>
      <c r="J15" s="34">
        <v>-2989</v>
      </c>
      <c r="K15" s="34">
        <f>SUM(E15:J15)</f>
        <v>1432987</v>
      </c>
      <c r="L15" s="3">
        <v>619</v>
      </c>
      <c r="M15" s="35">
        <f>K15+L15</f>
        <v>1433606</v>
      </c>
    </row>
    <row r="16" spans="1:13" s="51" customFormat="1" ht="12.75">
      <c r="A16" s="51" t="s">
        <v>58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-78</v>
      </c>
      <c r="K16" s="38">
        <f>SUM(E16:J16)</f>
        <v>-78</v>
      </c>
      <c r="L16" s="59">
        <v>-4</v>
      </c>
      <c r="M16" s="71">
        <f>K16+L16</f>
        <v>-82</v>
      </c>
    </row>
    <row r="17" spans="1:13" s="51" customFormat="1" ht="12.75">
      <c r="A17" s="51" t="s">
        <v>30</v>
      </c>
      <c r="E17" s="69">
        <f>SUM(E16)</f>
        <v>0</v>
      </c>
      <c r="F17" s="69">
        <f aca="true" t="shared" si="0" ref="F17:K17">SUM(F16)</f>
        <v>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-78</v>
      </c>
      <c r="K17" s="69">
        <f t="shared" si="0"/>
        <v>-78</v>
      </c>
      <c r="L17" s="69">
        <f>SUM(L16:L16)</f>
        <v>-4</v>
      </c>
      <c r="M17" s="69">
        <f>SUM(M16:M16)</f>
        <v>-82</v>
      </c>
    </row>
    <row r="18" spans="1:13" s="51" customFormat="1" ht="12.75">
      <c r="A18" s="51" t="s">
        <v>74</v>
      </c>
      <c r="E18" s="69">
        <v>0</v>
      </c>
      <c r="F18" s="69">
        <v>55797</v>
      </c>
      <c r="G18" s="69">
        <v>0</v>
      </c>
      <c r="H18" s="69">
        <v>0</v>
      </c>
      <c r="I18" s="69">
        <v>0</v>
      </c>
      <c r="J18" s="69">
        <v>0</v>
      </c>
      <c r="K18" s="69">
        <f>SUM(E18:J18)</f>
        <v>55797</v>
      </c>
      <c r="L18" s="58">
        <v>4</v>
      </c>
      <c r="M18" s="70">
        <f>K18+L18</f>
        <v>55801</v>
      </c>
    </row>
    <row r="19" spans="1:13" s="51" customFormat="1" ht="12.75">
      <c r="A19" s="51" t="s">
        <v>55</v>
      </c>
      <c r="E19" s="38">
        <v>0</v>
      </c>
      <c r="F19" s="72">
        <v>0</v>
      </c>
      <c r="G19" s="38">
        <v>0</v>
      </c>
      <c r="H19" s="38">
        <v>0</v>
      </c>
      <c r="I19" s="38">
        <v>0</v>
      </c>
      <c r="J19" s="38">
        <v>0</v>
      </c>
      <c r="K19" s="38">
        <f>SUM(E19:J19)</f>
        <v>0</v>
      </c>
      <c r="L19" s="59">
        <v>0</v>
      </c>
      <c r="M19" s="71">
        <f>K19+L19</f>
        <v>0</v>
      </c>
    </row>
    <row r="20" spans="5:13" ht="12.75">
      <c r="E20" s="34"/>
      <c r="F20" s="37"/>
      <c r="G20" s="37"/>
      <c r="H20" s="37"/>
      <c r="I20" s="37"/>
      <c r="J20" s="37"/>
      <c r="K20" s="37"/>
      <c r="L20" s="3"/>
      <c r="M20" s="2"/>
    </row>
    <row r="21" spans="1:13" ht="12.75">
      <c r="A21" t="s">
        <v>69</v>
      </c>
      <c r="E21" s="36">
        <f aca="true" t="shared" si="1" ref="E21:M21">E15+E17+E18+E19</f>
        <v>208134</v>
      </c>
      <c r="F21" s="36">
        <f t="shared" si="1"/>
        <v>1079921</v>
      </c>
      <c r="G21" s="36">
        <f t="shared" si="1"/>
        <v>0</v>
      </c>
      <c r="H21" s="36">
        <f t="shared" si="1"/>
        <v>181920</v>
      </c>
      <c r="I21" s="36">
        <f t="shared" si="1"/>
        <v>21798</v>
      </c>
      <c r="J21" s="36">
        <f t="shared" si="1"/>
        <v>-3067</v>
      </c>
      <c r="K21" s="36">
        <f t="shared" si="1"/>
        <v>1488706</v>
      </c>
      <c r="L21" s="36">
        <f t="shared" si="1"/>
        <v>619</v>
      </c>
      <c r="M21" s="36">
        <f t="shared" si="1"/>
        <v>1489325</v>
      </c>
    </row>
    <row r="22" spans="5:14" ht="12.75">
      <c r="E22" s="37"/>
      <c r="F22" s="37"/>
      <c r="G22" s="37"/>
      <c r="H22" s="37"/>
      <c r="I22" s="37"/>
      <c r="J22" s="37"/>
      <c r="K22" s="37"/>
      <c r="L22" s="18"/>
      <c r="M22" s="18"/>
      <c r="N22" s="39"/>
    </row>
    <row r="23" spans="1:13" ht="12.75">
      <c r="A23" t="s">
        <v>70</v>
      </c>
      <c r="E23" s="34">
        <v>208134</v>
      </c>
      <c r="F23" s="34">
        <v>786589</v>
      </c>
      <c r="G23" s="34">
        <v>0</v>
      </c>
      <c r="H23" s="34">
        <v>181920</v>
      </c>
      <c r="I23" s="34">
        <v>21798</v>
      </c>
      <c r="J23" s="34">
        <v>-1960</v>
      </c>
      <c r="K23" s="34">
        <f>SUM(E23:J23)</f>
        <v>1196481</v>
      </c>
      <c r="L23" s="3">
        <v>672</v>
      </c>
      <c r="M23" s="35">
        <f>K23+L23</f>
        <v>1197153</v>
      </c>
    </row>
    <row r="24" spans="1:13" ht="12.75" hidden="1">
      <c r="A24" t="s">
        <v>59</v>
      </c>
      <c r="E24" s="34"/>
      <c r="F24" s="34"/>
      <c r="G24" s="34"/>
      <c r="H24" s="34"/>
      <c r="I24" s="34"/>
      <c r="J24" s="34"/>
      <c r="K24" s="34"/>
      <c r="L24" s="3"/>
      <c r="M24" s="2"/>
    </row>
    <row r="25" spans="1:13" s="51" customFormat="1" ht="12.75" hidden="1">
      <c r="A25" s="51" t="s">
        <v>62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f>SUM(E25:J25)</f>
        <v>0</v>
      </c>
      <c r="L25" s="58">
        <v>0</v>
      </c>
      <c r="M25" s="70">
        <f>SUM(K25:L25)</f>
        <v>0</v>
      </c>
    </row>
    <row r="26" spans="1:13" s="51" customFormat="1" ht="12.75">
      <c r="A26" s="51" t="s">
        <v>58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-110</v>
      </c>
      <c r="K26" s="38">
        <f>SUM(E26:J26)</f>
        <v>-110</v>
      </c>
      <c r="L26" s="59">
        <v>-5</v>
      </c>
      <c r="M26" s="71">
        <f>K26+L26</f>
        <v>-115</v>
      </c>
    </row>
    <row r="27" spans="1:13" s="51" customFormat="1" ht="12.75">
      <c r="A27" s="51" t="s">
        <v>30</v>
      </c>
      <c r="E27" s="69">
        <f aca="true" t="shared" si="2" ref="E27:K27">SUM(E26)</f>
        <v>0</v>
      </c>
      <c r="F27" s="73"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-110</v>
      </c>
      <c r="K27" s="69">
        <f t="shared" si="2"/>
        <v>-110</v>
      </c>
      <c r="L27" s="69">
        <f>SUM(L25:L26)</f>
        <v>-5</v>
      </c>
      <c r="M27" s="69">
        <f>SUM(M25:M26)</f>
        <v>-115</v>
      </c>
    </row>
    <row r="28" spans="1:13" s="51" customFormat="1" ht="12.75">
      <c r="A28" s="51" t="s">
        <v>74</v>
      </c>
      <c r="E28" s="69">
        <v>0</v>
      </c>
      <c r="F28" s="69">
        <v>68960</v>
      </c>
      <c r="G28" s="69">
        <v>0</v>
      </c>
      <c r="H28" s="69">
        <v>0</v>
      </c>
      <c r="I28" s="69">
        <v>0</v>
      </c>
      <c r="J28" s="69">
        <v>0</v>
      </c>
      <c r="K28" s="69">
        <f>SUM(E28:J28)</f>
        <v>68960</v>
      </c>
      <c r="L28" s="58">
        <v>0</v>
      </c>
      <c r="M28" s="70">
        <f>K28+L28</f>
        <v>68960</v>
      </c>
    </row>
    <row r="29" spans="1:13" s="51" customFormat="1" ht="12.75">
      <c r="A29" s="51" t="s">
        <v>55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f>SUM(E29:J29)</f>
        <v>0</v>
      </c>
      <c r="L29" s="59">
        <v>0</v>
      </c>
      <c r="M29" s="71">
        <f>K29+L29</f>
        <v>0</v>
      </c>
    </row>
    <row r="30" spans="5:13" ht="12.75">
      <c r="E30" s="34"/>
      <c r="F30" s="37"/>
      <c r="G30" s="37"/>
      <c r="H30" s="37"/>
      <c r="I30" s="37"/>
      <c r="J30" s="37"/>
      <c r="K30" s="37"/>
      <c r="L30" s="3"/>
      <c r="M30" s="2"/>
    </row>
    <row r="31" spans="1:13" ht="12.75">
      <c r="A31" t="s">
        <v>66</v>
      </c>
      <c r="E31" s="36">
        <f aca="true" t="shared" si="3" ref="E31:M31">E23+E27+E28+E29</f>
        <v>208134</v>
      </c>
      <c r="F31" s="36">
        <f t="shared" si="3"/>
        <v>855549</v>
      </c>
      <c r="G31" s="36">
        <f t="shared" si="3"/>
        <v>0</v>
      </c>
      <c r="H31" s="36">
        <f t="shared" si="3"/>
        <v>181920</v>
      </c>
      <c r="I31" s="36">
        <f t="shared" si="3"/>
        <v>21798</v>
      </c>
      <c r="J31" s="36">
        <f t="shared" si="3"/>
        <v>-2070</v>
      </c>
      <c r="K31" s="36">
        <f t="shared" si="3"/>
        <v>1265331</v>
      </c>
      <c r="L31" s="36">
        <f t="shared" si="3"/>
        <v>667</v>
      </c>
      <c r="M31" s="36">
        <f t="shared" si="3"/>
        <v>1265998</v>
      </c>
    </row>
    <row r="32" spans="5:13" ht="12.75">
      <c r="E32" s="37"/>
      <c r="F32" s="37"/>
      <c r="G32" s="37"/>
      <c r="H32" s="37"/>
      <c r="I32" s="37"/>
      <c r="J32" s="37"/>
      <c r="K32" s="37"/>
      <c r="L32" s="18"/>
      <c r="M32" s="18"/>
    </row>
    <row r="33" spans="5:13" ht="12" customHeight="1">
      <c r="E33" s="34"/>
      <c r="F33" s="34"/>
      <c r="G33" s="34"/>
      <c r="H33" s="34"/>
      <c r="I33" s="34"/>
      <c r="J33" s="34"/>
      <c r="K33" s="34"/>
      <c r="L33" s="3"/>
      <c r="M33" s="2"/>
    </row>
    <row r="34" spans="5:13" ht="12.75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1:13" ht="12.75">
      <c r="A36" s="1" t="s">
        <v>61</v>
      </c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71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5:12" ht="12.75">
      <c r="E38" s="34"/>
      <c r="F38" s="34"/>
      <c r="G38" s="34"/>
      <c r="H38" s="34"/>
      <c r="I38" s="34"/>
      <c r="J38" s="34"/>
      <c r="K38" s="34"/>
      <c r="L38" s="34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</sheetData>
  <mergeCells count="1">
    <mergeCell ref="E8:K8"/>
  </mergeCells>
  <printOptions/>
  <pageMargins left="0.36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2009-05-15T01:01:09Z</cp:lastPrinted>
  <dcterms:created xsi:type="dcterms:W3CDTF">1999-11-18T01:23:45Z</dcterms:created>
  <dcterms:modified xsi:type="dcterms:W3CDTF">2009-05-15T01:05:45Z</dcterms:modified>
  <cp:category/>
  <cp:version/>
  <cp:contentType/>
  <cp:contentStatus/>
</cp:coreProperties>
</file>