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0575" windowHeight="6300" activeTab="0"/>
  </bookViews>
  <sheets>
    <sheet name="BSheet" sheetId="1" r:id="rId1"/>
  </sheets>
  <externalReferences>
    <externalReference r:id="rId4"/>
  </externalReferences>
  <definedNames>
    <definedName name="_xlnm.Print_Area" localSheetId="0">'BSheet'!$B$1:$F$87</definedName>
  </definedNames>
  <calcPr fullCalcOnLoad="1"/>
</workbook>
</file>

<file path=xl/sharedStrings.xml><?xml version="1.0" encoding="utf-8"?>
<sst xmlns="http://schemas.openxmlformats.org/spreadsheetml/2006/main" count="59" uniqueCount="52">
  <si>
    <t>TDM BERHAD</t>
  </si>
  <si>
    <t>CONSOLIDATED BALANCE SHEET</t>
  </si>
  <si>
    <t>AS AT</t>
  </si>
  <si>
    <t>RM'000</t>
  </si>
  <si>
    <t>FIXED ASSETS</t>
  </si>
  <si>
    <t>ASSOCIATED COMPANIES</t>
  </si>
  <si>
    <t>INVESTMENTS</t>
  </si>
  <si>
    <t>DEFERRED EXPENDITURE</t>
  </si>
  <si>
    <t>CURRENT ASSETS</t>
  </si>
  <si>
    <t>DEVELOPMENT EXPENDITURE</t>
  </si>
  <si>
    <t>STOCKS</t>
  </si>
  <si>
    <t>TRADE DEBTORS</t>
  </si>
  <si>
    <t>OTHER DEBTORS</t>
  </si>
  <si>
    <t>DEPOSITS WITH LICENSED BANK</t>
  </si>
  <si>
    <t>CASH &amp; BANK BALANCE</t>
  </si>
  <si>
    <t>CURRENT LIABILITIES</t>
  </si>
  <si>
    <t>TRADE CREDITORS</t>
  </si>
  <si>
    <t>OTHER CREDITORS</t>
  </si>
  <si>
    <t>HIRE PURCHASE AND LEASE CREDITORS</t>
  </si>
  <si>
    <t>SHORT TERM BORROWINGS</t>
  </si>
  <si>
    <t>PROVISION FOR TAXATION</t>
  </si>
  <si>
    <t>NET CURRENT LIABILITIES</t>
  </si>
  <si>
    <t>GOODWILL ON CONSOLIDATION</t>
  </si>
  <si>
    <t>FINANCED BY:</t>
  </si>
  <si>
    <t>SHARE CAPITAL</t>
  </si>
  <si>
    <t>REVALUATION SURPLUS</t>
  </si>
  <si>
    <t>MERGER RESERVE</t>
  </si>
  <si>
    <t>FOREIGN EXCHANGE RESERVE</t>
  </si>
  <si>
    <t>PROFIT AND LOSS</t>
  </si>
  <si>
    <t>NET SHAREHOLDERS EQUITY</t>
  </si>
  <si>
    <t>MINORITY INTEREST</t>
  </si>
  <si>
    <t>LONG TERM AND DEFERRED LIABILITIES</t>
  </si>
  <si>
    <t>LONG TERM BORROWINGS</t>
  </si>
  <si>
    <t>DEFERRED TAXATION</t>
  </si>
  <si>
    <t>TCULS</t>
  </si>
  <si>
    <t>ICULS</t>
  </si>
  <si>
    <t>RETIREMENT BENEFIT</t>
  </si>
  <si>
    <t>NTA</t>
  </si>
  <si>
    <t>CONSOLIDATED PROFIT AND LOSS ACCOUNTS</t>
  </si>
  <si>
    <t>AS AT 31 MARCH 2000</t>
  </si>
  <si>
    <t>RM</t>
  </si>
  <si>
    <t>TURNOVER</t>
  </si>
  <si>
    <t>(LOSS)/ PROFIT BEFORE TAXATION</t>
  </si>
  <si>
    <t>SHARE OF ASSOCIATED COMPANIES</t>
  </si>
  <si>
    <t>TAXATION</t>
  </si>
  <si>
    <t>(LOSS)/ PROFIT AFTER TAXATION</t>
  </si>
  <si>
    <t>ACUMULATED PROFITS/(LOSSES) BROUGHT FORWARD</t>
  </si>
  <si>
    <t>As previously stated</t>
  </si>
  <si>
    <t>Prior year adjustment</t>
  </si>
  <si>
    <t>As restated</t>
  </si>
  <si>
    <t>ACUMULATED PROFITS/(LOSSES) CARRIED FORWARD</t>
  </si>
  <si>
    <t>Earnings per share</t>
  </si>
</sst>
</file>

<file path=xl/styles.xml><?xml version="1.0" encoding="utf-8"?>
<styleSheet xmlns="http://schemas.openxmlformats.org/spreadsheetml/2006/main">
  <numFmts count="20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[Red]\(#,##0.000\)"/>
    <numFmt numFmtId="173" formatCode="#,##0.0_);[Red]\(#,##0.0\)"/>
    <numFmt numFmtId="174" formatCode="&quot;$&quot;#,##0.000_);\(&quot;$&quot;#,##0.000\)"/>
    <numFmt numFmtId="175" formatCode="&quot;$&quot;#,##0.00"/>
    <numFmt numFmtId="176" formatCode="&quot;$&quot;#,##0.0"/>
    <numFmt numFmtId="177" formatCode="&quot;$&quot;#,##0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%"/>
    <numFmt numFmtId="187" formatCode="0.000"/>
    <numFmt numFmtId="188" formatCode="0.0000"/>
    <numFmt numFmtId="189" formatCode="0.00000"/>
    <numFmt numFmtId="190" formatCode="0.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&quot;$&quot;* #,##0.0_);_(&quot;$&quot;* \(#,##0.0\);_(&quot;$&quot;* &quot;-&quot;??_);_(@_)"/>
    <numFmt numFmtId="195" formatCode="#,##0.0"/>
    <numFmt numFmtId="196" formatCode="#,##0.0_);\(#,##0.0\)"/>
    <numFmt numFmtId="197" formatCode="m/d"/>
    <numFmt numFmtId="198" formatCode="_(&quot;$&quot;* #,##0_);_(&quot;$&quot;* \(#,##0\);_(&quot;$&quot;* &quot;-&quot;??_);_(@_)"/>
    <numFmt numFmtId="199" formatCode="0.000%"/>
    <numFmt numFmtId="200" formatCode="_(&quot;$&quot;* #,##0.000_);_(&quot;$&quot;* \(#,##0.000\);_(&quot;$&quot;* &quot;-&quot;??_);_(@_)"/>
    <numFmt numFmtId="201" formatCode="_(&quot;$&quot;* #,##0.0000_);_(&quot;$&quot;* \(#,##0.0000\);_(&quot;$&quot;* &quot;-&quot;??_);_(@_)"/>
    <numFmt numFmtId="202" formatCode="_(&quot;$&quot;* #,##0.00000_);_(&quot;$&quot;* \(#,##0.00000\);_(&quot;$&quot;* &quot;-&quot;??_);_(@_)"/>
    <numFmt numFmtId="203" formatCode="&quot;$&quot;#,##0.0_);[Red]\(&quot;$&quot;#,##0.0\)"/>
    <numFmt numFmtId="204" formatCode="mm/dd/yy"/>
    <numFmt numFmtId="205" formatCode="&quot;$&quot;#,##0.00;[Red]&quot;$&quot;#,##0.00"/>
    <numFmt numFmtId="206" formatCode="&quot;$&quot;#,##0;[Red]&quot;$&quot;#,##0"/>
    <numFmt numFmtId="207" formatCode="&quot;$&quot;#,##0.0_);\(&quot;$&quot;#,##0.0\)"/>
    <numFmt numFmtId="208" formatCode="0.0%;\(0.0%\)"/>
    <numFmt numFmtId="209" formatCode="0.0000%"/>
    <numFmt numFmtId="210" formatCode="0.000000"/>
    <numFmt numFmtId="211" formatCode="0.0000000"/>
    <numFmt numFmtId="212" formatCode="0.00000000"/>
    <numFmt numFmtId="213" formatCode="#,##0&quot;£&quot;_);\(#,##0&quot;£&quot;\)"/>
    <numFmt numFmtId="214" formatCode="#,##0&quot;£&quot;_);[Red]\(#,##0&quot;£&quot;\)"/>
    <numFmt numFmtId="215" formatCode="#,##0.00&quot;£&quot;_);\(#,##0.00&quot;£&quot;\)"/>
    <numFmt numFmtId="216" formatCode="#,##0.00&quot;£&quot;_);[Red]\(#,##0.00&quot;£&quot;\)"/>
    <numFmt numFmtId="217" formatCode="_ * #,##0_)&quot;£&quot;_ ;_ * \(#,##0\)&quot;£&quot;_ ;_ * &quot;-&quot;_)&quot;£&quot;_ ;_ @_ "/>
    <numFmt numFmtId="218" formatCode="_ * #,##0_)_£_ ;_ * \(#,##0\)_£_ ;_ * &quot;-&quot;_)_£_ ;_ @_ "/>
    <numFmt numFmtId="219" formatCode="_ * #,##0.00_)&quot;£&quot;_ ;_ * \(#,##0.00\)&quot;£&quot;_ ;_ * &quot;-&quot;??_)&quot;£&quot;_ ;_ @_ "/>
    <numFmt numFmtId="220" formatCode="_ * #,##0.00_)_£_ ;_ * \(#,##0.00\)_£_ ;_ * &quot;-&quot;??_)_£_ ;_ @_ "/>
    <numFmt numFmtId="221" formatCode="#,##0\ &quot;F&quot;;\-#,##0\ &quot;F&quot;"/>
    <numFmt numFmtId="222" formatCode="#,##0\ &quot;F&quot;;[Red]\-#,##0\ &quot;F&quot;"/>
    <numFmt numFmtId="223" formatCode="#,##0.00\ &quot;F&quot;;\-#,##0.00\ &quot;F&quot;"/>
    <numFmt numFmtId="224" formatCode="#,##0.00\ &quot;F&quot;;[Red]\-#,##0.00\ &quot;F&quot;"/>
    <numFmt numFmtId="225" formatCode="_-* #,##0\ &quot;F&quot;_-;\-* #,##0\ &quot;F&quot;_-;_-* &quot;-&quot;\ &quot;F&quot;_-;_-@_-"/>
    <numFmt numFmtId="226" formatCode="_-* #,##0\ _F_-;\-* #,##0\ _F_-;_-* &quot;-&quot;\ _F_-;_-@_-"/>
    <numFmt numFmtId="227" formatCode="_-* #,##0.00\ &quot;F&quot;_-;\-* #,##0.00\ &quot;F&quot;_-;_-* &quot;-&quot;??\ &quot;F&quot;_-;_-@_-"/>
    <numFmt numFmtId="228" formatCode="_-* #,##0.00\ _F_-;\-* #,##0.00\ _F_-;_-* &quot;-&quot;??\ _F_-;_-@_-"/>
    <numFmt numFmtId="229" formatCode="d/m/yy"/>
    <numFmt numFmtId="230" formatCode="d/m/yy\ h:mm"/>
    <numFmt numFmtId="231" formatCode="#,##0&quot; F&quot;_);\(#,##0&quot; F&quot;\)"/>
    <numFmt numFmtId="232" formatCode="#,##0&quot; F&quot;_);[Red]\(#,##0&quot; F&quot;\)"/>
    <numFmt numFmtId="233" formatCode="#,##0.00&quot; F&quot;_);\(#,##0.00&quot; F&quot;\)"/>
    <numFmt numFmtId="234" formatCode="#,##0.00&quot; F&quot;_);[Red]\(#,##0.00&quot; F&quot;\)"/>
    <numFmt numFmtId="235" formatCode="#,##0&quot; $&quot;;\-#,##0&quot; $&quot;"/>
    <numFmt numFmtId="236" formatCode="#,##0&quot; $&quot;;[Red]\-#,##0&quot; $&quot;"/>
    <numFmt numFmtId="237" formatCode="#,##0.00&quot; $&quot;;\-#,##0.00&quot; $&quot;"/>
    <numFmt numFmtId="238" formatCode="#,##0.00&quot; $&quot;;[Red]\-#,##0.00&quot; $&quot;"/>
    <numFmt numFmtId="239" formatCode="d\.m\.yy"/>
    <numFmt numFmtId="240" formatCode="d\.mmm\.yy"/>
    <numFmt numFmtId="241" formatCode="d\.mmm"/>
    <numFmt numFmtId="242" formatCode="mmm\.yy"/>
    <numFmt numFmtId="243" formatCode="d\.m\.yy\ h:mm"/>
    <numFmt numFmtId="244" formatCode="0&quot;  &quot;"/>
    <numFmt numFmtId="245" formatCode="0.00&quot;  &quot;"/>
    <numFmt numFmtId="246" formatCode="0.0&quot;  &quot;"/>
    <numFmt numFmtId="247" formatCode="0.000&quot;  &quot;"/>
    <numFmt numFmtId="248" formatCode="0.0000&quot;  &quot;"/>
    <numFmt numFmtId="249" formatCode="0.00000&quot;  &quot;"/>
    <numFmt numFmtId="250" formatCode="&quot;$&quot;#,##0;\-&quot;$&quot;#,##0"/>
    <numFmt numFmtId="251" formatCode="&quot;$&quot;#,##0;[Red]\-&quot;$&quot;#,##0"/>
    <numFmt numFmtId="252" formatCode="&quot;$&quot;#,##0.00;\-&quot;$&quot;#,##0.00"/>
    <numFmt numFmtId="253" formatCode="&quot;$&quot;#,##0.00;[Red]\-&quot;$&quot;#,##0.00"/>
    <numFmt numFmtId="254" formatCode="_-&quot;$&quot;* #,##0_-;\-&quot;$&quot;* #,##0_-;_-&quot;$&quot;* &quot;-&quot;_-;_-@_-"/>
    <numFmt numFmtId="255" formatCode="_-&quot;$&quot;* #,##0.00_-;\-&quot;$&quot;* #,##0.00_-;_-&quot;$&quot;* &quot;-&quot;??_-;_-@_-"/>
    <numFmt numFmtId="256" formatCode="0.00_)"/>
    <numFmt numFmtId="257" formatCode="mm/dd/yy_)"/>
    <numFmt numFmtId="258" formatCode="dd\-mmm\-yy_)"/>
    <numFmt numFmtId="259" formatCode="hh:mm\ AM/PM_)"/>
    <numFmt numFmtId="260" formatCode="0.000000_)"/>
    <numFmt numFmtId="261" formatCode="00###"/>
    <numFmt numFmtId="262" formatCode="General_)"/>
    <numFmt numFmtId="263" formatCode="00000"/>
    <numFmt numFmtId="264" formatCode="0000"/>
    <numFmt numFmtId="265" formatCode="000000"/>
    <numFmt numFmtId="266" formatCode="hh:mm:ss\ AM/PM_)"/>
    <numFmt numFmtId="267" formatCode="&quot;$&quot;0,000"/>
    <numFmt numFmtId="268" formatCode="&quot;$&quot;#,###"/>
    <numFmt numFmtId="269" formatCode="_(&quot;$&quot;* #,##0.0_);_(&quot;$&quot;* \(#,##0.0\);_(&quot;$&quot;* &quot;-&quot;_);_(@_)"/>
    <numFmt numFmtId="270" formatCode="#,##0.000_);\(#,##0.000\)"/>
    <numFmt numFmtId="271" formatCode="&quot;$&quot;#,\);\(&quot;$&quot;#,##0\)"/>
    <numFmt numFmtId="272" formatCode="&quot;$&quot;#,\);\(&quot;$&quot;#,\)"/>
    <numFmt numFmtId="273" formatCode="&quot;$&quot;#,;\(&quot;$&quot;#,\)"/>
    <numFmt numFmtId="274" formatCode="&quot;$&quot;#.;\(&quot;$&quot;#,\)"/>
    <numFmt numFmtId="275" formatCode="&quot;$&quot;#.#"/>
    <numFmt numFmtId="276" formatCode="&quot;$&quot;#,##0.00_);\(&quot;$&quot;#.##0\)"/>
    <numFmt numFmtId="277" formatCode="&quot;$&quot;#.##0_);\(&quot;$&quot;#.##0\)"/>
    <numFmt numFmtId="278" formatCode="#,##0.0_%\);[Red]\(#,##0.0%\)"/>
    <numFmt numFmtId="279" formatCode="#,##0.0_%;[Red]\(#,##0.0%\)"/>
    <numFmt numFmtId="280" formatCode="#,##0.0%;[Red]\(#,##0.0%\)"/>
    <numFmt numFmtId="281" formatCode="#,##0.0%;\(#,##0.0%\)"/>
    <numFmt numFmtId="282" formatCode="0.00000%"/>
    <numFmt numFmtId="283" formatCode="#,##0.00%;[Red]\(#,##0.00%\)"/>
    <numFmt numFmtId="284" formatCode="0.000&quot;%&quot;"/>
    <numFmt numFmtId="285" formatCode="0.0&quot;%&quot;"/>
    <numFmt numFmtId="286" formatCode="&quot;$&quot;#,##0_);\(&quot;$&quot;#,##0.0\)"/>
    <numFmt numFmtId="287" formatCode="&quot;$&quot;#.##"/>
    <numFmt numFmtId="288" formatCode="&quot;$&quot;#,##0.0000_);\(&quot;$&quot;#,##0.0000\)"/>
    <numFmt numFmtId="289" formatCode="_(* #,##0.0_);_(* \(#,##0.0\);_(* &quot;-&quot;_);_(@_)"/>
    <numFmt numFmtId="290" formatCode="_(* #,##0.00_);_(* \(#,##0.00\);_(* &quot;-&quot;_);_(@_)"/>
    <numFmt numFmtId="291" formatCode="_(* #,##0.000_);_(* \(#,##0.000\);_(* &quot;-&quot;_);_(@_)"/>
    <numFmt numFmtId="292" formatCode="#,##0;[Red]\(#,##0\)"/>
    <numFmt numFmtId="293" formatCode="_-* #,##0.0_-;\-* #,##0.0_-;_-* &quot;-&quot;??_-;_-@_-"/>
    <numFmt numFmtId="294" formatCode="_-* #,##0_-;\-* #,##0_-;_-* &quot;-&quot;??_-;_-@_-"/>
    <numFmt numFmtId="295" formatCode="#,##0.0;[Red]\(#,##0.0\)"/>
    <numFmt numFmtId="296" formatCode="0.0%;[Red]\(0.0%\)"/>
    <numFmt numFmtId="297" formatCode="#,##0;\(#,##0\)"/>
    <numFmt numFmtId="298" formatCode="&quot;SFr.&quot;#,##0;&quot;SFr.&quot;\-#,##0"/>
    <numFmt numFmtId="299" formatCode="&quot;SFr.&quot;#,##0;[Red]&quot;SFr.&quot;\-#,##0"/>
    <numFmt numFmtId="300" formatCode="&quot;SFr.&quot;#,##0.00;&quot;SFr.&quot;\-#,##0.00"/>
    <numFmt numFmtId="301" formatCode="&quot;SFr.&quot;#,##0.00;[Red]&quot;SFr.&quot;\-#,##0.00"/>
    <numFmt numFmtId="302" formatCode="_ &quot;SFr.&quot;* #,##0_ ;_ &quot;SFr.&quot;* \-#,##0_ ;_ &quot;SFr.&quot;* &quot;-&quot;_ ;_ @_ "/>
    <numFmt numFmtId="303" formatCode="_ * #,##0_ ;_ * \-#,##0_ ;_ * &quot;-&quot;_ ;_ @_ "/>
    <numFmt numFmtId="304" formatCode="_ &quot;SFr.&quot;* #,##0.00_ ;_ &quot;SFr.&quot;* \-#,##0.00_ ;_ &quot;SFr.&quot;* &quot;-&quot;??_ ;_ @_ "/>
    <numFmt numFmtId="305" formatCode="_ * #,##0.00_ ;_ * \-#,##0.00_ ;_ * &quot;-&quot;??_ ;_ @_ "/>
    <numFmt numFmtId="306" formatCode="#,##0.00;[Red]\(#,##0.00\)"/>
    <numFmt numFmtId="307" formatCode="#,##0.000;[Red]\(#,##0.000\)"/>
    <numFmt numFmtId="308" formatCode="#,##0.0000;[Red]\(#,##0.0000\)"/>
    <numFmt numFmtId="309" formatCode="mmmm\-yy"/>
    <numFmt numFmtId="310" formatCode="#,##0.0000_);\(#,##0.0000\)"/>
    <numFmt numFmtId="311" formatCode="hh:mm"/>
    <numFmt numFmtId="312" formatCode="hh:mm:ss"/>
    <numFmt numFmtId="313" formatCode="m/d/yy\ hh:mm"/>
    <numFmt numFmtId="314" formatCode="#,##0;\-#,##0;&quot;-&quot;"/>
    <numFmt numFmtId="315" formatCode="&quot;        &quot;@"/>
    <numFmt numFmtId="316" formatCode="0.0%;[Red]\(0.0%\);&quot;- &quot;"/>
    <numFmt numFmtId="317" formatCode="0.0%;[Red]\(0.0%\);&quot;-    &quot;"/>
    <numFmt numFmtId="318" formatCode="0.0%\ ;[Red]\(0.0%\)\ ;&quot;-  &quot;"/>
    <numFmt numFmtId="319" formatCode="0.0%_);\(0.0%\)"/>
    <numFmt numFmtId="320" formatCode="0.0%;[Red]\(0.0%\);&quot;&quot;"/>
    <numFmt numFmtId="321" formatCode="#,##0,_);[Red]\(#,##0,\);&quot;-  &quot;"/>
    <numFmt numFmtId="322" formatCode=".0%_);\(.0%\)"/>
    <numFmt numFmtId="323" formatCode="&quot;$&quot;#,##0_);[Red]\(&quot;$&quot;#,##0\);&quot;&quot;"/>
    <numFmt numFmtId="324" formatCode="0%\ ;[Red]\(0%\)\ ;&quot;-  &quot;"/>
    <numFmt numFmtId="325" formatCode="0.000000000"/>
    <numFmt numFmtId="326" formatCode="\l\bs"/>
    <numFmt numFmtId="327" formatCode="&quot;$&quot;###0.00_);\(&quot;$&quot;###0.00\)"/>
    <numFmt numFmtId="328" formatCode="###0.00_);\(###0.00\)"/>
    <numFmt numFmtId="329" formatCode="mmmm\ d\,\ yyyy"/>
    <numFmt numFmtId="330" formatCode="mmm/dd"/>
    <numFmt numFmtId="331" formatCode="mmm\-dd"/>
    <numFmt numFmtId="332" formatCode="&quot;F&quot;\ #,##0_-;&quot;F&quot;\ #,##0\-"/>
    <numFmt numFmtId="333" formatCode="&quot;F&quot;\ #,##0_-;[Red]&quot;F&quot;\ #,##0\-"/>
    <numFmt numFmtId="334" formatCode="&quot;F&quot;\ #,##0.00_-;&quot;F&quot;\ #,##0.00\-"/>
    <numFmt numFmtId="335" formatCode="&quot;F&quot;\ #,##0.00_-;[Red]&quot;F&quot;\ #,##0.00\-"/>
    <numFmt numFmtId="336" formatCode="_-&quot;F&quot;\ * #,##0_-;_-&quot;F&quot;\ * #,##0\-;_-&quot;F&quot;\ * &quot;-&quot;_-;_-@_-"/>
    <numFmt numFmtId="337" formatCode="_-* #,##0_-;_-* #,##0\-;_-* &quot;-&quot;_-;_-@_-"/>
    <numFmt numFmtId="338" formatCode="_-&quot;F&quot;\ * #,##0.00_-;_-&quot;F&quot;\ * #,##0.00\-;_-&quot;F&quot;\ * &quot;-&quot;??_-;_-@_-"/>
    <numFmt numFmtId="339" formatCode="_-* #,##0.00_-;_-* #,##0.00\-;_-* &quot;-&quot;??_-;_-@_-"/>
    <numFmt numFmtId="340" formatCode="&quot;L.&quot;\ #,##0;\-&quot;L.&quot;\ #,##0"/>
    <numFmt numFmtId="341" formatCode="_(&quot;USD&quot;* #,##0.00_);_(&quot;USD&quot;* \(#,##0.00\);_(&quot;USD&quot;* &quot;-&quot;??_);_(@_)"/>
    <numFmt numFmtId="342" formatCode="_-&quot;£&quot;* #,##0.0_-;\-&quot;£&quot;* #,##0.0_-;_-&quot;£&quot;* &quot;-&quot;??_-;_-@_-"/>
    <numFmt numFmtId="343" formatCode="_-&quot;£&quot;* #,##0_-;\-&quot;£&quot;* #,##0_-;_-&quot;£&quot;* &quot;-&quot;??_-;_-@_-"/>
    <numFmt numFmtId="344" formatCode="#,##0;[Red]#,##0"/>
    <numFmt numFmtId="345" formatCode="&quot;$&quot;\ #,##0_-;&quot;$&quot;\ #,##0\-"/>
    <numFmt numFmtId="346" formatCode="&quot;$&quot;\ #,##0_-;[Red]&quot;$&quot;\ #,##0\-"/>
    <numFmt numFmtId="347" formatCode="&quot;$&quot;\ #,##0.00_-;&quot;$&quot;\ #,##0.00\-"/>
    <numFmt numFmtId="348" formatCode="&quot;$&quot;\ #,##0.00_-;[Red]&quot;$&quot;\ #,##0.00\-"/>
    <numFmt numFmtId="349" formatCode="_-&quot;$&quot;\ * #,##0_-;_-&quot;$&quot;\ * #,##0\-;_-&quot;$&quot;\ * &quot;-&quot;_-;_-@_-"/>
    <numFmt numFmtId="350" formatCode="_-&quot;$&quot;\ * #,##0.00_-;_-&quot;$&quot;\ * #,##0.00\-;_-&quot;$&quot;\ * &quot;-&quot;??_-;_-@_-"/>
    <numFmt numFmtId="351" formatCode="#,##0,_);\(#,##0,\)"/>
    <numFmt numFmtId="352" formatCode="#,##0,"/>
    <numFmt numFmtId="353" formatCode="\9\1#,##0.000\2\8"/>
    <numFmt numFmtId="354" formatCode="00"/>
    <numFmt numFmtId="355" formatCode="000"/>
    <numFmt numFmtId="356" formatCode="&quot;$&quot;#,##0.000_);[Red]\(&quot;$&quot;#,##0.000\)"/>
    <numFmt numFmtId="357" formatCode="&quot;$&quot;#,##0.0000_);[Red]\(&quot;$&quot;#,##0.0000\)"/>
    <numFmt numFmtId="358" formatCode=";;;"/>
    <numFmt numFmtId="359" formatCode="0;0;"/>
    <numFmt numFmtId="360" formatCode="#,##0;\ \(#,##0\);\-"/>
  </numFmts>
  <fonts count="41">
    <font>
      <sz val="8"/>
      <name val="TAHOMA"/>
      <family val="0"/>
    </font>
    <font>
      <sz val="10"/>
      <color indexed="8"/>
      <name val="Arial"/>
      <family val="0"/>
    </font>
    <font>
      <sz val="10"/>
      <name val="Arial"/>
      <family val="0"/>
    </font>
    <font>
      <b/>
      <sz val="9.5"/>
      <name val="Courier"/>
      <family val="0"/>
    </font>
    <font>
      <sz val="10"/>
      <name val="MS Sans Serif"/>
      <family val="0"/>
    </font>
    <font>
      <sz val="10"/>
      <name val="Geneva"/>
      <family val="0"/>
    </font>
    <font>
      <sz val="8"/>
      <name val="Times New Roman"/>
      <family val="0"/>
    </font>
    <font>
      <sz val="10"/>
      <name val="Times New Roman"/>
      <family val="0"/>
    </font>
    <font>
      <sz val="11"/>
      <name val="Book Antiqua"/>
      <family val="0"/>
    </font>
    <font>
      <sz val="12"/>
      <name val="¹ÙÅÁÃ¼"/>
      <family val="0"/>
    </font>
    <font>
      <sz val="8"/>
      <name val="Arial"/>
      <family val="0"/>
    </font>
    <font>
      <sz val="12"/>
      <name val="Arial"/>
      <family val="0"/>
    </font>
    <font>
      <sz val="10"/>
      <name val="Helv"/>
      <family val="0"/>
    </font>
    <font>
      <sz val="10"/>
      <name val="Bookman Old Style"/>
      <family val="0"/>
    </font>
    <font>
      <b/>
      <sz val="9.85"/>
      <name val="Times New Roman"/>
      <family val="0"/>
    </font>
    <font>
      <sz val="20"/>
      <name val="Letter Gothic (W1)"/>
      <family val="0"/>
    </font>
    <font>
      <b/>
      <sz val="12"/>
      <name val="Times New Roman"/>
      <family val="0"/>
    </font>
    <font>
      <b/>
      <sz val="12"/>
      <name val="Arial"/>
      <family val="0"/>
    </font>
    <font>
      <b/>
      <i/>
      <sz val="16"/>
      <name val="Helv"/>
      <family val="0"/>
    </font>
    <font>
      <sz val="10"/>
      <name val="Courier"/>
      <family val="0"/>
    </font>
    <font>
      <sz val="9"/>
      <name val="Times New Roman"/>
      <family val="0"/>
    </font>
    <font>
      <sz val="12"/>
      <name val="Times Roman"/>
      <family val="0"/>
    </font>
    <font>
      <sz val="11"/>
      <name val="Arial"/>
      <family val="0"/>
    </font>
    <font>
      <sz val="10"/>
      <color indexed="8"/>
      <name val="MS Sans Serif"/>
      <family val="0"/>
    </font>
    <font>
      <sz val="12"/>
      <name val="Helv"/>
      <family val="0"/>
    </font>
    <font>
      <sz val="11"/>
      <name val="–¾’©"/>
      <family val="0"/>
    </font>
    <font>
      <sz val="10"/>
      <name val="Univers (W1)"/>
      <family val="0"/>
    </font>
    <font>
      <sz val="12"/>
      <name val="Times New Roman"/>
      <family val="0"/>
    </font>
    <font>
      <sz val="10"/>
      <name val="Tms Rmn"/>
      <family val="0"/>
    </font>
    <font>
      <sz val="8"/>
      <name val="Courier New"/>
      <family val="0"/>
    </font>
    <font>
      <sz val="12"/>
      <name val="Arial MT"/>
      <family val="0"/>
    </font>
    <font>
      <sz val="10"/>
      <name val="Century Schoolbook"/>
      <family val="0"/>
    </font>
    <font>
      <sz val="10"/>
      <name val="Times"/>
      <family val="0"/>
    </font>
    <font>
      <sz val="11"/>
      <name val="CG Times"/>
      <family val="0"/>
    </font>
    <font>
      <sz val="10"/>
      <name val="Courier New"/>
      <family val="0"/>
    </font>
    <font>
      <sz val="9"/>
      <name val="Helv"/>
      <family val="0"/>
    </font>
    <font>
      <sz val="9"/>
      <name val="Arial"/>
      <family val="0"/>
    </font>
    <font>
      <sz val="7"/>
      <name val="Arial"/>
      <family val="0"/>
    </font>
    <font>
      <sz val="9.85"/>
      <name val="Times New Roman"/>
      <family val="0"/>
    </font>
    <font>
      <sz val="10"/>
      <name val="TAHOMA"/>
      <family val="2"/>
    </font>
    <font>
      <b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1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14" fontId="1" fillId="0" borderId="0" applyFill="0" applyBorder="0" applyAlignment="0">
      <protection/>
    </xf>
    <xf numFmtId="314" fontId="1" fillId="0" borderId="0" applyFill="0" applyBorder="0" applyAlignment="0">
      <protection/>
    </xf>
    <xf numFmtId="314" fontId="2" fillId="0" borderId="0" applyFill="0" applyBorder="0" applyAlignment="0">
      <protection/>
    </xf>
    <xf numFmtId="314" fontId="2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 locked="0"/>
    </xf>
    <xf numFmtId="0" fontId="2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2" fillId="0" borderId="0" applyFont="0" applyFill="0" applyBorder="0" applyAlignment="0" applyProtection="0"/>
    <xf numFmtId="38" fontId="4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337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5" fillId="0" borderId="0" applyFont="0" applyFill="0" applyBorder="0" applyAlignment="0" applyProtection="0"/>
    <xf numFmtId="226" fontId="2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5" fillId="0" borderId="0" applyFont="0" applyFill="0" applyBorder="0" applyAlignment="0" applyProtection="0"/>
    <xf numFmtId="315" fontId="6" fillId="0" borderId="0" applyFont="0" applyFill="0" applyBorder="0" applyAlignment="0" applyProtection="0"/>
    <xf numFmtId="337" fontId="2" fillId="0" borderId="0" applyFont="0" applyFill="0" applyBorder="0" applyAlignment="0" applyProtection="0"/>
    <xf numFmtId="38" fontId="4" fillId="0" borderId="0" applyFont="0" applyFill="0" applyBorder="0" applyAlignment="0" applyProtection="0"/>
    <xf numFmtId="303" fontId="2" fillId="0" borderId="0" applyFont="0" applyFill="0" applyBorder="0" applyAlignment="0" applyProtection="0"/>
    <xf numFmtId="348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337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03" fontId="2" fillId="0" borderId="0" applyFont="0" applyFill="0" applyBorder="0" applyAlignment="0" applyProtection="0"/>
    <xf numFmtId="315" fontId="6" fillId="0" borderId="0" applyFont="0" applyFill="0" applyBorder="0" applyAlignment="0" applyProtection="0"/>
    <xf numFmtId="303" fontId="2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2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316" fontId="6" fillId="0" borderId="0" applyFont="0" applyFill="0" applyBorder="0" applyAlignment="0" applyProtection="0"/>
    <xf numFmtId="303" fontId="2" fillId="0" borderId="0" applyFont="0" applyFill="0" applyBorder="0" applyAlignment="0" applyProtection="0"/>
    <xf numFmtId="38" fontId="4" fillId="0" borderId="0" applyFont="0" applyFill="0" applyBorder="0" applyAlignment="0" applyProtection="0"/>
    <xf numFmtId="22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03" fontId="2" fillId="0" borderId="0" applyFont="0" applyFill="0" applyBorder="0" applyAlignment="0" applyProtection="0"/>
    <xf numFmtId="315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30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316" fontId="6" fillId="0" borderId="0" applyFont="0" applyFill="0" applyBorder="0" applyAlignment="0" applyProtection="0"/>
    <xf numFmtId="348" fontId="2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26" fontId="7" fillId="0" borderId="0" applyFont="0" applyFill="0" applyBorder="0" applyAlignment="0" applyProtection="0"/>
    <xf numFmtId="316" fontId="6" fillId="0" borderId="0" applyFont="0" applyFill="0" applyBorder="0" applyAlignment="0" applyProtection="0"/>
    <xf numFmtId="348" fontId="2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2" fillId="0" borderId="0" applyFont="0" applyFill="0" applyBorder="0" applyAlignment="0" applyProtection="0"/>
    <xf numFmtId="303" fontId="2" fillId="0" borderId="0" applyFont="0" applyFill="0" applyBorder="0" applyAlignment="0" applyProtection="0"/>
    <xf numFmtId="315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30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3" fontId="8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2" fillId="0" borderId="0" applyFont="0" applyFill="0" applyBorder="0" applyAlignment="0" applyProtection="0"/>
    <xf numFmtId="38" fontId="4" fillId="0" borderId="0" applyFont="0" applyFill="0" applyBorder="0" applyAlignment="0" applyProtection="0"/>
    <xf numFmtId="303" fontId="9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337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337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337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337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337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337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38" fontId="4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3" fontId="2" fillId="0" borderId="0" applyFont="0" applyFill="0" applyBorder="0" applyAlignment="0" applyProtection="0"/>
    <xf numFmtId="38" fontId="4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6" fillId="0" borderId="0" applyFont="0" applyFill="0" applyBorder="0" applyAlignment="0" applyProtection="0"/>
    <xf numFmtId="337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>
      <alignment/>
      <protection locked="0"/>
    </xf>
    <xf numFmtId="27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2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4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33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4" fillId="0" borderId="0" applyFont="0" applyFill="0" applyBorder="0" applyAlignment="0" applyProtection="0"/>
    <xf numFmtId="185" fontId="2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228" fontId="2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339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0" fontId="4" fillId="0" borderId="0" applyFont="0" applyFill="0" applyBorder="0" applyAlignment="0" applyProtection="0"/>
    <xf numFmtId="305" fontId="2" fillId="0" borderId="0" applyFont="0" applyFill="0" applyBorder="0" applyAlignment="0" applyProtection="0"/>
    <xf numFmtId="40" fontId="4" fillId="0" borderId="0" applyFont="0" applyFill="0" applyBorder="0" applyAlignment="0" applyProtection="0"/>
    <xf numFmtId="207" fontId="9" fillId="0" borderId="0" applyFont="0" applyFill="0" applyBorder="0" applyAlignment="0" applyProtection="0"/>
    <xf numFmtId="228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33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05" fontId="2" fillId="0" borderId="0" applyFont="0" applyFill="0" applyBorder="0" applyAlignment="0" applyProtection="0"/>
    <xf numFmtId="317" fontId="6" fillId="0" borderId="0" applyFont="0" applyFill="0" applyBorder="0" applyAlignment="0" applyProtection="0"/>
    <xf numFmtId="305" fontId="2" fillId="0" borderId="0" applyFont="0" applyFill="0" applyBorder="0" applyAlignment="0" applyProtection="0"/>
    <xf numFmtId="317" fontId="6" fillId="0" borderId="0" applyFont="0" applyFill="0" applyBorder="0" applyAlignment="0" applyProtection="0"/>
    <xf numFmtId="40" fontId="4" fillId="0" borderId="0" applyFont="0" applyFill="0" applyBorder="0" applyAlignment="0" applyProtection="0"/>
    <xf numFmtId="228" fontId="2" fillId="0" borderId="0" applyFont="0" applyFill="0" applyBorder="0" applyAlignment="0" applyProtection="0"/>
    <xf numFmtId="40" fontId="4" fillId="0" borderId="0" applyFont="0" applyFill="0" applyBorder="0" applyAlignment="0" applyProtection="0"/>
    <xf numFmtId="207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318" fontId="6" fillId="0" borderId="0" applyFont="0" applyFill="0" applyBorder="0" applyAlignment="0" applyProtection="0"/>
    <xf numFmtId="30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04" fontId="11" fillId="0" borderId="0" applyFont="0" applyFill="0" applyBorder="0" applyAlignment="0" applyProtection="0"/>
    <xf numFmtId="228" fontId="2" fillId="0" borderId="0" applyFont="0" applyFill="0" applyBorder="0" applyAlignment="0" applyProtection="0"/>
    <xf numFmtId="40" fontId="4" fillId="0" borderId="0" applyFont="0" applyFill="0" applyBorder="0" applyAlignment="0" applyProtection="0"/>
    <xf numFmtId="4" fontId="5" fillId="0" borderId="0" applyFont="0" applyFill="0" applyBorder="0" applyAlignment="0" applyProtection="0"/>
    <xf numFmtId="27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" fontId="5" fillId="0" borderId="0" applyFont="0" applyFill="0" applyBorder="0" applyAlignment="0" applyProtection="0"/>
    <xf numFmtId="2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4" fillId="0" borderId="0" applyFont="0" applyFill="0" applyBorder="0" applyAlignment="0" applyProtection="0"/>
    <xf numFmtId="228" fontId="7" fillId="0" borderId="0" applyFont="0" applyFill="0" applyBorder="0" applyAlignment="0" applyProtection="0"/>
    <xf numFmtId="318" fontId="6" fillId="0" borderId="0" applyFont="0" applyFill="0" applyBorder="0" applyAlignment="0" applyProtection="0"/>
    <xf numFmtId="204" fontId="11" fillId="0" borderId="0" applyFont="0" applyFill="0" applyBorder="0" applyAlignment="0" applyProtection="0"/>
    <xf numFmtId="207" fontId="9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4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85" fontId="8" fillId="0" borderId="0" applyFont="0" applyFill="0" applyBorder="0" applyAlignment="0" applyProtection="0"/>
    <xf numFmtId="339" fontId="13" fillId="0" borderId="0" applyProtection="0">
      <alignment/>
    </xf>
    <xf numFmtId="339" fontId="2" fillId="0" borderId="0" applyProtection="0">
      <alignment/>
    </xf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4" fillId="0" borderId="0" applyFont="0" applyFill="0" applyBorder="0" applyAlignment="0" applyProtection="0"/>
    <xf numFmtId="305" fontId="9" fillId="0" borderId="0" applyFont="0" applyFill="0" applyBorder="0" applyAlignment="0" applyProtection="0"/>
    <xf numFmtId="38" fontId="4" fillId="0" borderId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33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33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33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33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33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33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85" fontId="2" fillId="0" borderId="0" applyFont="0" applyFill="0" applyBorder="0" applyAlignment="0" applyProtection="0"/>
    <xf numFmtId="40" fontId="4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6" fillId="0" borderId="0" applyFont="0" applyFill="0" applyBorder="0" applyAlignment="0" applyProtection="0"/>
    <xf numFmtId="33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 locked="0"/>
    </xf>
    <xf numFmtId="254" fontId="15" fillId="0" borderId="0" applyFont="0" applyFill="0" applyBorder="0" applyAlignment="0" applyProtection="0"/>
    <xf numFmtId="292" fontId="11" fillId="0" borderId="0" applyFont="0" applyFill="0" applyBorder="0" applyAlignment="0" applyProtection="0"/>
    <xf numFmtId="6" fontId="4" fillId="0" borderId="0" applyFont="0" applyFill="0" applyBorder="0" applyAlignment="0" applyProtection="0"/>
    <xf numFmtId="251" fontId="4" fillId="0" borderId="0" applyFont="0" applyFill="0" applyBorder="0" applyAlignment="0" applyProtection="0"/>
    <xf numFmtId="251" fontId="4" fillId="0" borderId="0" applyFont="0" applyFill="0" applyBorder="0" applyAlignment="0" applyProtection="0"/>
    <xf numFmtId="289" fontId="11" fillId="0" borderId="0" applyFont="0" applyFill="0" applyBorder="0" applyAlignment="0" applyProtection="0"/>
    <xf numFmtId="289" fontId="11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54" fontId="2" fillId="0" borderId="0" applyFont="0" applyFill="0" applyBorder="0" applyAlignment="0" applyProtection="0"/>
    <xf numFmtId="292" fontId="11" fillId="0" borderId="0" applyFont="0" applyFill="0" applyBorder="0" applyAlignment="0" applyProtection="0"/>
    <xf numFmtId="6" fontId="4" fillId="0" borderId="0" applyFont="0" applyFill="0" applyBorder="0" applyAlignment="0" applyProtection="0"/>
    <xf numFmtId="254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92" fontId="11" fillId="0" borderId="0" applyFont="0" applyFill="0" applyBorder="0" applyAlignment="0" applyProtection="0"/>
    <xf numFmtId="42" fontId="2" fillId="0" borderId="0" applyFont="0" applyFill="0" applyBorder="0" applyAlignment="0" applyProtection="0"/>
    <xf numFmtId="292" fontId="11" fillId="0" borderId="0" applyFont="0" applyFill="0" applyBorder="0" applyAlignment="0" applyProtection="0"/>
    <xf numFmtId="251" fontId="4" fillId="0" borderId="0" applyFont="0" applyFill="0" applyBorder="0" applyAlignment="0" applyProtection="0"/>
    <xf numFmtId="289" fontId="11" fillId="0" borderId="0" applyFont="0" applyFill="0" applyBorder="0" applyAlignment="0" applyProtection="0"/>
    <xf numFmtId="179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5" fillId="0" borderId="0" applyFont="0" applyFill="0" applyBorder="0" applyAlignment="0" applyProtection="0"/>
    <xf numFmtId="225" fontId="2" fillId="0" borderId="0" applyFont="0" applyFill="0" applyBorder="0" applyAlignment="0" applyProtection="0"/>
    <xf numFmtId="251" fontId="4" fillId="0" borderId="0" applyFont="0" applyFill="0" applyBorder="0" applyAlignment="0" applyProtection="0"/>
    <xf numFmtId="251" fontId="4" fillId="0" borderId="0" applyFont="0" applyFill="0" applyBorder="0" applyAlignment="0" applyProtection="0"/>
    <xf numFmtId="289" fontId="11" fillId="0" borderId="0" applyFont="0" applyFill="0" applyBorder="0" applyAlignment="0" applyProtection="0"/>
    <xf numFmtId="6" fontId="4" fillId="0" borderId="0" applyFont="0" applyFill="0" applyBorder="0" applyAlignment="0" applyProtection="0"/>
    <xf numFmtId="289" fontId="11" fillId="0" borderId="0" applyFont="0" applyFill="0" applyBorder="0" applyAlignment="0" applyProtection="0"/>
    <xf numFmtId="251" fontId="5" fillId="0" borderId="0" applyFont="0" applyFill="0" applyBorder="0" applyAlignment="0" applyProtection="0"/>
    <xf numFmtId="319" fontId="6" fillId="0" borderId="0" applyFont="0" applyFill="0" applyBorder="0" applyAlignment="0" applyProtection="0"/>
    <xf numFmtId="225" fontId="2" fillId="0" borderId="0" applyFont="0" applyFill="0" applyBorder="0" applyAlignment="0" applyProtection="0"/>
    <xf numFmtId="251" fontId="4" fillId="0" borderId="0" applyFont="0" applyFill="0" applyBorder="0" applyAlignment="0" applyProtection="0"/>
    <xf numFmtId="289" fontId="11" fillId="0" borderId="0" applyFont="0" applyFill="0" applyBorder="0" applyAlignment="0" applyProtection="0"/>
    <xf numFmtId="289" fontId="11" fillId="0" borderId="0" applyFont="0" applyFill="0" applyBorder="0" applyAlignment="0" applyProtection="0"/>
    <xf numFmtId="6" fontId="4" fillId="0" borderId="0" applyFont="0" applyFill="0" applyBorder="0" applyAlignment="0" applyProtection="0"/>
    <xf numFmtId="347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92" fontId="11" fillId="0" borderId="0" applyFont="0" applyFill="0" applyBorder="0" applyAlignment="0" applyProtection="0"/>
    <xf numFmtId="42" fontId="2" fillId="0" borderId="0" applyFont="0" applyFill="0" applyBorder="0" applyAlignment="0" applyProtection="0"/>
    <xf numFmtId="292" fontId="11" fillId="0" borderId="0" applyFont="0" applyFill="0" applyBorder="0" applyAlignment="0" applyProtection="0"/>
    <xf numFmtId="4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319" fontId="6" fillId="0" borderId="0" applyFont="0" applyFill="0" applyBorder="0" applyAlignment="0" applyProtection="0"/>
    <xf numFmtId="251" fontId="4" fillId="0" borderId="0" applyFont="0" applyFill="0" applyBorder="0" applyAlignment="0" applyProtection="0"/>
    <xf numFmtId="320" fontId="6" fillId="0" borderId="0" applyFont="0" applyFill="0" applyBorder="0" applyAlignment="0" applyProtection="0"/>
    <xf numFmtId="254" fontId="7" fillId="0" borderId="0" applyFont="0" applyFill="0" applyBorder="0" applyAlignment="0" applyProtection="0"/>
    <xf numFmtId="292" fontId="11" fillId="0" borderId="0" applyFont="0" applyFill="0" applyBorder="0" applyAlignment="0" applyProtection="0"/>
    <xf numFmtId="289" fontId="11" fillId="0" borderId="0" applyFont="0" applyFill="0" applyBorder="0" applyAlignment="0" applyProtection="0"/>
    <xf numFmtId="18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254" fontId="7" fillId="0" borderId="0" applyFont="0" applyFill="0" applyBorder="0" applyAlignment="0" applyProtection="0"/>
    <xf numFmtId="292" fontId="11" fillId="0" borderId="0" applyFont="0" applyFill="0" applyBorder="0" applyAlignment="0" applyProtection="0"/>
    <xf numFmtId="18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20" fontId="6" fillId="0" borderId="0" applyFont="0" applyFill="0" applyBorder="0" applyAlignment="0" applyProtection="0"/>
    <xf numFmtId="321" fontId="6" fillId="0" borderId="0" applyFont="0" applyFill="0" applyBorder="0" applyAlignment="0" applyProtection="0"/>
    <xf numFmtId="302" fontId="2" fillId="0" borderId="0" applyFont="0" applyFill="0" applyBorder="0" applyAlignment="0" applyProtection="0"/>
    <xf numFmtId="251" fontId="4" fillId="0" borderId="0" applyFont="0" applyFill="0" applyBorder="0" applyAlignment="0" applyProtection="0"/>
    <xf numFmtId="289" fontId="11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21" fontId="6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54" fontId="7" fillId="0" borderId="0" applyFont="0" applyFill="0" applyBorder="0" applyAlignment="0" applyProtection="0"/>
    <xf numFmtId="292" fontId="11" fillId="0" borderId="0" applyFont="0" applyFill="0" applyBorder="0" applyAlignment="0" applyProtection="0"/>
    <xf numFmtId="254" fontId="2" fillId="0" borderId="0" applyFont="0" applyFill="0" applyBorder="0" applyAlignment="0" applyProtection="0"/>
    <xf numFmtId="251" fontId="4" fillId="0" borderId="0" applyFont="0" applyFill="0" applyBorder="0" applyAlignment="0" applyProtection="0"/>
    <xf numFmtId="289" fontId="11" fillId="0" borderId="0" applyFont="0" applyFill="0" applyBorder="0" applyAlignment="0" applyProtection="0"/>
    <xf numFmtId="182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92" fontId="11" fillId="0" borderId="0" applyFont="0" applyFill="0" applyBorder="0" applyAlignment="0" applyProtection="0"/>
    <xf numFmtId="42" fontId="2" fillId="0" borderId="0" applyFont="0" applyFill="0" applyBorder="0" applyAlignment="0" applyProtection="0"/>
    <xf numFmtId="292" fontId="11" fillId="0" borderId="0" applyFont="0" applyFill="0" applyBorder="0" applyAlignment="0" applyProtection="0"/>
    <xf numFmtId="42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92" fontId="11" fillId="0" borderId="0" applyFont="0" applyFill="0" applyBorder="0" applyAlignment="0" applyProtection="0"/>
    <xf numFmtId="42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321" fontId="6" fillId="0" borderId="0" applyFont="0" applyFill="0" applyBorder="0" applyAlignment="0" applyProtection="0"/>
    <xf numFmtId="347" fontId="2" fillId="0" borderId="0" applyFont="0" applyFill="0" applyBorder="0" applyAlignment="0" applyProtection="0"/>
    <xf numFmtId="219" fontId="2" fillId="0" borderId="0" applyFont="0" applyFill="0" applyBorder="0" applyAlignment="0" applyProtection="0"/>
    <xf numFmtId="6" fontId="4" fillId="0" borderId="0" applyFont="0" applyFill="0" applyBorder="0" applyAlignment="0" applyProtection="0"/>
    <xf numFmtId="251" fontId="4" fillId="0" borderId="0" applyFont="0" applyFill="0" applyBorder="0" applyAlignment="0" applyProtection="0"/>
    <xf numFmtId="289" fontId="11" fillId="0" borderId="0" applyFont="0" applyFill="0" applyBorder="0" applyAlignment="0" applyProtection="0"/>
    <xf numFmtId="251" fontId="4" fillId="0" borderId="0" applyFont="0" applyFill="0" applyBorder="0" applyAlignment="0" applyProtection="0"/>
    <xf numFmtId="251" fontId="4" fillId="0" borderId="0" applyFont="0" applyFill="0" applyBorder="0" applyAlignment="0" applyProtection="0"/>
    <xf numFmtId="289" fontId="11" fillId="0" borderId="0" applyFont="0" applyFill="0" applyBorder="0" applyAlignment="0" applyProtection="0"/>
    <xf numFmtId="289" fontId="11" fillId="0" borderId="0" applyFont="0" applyFill="0" applyBorder="0" applyAlignment="0" applyProtection="0"/>
    <xf numFmtId="225" fontId="7" fillId="0" borderId="0" applyFont="0" applyFill="0" applyBorder="0" applyAlignment="0" applyProtection="0"/>
    <xf numFmtId="321" fontId="6" fillId="0" borderId="0" applyFont="0" applyFill="0" applyBorder="0" applyAlignment="0" applyProtection="0"/>
    <xf numFmtId="347" fontId="2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2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92" fontId="11" fillId="0" borderId="0" applyFont="0" applyFill="0" applyBorder="0" applyAlignment="0" applyProtection="0"/>
    <xf numFmtId="42" fontId="2" fillId="0" borderId="0" applyFont="0" applyFill="0" applyBorder="0" applyAlignment="0" applyProtection="0"/>
    <xf numFmtId="6" fontId="4" fillId="0" borderId="0" applyFont="0" applyFill="0" applyBorder="0" applyAlignment="0" applyProtection="0"/>
    <xf numFmtId="251" fontId="4" fillId="0" borderId="0" applyFont="0" applyFill="0" applyBorder="0" applyAlignment="0" applyProtection="0"/>
    <xf numFmtId="251" fontId="4" fillId="0" borderId="0" applyFont="0" applyFill="0" applyBorder="0" applyAlignment="0" applyProtection="0"/>
    <xf numFmtId="289" fontId="11" fillId="0" borderId="0" applyFont="0" applyFill="0" applyBorder="0" applyAlignment="0" applyProtection="0"/>
    <xf numFmtId="289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254" fontId="8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18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6" fontId="4" fillId="0" borderId="0" applyFont="0" applyFill="0" applyBorder="0" applyAlignment="0" applyProtection="0"/>
    <xf numFmtId="222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92" fontId="11" fillId="0" borderId="0" applyFont="0" applyFill="0" applyBorder="0" applyAlignment="0" applyProtection="0"/>
    <xf numFmtId="254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92" fontId="11" fillId="0" borderId="0" applyFont="0" applyFill="0" applyBorder="0" applyAlignment="0" applyProtection="0"/>
    <xf numFmtId="42" fontId="2" fillId="0" borderId="0" applyFont="0" applyFill="0" applyBorder="0" applyAlignment="0" applyProtection="0"/>
    <xf numFmtId="292" fontId="11" fillId="0" borderId="0" applyFont="0" applyFill="0" applyBorder="0" applyAlignment="0" applyProtection="0"/>
    <xf numFmtId="254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92" fontId="11" fillId="0" borderId="0" applyFont="0" applyFill="0" applyBorder="0" applyAlignment="0" applyProtection="0"/>
    <xf numFmtId="42" fontId="2" fillId="0" borderId="0" applyFont="0" applyFill="0" applyBorder="0" applyAlignment="0" applyProtection="0"/>
    <xf numFmtId="292" fontId="11" fillId="0" borderId="0" applyFont="0" applyFill="0" applyBorder="0" applyAlignment="0" applyProtection="0"/>
    <xf numFmtId="254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92" fontId="11" fillId="0" borderId="0" applyFont="0" applyFill="0" applyBorder="0" applyAlignment="0" applyProtection="0"/>
    <xf numFmtId="42" fontId="2" fillId="0" borderId="0" applyFont="0" applyFill="0" applyBorder="0" applyAlignment="0" applyProtection="0"/>
    <xf numFmtId="292" fontId="11" fillId="0" borderId="0" applyFont="0" applyFill="0" applyBorder="0" applyAlignment="0" applyProtection="0"/>
    <xf numFmtId="254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92" fontId="11" fillId="0" borderId="0" applyFont="0" applyFill="0" applyBorder="0" applyAlignment="0" applyProtection="0"/>
    <xf numFmtId="42" fontId="2" fillId="0" borderId="0" applyFont="0" applyFill="0" applyBorder="0" applyAlignment="0" applyProtection="0"/>
    <xf numFmtId="292" fontId="11" fillId="0" borderId="0" applyFont="0" applyFill="0" applyBorder="0" applyAlignment="0" applyProtection="0"/>
    <xf numFmtId="254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92" fontId="11" fillId="0" borderId="0" applyFont="0" applyFill="0" applyBorder="0" applyAlignment="0" applyProtection="0"/>
    <xf numFmtId="42" fontId="2" fillId="0" borderId="0" applyFont="0" applyFill="0" applyBorder="0" applyAlignment="0" applyProtection="0"/>
    <xf numFmtId="292" fontId="11" fillId="0" borderId="0" applyFont="0" applyFill="0" applyBorder="0" applyAlignment="0" applyProtection="0"/>
    <xf numFmtId="182" fontId="10" fillId="0" borderId="0" applyFont="0" applyFill="0" applyBorder="0" applyAlignment="0" applyProtection="0"/>
    <xf numFmtId="319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254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92" fontId="11" fillId="0" borderId="0" applyFont="0" applyFill="0" applyBorder="0" applyAlignment="0" applyProtection="0"/>
    <xf numFmtId="251" fontId="4" fillId="0" borderId="0" applyFont="0" applyFill="0" applyBorder="0" applyAlignment="0" applyProtection="0"/>
    <xf numFmtId="289" fontId="11" fillId="0" borderId="0" applyFont="0" applyFill="0" applyBorder="0" applyAlignment="0" applyProtection="0"/>
    <xf numFmtId="251" fontId="4" fillId="0" borderId="0" applyFont="0" applyFill="0" applyBorder="0" applyAlignment="0" applyProtection="0"/>
    <xf numFmtId="254" fontId="2" fillId="0" borderId="0" applyFont="0" applyFill="0" applyBorder="0" applyAlignment="0" applyProtection="0"/>
    <xf numFmtId="251" fontId="4" fillId="0" borderId="0" applyFont="0" applyFill="0" applyBorder="0" applyAlignment="0" applyProtection="0"/>
    <xf numFmtId="289" fontId="11" fillId="0" borderId="0" applyFont="0" applyFill="0" applyBorder="0" applyAlignment="0" applyProtection="0"/>
    <xf numFmtId="292" fontId="11" fillId="0" borderId="0" applyFont="0" applyFill="0" applyBorder="0" applyAlignment="0" applyProtection="0"/>
    <xf numFmtId="254" fontId="2" fillId="0" borderId="0" applyFont="0" applyFill="0" applyBorder="0" applyAlignment="0" applyProtection="0"/>
    <xf numFmtId="292" fontId="11" fillId="0" borderId="0" applyFont="0" applyFill="0" applyBorder="0" applyAlignment="0" applyProtection="0"/>
    <xf numFmtId="254" fontId="6" fillId="0" borderId="0" applyFont="0" applyFill="0" applyBorder="0" applyAlignment="0" applyProtection="0"/>
    <xf numFmtId="254" fontId="2" fillId="0" borderId="0" applyFont="0" applyFill="0" applyBorder="0" applyAlignment="0" applyProtection="0"/>
    <xf numFmtId="292" fontId="11" fillId="0" borderId="0" applyFont="0" applyFill="0" applyBorder="0" applyAlignment="0" applyProtection="0"/>
    <xf numFmtId="292" fontId="11" fillId="0" borderId="0" applyFont="0" applyFill="0" applyBorder="0" applyAlignment="0" applyProtection="0"/>
    <xf numFmtId="289" fontId="11" fillId="0" borderId="0" applyFont="0" applyFill="0" applyBorder="0" applyAlignment="0" applyProtection="0"/>
    <xf numFmtId="42" fontId="2" fillId="0" borderId="0" applyFont="0" applyFill="0" applyBorder="0" applyAlignment="0" applyProtection="0"/>
    <xf numFmtId="292" fontId="11" fillId="0" borderId="0" applyFont="0" applyFill="0" applyBorder="0" applyAlignment="0" applyProtection="0"/>
    <xf numFmtId="251" fontId="4" fillId="0" borderId="0" applyFont="0" applyFill="0" applyBorder="0" applyAlignment="0" applyProtection="0"/>
    <xf numFmtId="289" fontId="11" fillId="0" borderId="0" applyFont="0" applyFill="0" applyBorder="0" applyAlignment="0" applyProtection="0"/>
    <xf numFmtId="251" fontId="4" fillId="0" borderId="0" applyFont="0" applyFill="0" applyBorder="0" applyAlignment="0" applyProtection="0"/>
    <xf numFmtId="251" fontId="4" fillId="0" borderId="0" applyFont="0" applyFill="0" applyBorder="0" applyAlignment="0" applyProtection="0"/>
    <xf numFmtId="289" fontId="11" fillId="0" borderId="0" applyFont="0" applyFill="0" applyBorder="0" applyAlignment="0" applyProtection="0"/>
    <xf numFmtId="289" fontId="11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16" fillId="0" borderId="0">
      <alignment horizontal="center"/>
      <protection locked="0"/>
    </xf>
    <xf numFmtId="255" fontId="15" fillId="0" borderId="0" applyFont="0" applyFill="0" applyBorder="0" applyAlignment="0" applyProtection="0"/>
    <xf numFmtId="293" fontId="11" fillId="0" borderId="0" applyFont="0" applyFill="0" applyBorder="0" applyAlignment="0" applyProtection="0"/>
    <xf numFmtId="255" fontId="2" fillId="0" borderId="0" applyFont="0" applyFill="0" applyBorder="0" applyAlignment="0" applyProtection="0"/>
    <xf numFmtId="293" fontId="11" fillId="0" borderId="0" applyFont="0" applyFill="0" applyBorder="0" applyAlignment="0" applyProtection="0"/>
    <xf numFmtId="0" fontId="8" fillId="0" borderId="0" applyFont="0" applyFill="0" applyBorder="0" applyAlignment="0" applyProtection="0"/>
    <xf numFmtId="8" fontId="4" fillId="0" borderId="0" applyFont="0" applyFill="0" applyBorder="0" applyAlignment="0" applyProtection="0"/>
    <xf numFmtId="253" fontId="4" fillId="0" borderId="0" applyFont="0" applyFill="0" applyBorder="0" applyAlignment="0" applyProtection="0"/>
    <xf numFmtId="253" fontId="4" fillId="0" borderId="0" applyFont="0" applyFill="0" applyBorder="0" applyAlignment="0" applyProtection="0"/>
    <xf numFmtId="291" fontId="11" fillId="0" borderId="0" applyFont="0" applyFill="0" applyBorder="0" applyAlignment="0" applyProtection="0"/>
    <xf numFmtId="291" fontId="11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55" fontId="2" fillId="0" borderId="0" applyFont="0" applyFill="0" applyBorder="0" applyAlignment="0" applyProtection="0"/>
    <xf numFmtId="293" fontId="11" fillId="0" borderId="0" applyFont="0" applyFill="0" applyBorder="0" applyAlignment="0" applyProtection="0"/>
    <xf numFmtId="8" fontId="4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93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293" fontId="11" fillId="0" borderId="0" applyFont="0" applyFill="0" applyBorder="0" applyAlignment="0" applyProtection="0"/>
    <xf numFmtId="253" fontId="4" fillId="0" borderId="0" applyFont="0" applyFill="0" applyBorder="0" applyAlignment="0" applyProtection="0"/>
    <xf numFmtId="291" fontId="11" fillId="0" borderId="0" applyFont="0" applyFill="0" applyBorder="0" applyAlignment="0" applyProtection="0"/>
    <xf numFmtId="255" fontId="2" fillId="0" borderId="0" applyFont="0" applyFill="0" applyBorder="0" applyAlignment="0" applyProtection="0"/>
    <xf numFmtId="293" fontId="11" fillId="0" borderId="0" applyFont="0" applyFill="0" applyBorder="0" applyAlignment="0" applyProtection="0"/>
    <xf numFmtId="181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227" fontId="2" fillId="0" borderId="0" applyFont="0" applyFill="0" applyBorder="0" applyAlignment="0" applyProtection="0"/>
    <xf numFmtId="253" fontId="4" fillId="0" borderId="0" applyFont="0" applyFill="0" applyBorder="0" applyAlignment="0" applyProtection="0"/>
    <xf numFmtId="253" fontId="4" fillId="0" borderId="0" applyFont="0" applyFill="0" applyBorder="0" applyAlignment="0" applyProtection="0"/>
    <xf numFmtId="291" fontId="11" fillId="0" borderId="0" applyFont="0" applyFill="0" applyBorder="0" applyAlignment="0" applyProtection="0"/>
    <xf numFmtId="8" fontId="4" fillId="0" borderId="0" applyFont="0" applyFill="0" applyBorder="0" applyAlignment="0" applyProtection="0"/>
    <xf numFmtId="291" fontId="11" fillId="0" borderId="0" applyFont="0" applyFill="0" applyBorder="0" applyAlignment="0" applyProtection="0"/>
    <xf numFmtId="253" fontId="5" fillId="0" borderId="0" applyFont="0" applyFill="0" applyBorder="0" applyAlignment="0" applyProtection="0"/>
    <xf numFmtId="322" fontId="6" fillId="0" borderId="0" applyFont="0" applyFill="0" applyBorder="0" applyAlignment="0" applyProtection="0"/>
    <xf numFmtId="253" fontId="4" fillId="0" borderId="0" applyFont="0" applyFill="0" applyBorder="0" applyAlignment="0" applyProtection="0"/>
    <xf numFmtId="291" fontId="11" fillId="0" borderId="0" applyFont="0" applyFill="0" applyBorder="0" applyAlignment="0" applyProtection="0"/>
    <xf numFmtId="291" fontId="11" fillId="0" borderId="0" applyFont="0" applyFill="0" applyBorder="0" applyAlignment="0" applyProtection="0"/>
    <xf numFmtId="8" fontId="4" fillId="0" borderId="0" applyFont="0" applyFill="0" applyBorder="0" applyAlignment="0" applyProtection="0"/>
    <xf numFmtId="349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93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293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322" fontId="6" fillId="0" borderId="0" applyFont="0" applyFill="0" applyBorder="0" applyAlignment="0" applyProtection="0"/>
    <xf numFmtId="253" fontId="4" fillId="0" borderId="0" applyFont="0" applyFill="0" applyBorder="0" applyAlignment="0" applyProtection="0"/>
    <xf numFmtId="323" fontId="6" fillId="0" borderId="0" applyFont="0" applyFill="0" applyBorder="0" applyAlignment="0" applyProtection="0"/>
    <xf numFmtId="227" fontId="2" fillId="0" borderId="0" applyFont="0" applyFill="0" applyBorder="0" applyAlignment="0" applyProtection="0"/>
    <xf numFmtId="291" fontId="11" fillId="0" borderId="0" applyFont="0" applyFill="0" applyBorder="0" applyAlignment="0" applyProtection="0"/>
    <xf numFmtId="18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55" fontId="7" fillId="0" borderId="0" applyFont="0" applyFill="0" applyBorder="0" applyAlignment="0" applyProtection="0"/>
    <xf numFmtId="293" fontId="11" fillId="0" borderId="0" applyFont="0" applyFill="0" applyBorder="0" applyAlignment="0" applyProtection="0"/>
    <xf numFmtId="184" fontId="2" fillId="0" borderId="0" applyFont="0" applyFill="0" applyBorder="0" applyAlignment="0" applyProtection="0"/>
    <xf numFmtId="304" fontId="2" fillId="0" borderId="0" applyFont="0" applyFill="0" applyBorder="0" applyAlignment="0" applyProtection="0"/>
    <xf numFmtId="323" fontId="6" fillId="0" borderId="0" applyFont="0" applyFill="0" applyBorder="0" applyAlignment="0" applyProtection="0"/>
    <xf numFmtId="324" fontId="6" fillId="0" borderId="0" applyFont="0" applyFill="0" applyBorder="0" applyAlignment="0" applyProtection="0"/>
    <xf numFmtId="304" fontId="2" fillId="0" borderId="0" applyFont="0" applyFill="0" applyBorder="0" applyAlignment="0" applyProtection="0"/>
    <xf numFmtId="304" fontId="2" fillId="0" borderId="0" applyFont="0" applyFill="0" applyBorder="0" applyAlignment="0" applyProtection="0"/>
    <xf numFmtId="304" fontId="2" fillId="0" borderId="0" applyFont="0" applyFill="0" applyBorder="0" applyAlignment="0" applyProtection="0"/>
    <xf numFmtId="324" fontId="6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27" fontId="2" fillId="0" borderId="0" applyFont="0" applyFill="0" applyBorder="0" applyAlignment="0" applyProtection="0"/>
    <xf numFmtId="255" fontId="7" fillId="0" borderId="0" applyFont="0" applyFill="0" applyBorder="0" applyAlignment="0" applyProtection="0"/>
    <xf numFmtId="293" fontId="11" fillId="0" borderId="0" applyFont="0" applyFill="0" applyBorder="0" applyAlignment="0" applyProtection="0"/>
    <xf numFmtId="255" fontId="2" fillId="0" borderId="0" applyFont="0" applyFill="0" applyBorder="0" applyAlignment="0" applyProtection="0"/>
    <xf numFmtId="253" fontId="5" fillId="0" borderId="0" applyFont="0" applyFill="0" applyBorder="0" applyAlignment="0" applyProtection="0"/>
    <xf numFmtId="291" fontId="11" fillId="0" borderId="0" applyFont="0" applyFill="0" applyBorder="0" applyAlignment="0" applyProtection="0"/>
    <xf numFmtId="184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93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293" fontId="11" fillId="0" borderId="0" applyFont="0" applyFill="0" applyBorder="0" applyAlignment="0" applyProtection="0"/>
    <xf numFmtId="221" fontId="2" fillId="0" borderId="0" applyFont="0" applyFill="0" applyBorder="0" applyAlignment="0" applyProtection="0"/>
    <xf numFmtId="8" fontId="4" fillId="0" borderId="0" applyFont="0" applyFill="0" applyBorder="0" applyAlignment="0" applyProtection="0"/>
    <xf numFmtId="253" fontId="4" fillId="0" borderId="0" applyFont="0" applyFill="0" applyBorder="0" applyAlignment="0" applyProtection="0"/>
    <xf numFmtId="291" fontId="11" fillId="0" borderId="0" applyFont="0" applyFill="0" applyBorder="0" applyAlignment="0" applyProtection="0"/>
    <xf numFmtId="253" fontId="4" fillId="0" borderId="0" applyFont="0" applyFill="0" applyBorder="0" applyAlignment="0" applyProtection="0"/>
    <xf numFmtId="253" fontId="4" fillId="0" borderId="0" applyFont="0" applyFill="0" applyBorder="0" applyAlignment="0" applyProtection="0"/>
    <xf numFmtId="291" fontId="11" fillId="0" borderId="0" applyFont="0" applyFill="0" applyBorder="0" applyAlignment="0" applyProtection="0"/>
    <xf numFmtId="291" fontId="11" fillId="0" borderId="0" applyFont="0" applyFill="0" applyBorder="0" applyAlignment="0" applyProtection="0"/>
    <xf numFmtId="227" fontId="7" fillId="0" borderId="0" applyFont="0" applyFill="0" applyBorder="0" applyAlignment="0" applyProtection="0"/>
    <xf numFmtId="324" fontId="6" fillId="0" borderId="0" applyFont="0" applyFill="0" applyBorder="0" applyAlignment="0" applyProtection="0"/>
    <xf numFmtId="349" fontId="2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38" fontId="12" fillId="0" borderId="0" applyFont="0" applyFill="0" applyBorder="0" applyAlignment="0" applyProtection="0"/>
    <xf numFmtId="325" fontId="6" fillId="0" borderId="0" applyFont="0" applyFill="0" applyBorder="0" applyAlignment="0" applyProtection="0"/>
    <xf numFmtId="222" fontId="9" fillId="0" borderId="0" applyFont="0" applyFill="0" applyBorder="0" applyAlignment="0" applyProtection="0"/>
    <xf numFmtId="8" fontId="12" fillId="0" borderId="0" applyFont="0" applyFill="0" applyBorder="0" applyAlignment="0" applyProtection="0"/>
    <xf numFmtId="8" fontId="4" fillId="0" borderId="0" applyFont="0" applyFill="0" applyBorder="0" applyAlignment="0" applyProtection="0"/>
    <xf numFmtId="253" fontId="4" fillId="0" borderId="0" applyFont="0" applyFill="0" applyBorder="0" applyAlignment="0" applyProtection="0"/>
    <xf numFmtId="253" fontId="4" fillId="0" borderId="0" applyFont="0" applyFill="0" applyBorder="0" applyAlignment="0" applyProtection="0"/>
    <xf numFmtId="291" fontId="11" fillId="0" borderId="0" applyFont="0" applyFill="0" applyBorder="0" applyAlignment="0" applyProtection="0"/>
    <xf numFmtId="291" fontId="11" fillId="0" borderId="0" applyFont="0" applyFill="0" applyBorder="0" applyAlignment="0" applyProtection="0"/>
    <xf numFmtId="169" fontId="2" fillId="0" borderId="0" applyFont="0" applyFill="0" applyBorder="0" applyAlignment="0" applyProtection="0"/>
    <xf numFmtId="255" fontId="8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8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4" fillId="0" borderId="0" applyFont="0" applyFill="0" applyBorder="0" applyAlignment="0" applyProtection="0"/>
    <xf numFmtId="224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93" fontId="11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93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293" fontId="11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93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293" fontId="11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93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293" fontId="11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93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293" fontId="11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93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293" fontId="11" fillId="0" borderId="0" applyFont="0" applyFill="0" applyBorder="0" applyAlignment="0" applyProtection="0"/>
    <xf numFmtId="184" fontId="10" fillId="0" borderId="0" applyFont="0" applyFill="0" applyBorder="0" applyAlignment="0" applyProtection="0"/>
    <xf numFmtId="322" fontId="6" fillId="0" borderId="0" applyFont="0" applyFill="0" applyBorder="0" applyAlignment="0" applyProtection="0"/>
    <xf numFmtId="8" fontId="4" fillId="0" borderId="0" applyFont="0" applyFill="0" applyBorder="0" applyAlignment="0" applyProtection="0"/>
    <xf numFmtId="255" fontId="2" fillId="0" borderId="0" applyFont="0" applyFill="0" applyBorder="0" applyAlignment="0" applyProtection="0"/>
    <xf numFmtId="255" fontId="2" fillId="0" borderId="0" applyFont="0" applyFill="0" applyBorder="0" applyAlignment="0" applyProtection="0"/>
    <xf numFmtId="293" fontId="11" fillId="0" borderId="0" applyFont="0" applyFill="0" applyBorder="0" applyAlignment="0" applyProtection="0"/>
    <xf numFmtId="253" fontId="4" fillId="0" borderId="0" applyFont="0" applyFill="0" applyBorder="0" applyAlignment="0" applyProtection="0"/>
    <xf numFmtId="291" fontId="11" fillId="0" borderId="0" applyFont="0" applyFill="0" applyBorder="0" applyAlignment="0" applyProtection="0"/>
    <xf numFmtId="253" fontId="4" fillId="0" borderId="0" applyFont="0" applyFill="0" applyBorder="0" applyAlignment="0" applyProtection="0"/>
    <xf numFmtId="255" fontId="2" fillId="0" borderId="0" applyFont="0" applyFill="0" applyBorder="0" applyAlignment="0" applyProtection="0"/>
    <xf numFmtId="253" fontId="4" fillId="0" borderId="0" applyFont="0" applyFill="0" applyBorder="0" applyAlignment="0" applyProtection="0"/>
    <xf numFmtId="291" fontId="11" fillId="0" borderId="0" applyFont="0" applyFill="0" applyBorder="0" applyAlignment="0" applyProtection="0"/>
    <xf numFmtId="293" fontId="11" fillId="0" borderId="0" applyFont="0" applyFill="0" applyBorder="0" applyAlignment="0" applyProtection="0"/>
    <xf numFmtId="255" fontId="2" fillId="0" borderId="0" applyFont="0" applyFill="0" applyBorder="0" applyAlignment="0" applyProtection="0"/>
    <xf numFmtId="293" fontId="11" fillId="0" borderId="0" applyFont="0" applyFill="0" applyBorder="0" applyAlignment="0" applyProtection="0"/>
    <xf numFmtId="255" fontId="6" fillId="0" borderId="0" applyFont="0" applyFill="0" applyBorder="0" applyAlignment="0" applyProtection="0"/>
    <xf numFmtId="255" fontId="2" fillId="0" borderId="0" applyFont="0" applyFill="0" applyBorder="0" applyAlignment="0" applyProtection="0"/>
    <xf numFmtId="293" fontId="11" fillId="0" borderId="0" applyFont="0" applyFill="0" applyBorder="0" applyAlignment="0" applyProtection="0"/>
    <xf numFmtId="293" fontId="11" fillId="0" borderId="0" applyFont="0" applyFill="0" applyBorder="0" applyAlignment="0" applyProtection="0"/>
    <xf numFmtId="291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293" fontId="11" fillId="0" borderId="0" applyFont="0" applyFill="0" applyBorder="0" applyAlignment="0" applyProtection="0"/>
    <xf numFmtId="253" fontId="4" fillId="0" borderId="0" applyFont="0" applyFill="0" applyBorder="0" applyAlignment="0" applyProtection="0"/>
    <xf numFmtId="291" fontId="11" fillId="0" borderId="0" applyFont="0" applyFill="0" applyBorder="0" applyAlignment="0" applyProtection="0"/>
    <xf numFmtId="253" fontId="4" fillId="0" borderId="0" applyFont="0" applyFill="0" applyBorder="0" applyAlignment="0" applyProtection="0"/>
    <xf numFmtId="253" fontId="4" fillId="0" borderId="0" applyFont="0" applyFill="0" applyBorder="0" applyAlignment="0" applyProtection="0"/>
    <xf numFmtId="291" fontId="11" fillId="0" borderId="0" applyFont="0" applyFill="0" applyBorder="0" applyAlignment="0" applyProtection="0"/>
    <xf numFmtId="291" fontId="11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38" fontId="10" fillId="2" borderId="0" applyNumberFormat="0" applyBorder="0" applyAlignment="0" applyProtection="0"/>
    <xf numFmtId="0" fontId="17" fillId="0" borderId="1" applyNumberFormat="0" applyAlignment="0" applyProtection="0"/>
    <xf numFmtId="0" fontId="17" fillId="0" borderId="1" applyNumberFormat="0" applyAlignment="0" applyProtection="0"/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0" fontId="17" fillId="0" borderId="2">
      <alignment horizontal="left" vertical="center"/>
      <protection/>
    </xf>
    <xf numFmtId="0" fontId="17" fillId="0" borderId="2">
      <alignment horizontal="left" vertical="center"/>
      <protection/>
    </xf>
    <xf numFmtId="10" fontId="10" fillId="3" borderId="3" applyNumberFormat="0" applyBorder="0" applyAlignment="0" applyProtection="0"/>
    <xf numFmtId="0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256" fontId="18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37" fontId="0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38" fontId="10" fillId="0" borderId="0">
      <alignment horizontal="right" vertical="top"/>
      <protection/>
    </xf>
    <xf numFmtId="38" fontId="10" fillId="0" borderId="0">
      <alignment horizontal="right" vertical="top"/>
      <protection/>
    </xf>
    <xf numFmtId="0" fontId="2" fillId="0" borderId="0">
      <alignment/>
      <protection/>
    </xf>
    <xf numFmtId="0" fontId="2" fillId="0" borderId="0">
      <alignment/>
      <protection/>
    </xf>
    <xf numFmtId="3" fontId="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62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4" fillId="0" borderId="0">
      <alignment/>
      <protection/>
    </xf>
    <xf numFmtId="3" fontId="10" fillId="0" borderId="0">
      <alignment/>
      <protection/>
    </xf>
    <xf numFmtId="0" fontId="10" fillId="0" borderId="0">
      <alignment/>
      <protection/>
    </xf>
    <xf numFmtId="3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6" fillId="0" borderId="4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262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4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262" fontId="24" fillId="0" borderId="0">
      <alignment/>
      <protection/>
    </xf>
    <xf numFmtId="0" fontId="29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262" fontId="30" fillId="0" borderId="0">
      <alignment/>
      <protection/>
    </xf>
    <xf numFmtId="0" fontId="2" fillId="0" borderId="0" applyBorder="0">
      <alignment/>
      <protection/>
    </xf>
    <xf numFmtId="262" fontId="2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262" fontId="30" fillId="0" borderId="0">
      <alignment/>
      <protection/>
    </xf>
    <xf numFmtId="0" fontId="7" fillId="0" borderId="0">
      <alignment/>
      <protection/>
    </xf>
    <xf numFmtId="0" fontId="2" fillId="0" borderId="0" applyBorder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26" fillId="0" borderId="4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262" fontId="30" fillId="0" borderId="0">
      <alignment/>
      <protection/>
    </xf>
    <xf numFmtId="0" fontId="19" fillId="0" borderId="0">
      <alignment/>
      <protection/>
    </xf>
    <xf numFmtId="262" fontId="19" fillId="0" borderId="0">
      <alignment/>
      <protection/>
    </xf>
    <xf numFmtId="0" fontId="31" fillId="0" borderId="0">
      <alignment/>
      <protection/>
    </xf>
    <xf numFmtId="0" fontId="23" fillId="0" borderId="0" applyNumberFormat="0" applyFont="0" applyFill="0" applyBorder="0" applyAlignment="0" applyProtection="0"/>
    <xf numFmtId="0" fontId="5" fillId="0" borderId="0">
      <alignment/>
      <protection/>
    </xf>
    <xf numFmtId="0" fontId="2" fillId="0" borderId="0">
      <alignment wrapText="1"/>
      <protection/>
    </xf>
    <xf numFmtId="0" fontId="23" fillId="0" borderId="0" applyNumberFormat="0" applyFont="0" applyFill="0" applyBorder="0" applyAlignment="0" applyProtection="0"/>
    <xf numFmtId="0" fontId="32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2" fillId="0" borderId="0" applyBorder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23" fillId="0" borderId="0" applyNumberFormat="0" applyFont="0" applyFill="0" applyBorder="0" applyAlignment="0" applyProtection="0"/>
    <xf numFmtId="0" fontId="2" fillId="0" borderId="0" applyBorder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262" fontId="24" fillId="0" borderId="0">
      <alignment/>
      <protection/>
    </xf>
    <xf numFmtId="262" fontId="30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256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38" fontId="10" fillId="0" borderId="0">
      <alignment horizontal="right" vertical="top"/>
      <protection/>
    </xf>
    <xf numFmtId="38" fontId="10" fillId="0" borderId="0">
      <alignment horizontal="right"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256" fontId="11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37" fillId="0" borderId="0">
      <alignment vertical="top"/>
      <protection locked="0"/>
    </xf>
    <xf numFmtId="0" fontId="2" fillId="0" borderId="0" applyBorder="0">
      <alignment/>
      <protection/>
    </xf>
    <xf numFmtId="3" fontId="4" fillId="0" borderId="0">
      <alignment/>
      <protection/>
    </xf>
    <xf numFmtId="262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62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62" fontId="19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4" fontId="38" fillId="0" borderId="0">
      <alignment/>
      <protection locked="0"/>
    </xf>
    <xf numFmtId="9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4" fillId="0" borderId="0" applyFont="0" applyFill="0" applyBorder="0" applyAlignment="0" applyProtection="0"/>
    <xf numFmtId="184" fontId="2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43" fontId="2" fillId="0" borderId="0" xfId="0" applyNumberFormat="1" applyAlignment="1">
      <alignment vertical="top"/>
    </xf>
    <xf numFmtId="343" fontId="2" fillId="0" borderId="0" xfId="0" applyNumberFormat="1" applyAlignment="1">
      <alignment vertical="top"/>
    </xf>
    <xf numFmtId="343" fontId="2" fillId="0" borderId="0" xfId="0" applyNumberFormat="1" applyAlignment="1">
      <alignment vertical="top"/>
    </xf>
    <xf numFmtId="343" fontId="2" fillId="0" borderId="0" xfId="0" applyNumberFormat="1" applyAlignment="1">
      <alignment vertical="top"/>
    </xf>
    <xf numFmtId="343" fontId="2" fillId="0" borderId="0" xfId="0" applyNumberFormat="1" applyAlignment="1">
      <alignment vertical="top"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15" fontId="40" fillId="0" borderId="0" xfId="0" applyNumberFormat="1" applyFont="1" applyAlignment="1">
      <alignment horizontal="center"/>
    </xf>
    <xf numFmtId="171" fontId="39" fillId="0" borderId="0" xfId="19" applyNumberFormat="1" applyFont="1" applyAlignment="1">
      <alignment/>
    </xf>
    <xf numFmtId="171" fontId="39" fillId="0" borderId="5" xfId="19" applyNumberFormat="1" applyFont="1" applyBorder="1" applyAlignment="1">
      <alignment/>
    </xf>
    <xf numFmtId="171" fontId="39" fillId="0" borderId="6" xfId="19" applyNumberFormat="1" applyFont="1" applyBorder="1" applyAlignment="1">
      <alignment/>
    </xf>
    <xf numFmtId="171" fontId="39" fillId="0" borderId="7" xfId="19" applyNumberFormat="1" applyFont="1" applyBorder="1" applyAlignment="1">
      <alignment/>
    </xf>
    <xf numFmtId="171" fontId="40" fillId="0" borderId="0" xfId="19" applyNumberFormat="1" applyFont="1" applyAlignment="1">
      <alignment/>
    </xf>
    <xf numFmtId="171" fontId="39" fillId="0" borderId="2" xfId="19" applyNumberFormat="1" applyFont="1" applyBorder="1" applyAlignment="1">
      <alignment/>
    </xf>
    <xf numFmtId="171" fontId="40" fillId="0" borderId="8" xfId="19" applyNumberFormat="1" applyFont="1" applyBorder="1" applyAlignment="1">
      <alignment/>
    </xf>
    <xf numFmtId="171" fontId="39" fillId="0" borderId="4" xfId="19" applyNumberFormat="1" applyFont="1" applyBorder="1" applyAlignment="1">
      <alignment/>
    </xf>
    <xf numFmtId="43" fontId="39" fillId="0" borderId="0" xfId="0" applyNumberFormat="1" applyFont="1" applyAlignment="1">
      <alignment/>
    </xf>
    <xf numFmtId="15" fontId="40" fillId="0" borderId="0" xfId="0" applyNumberFormat="1" applyFont="1" applyAlignment="1">
      <alignment/>
    </xf>
    <xf numFmtId="15" fontId="39" fillId="0" borderId="0" xfId="0" applyNumberFormat="1" applyFont="1" applyAlignment="1">
      <alignment/>
    </xf>
    <xf numFmtId="171" fontId="39" fillId="0" borderId="9" xfId="19" applyNumberFormat="1" applyFont="1" applyBorder="1" applyAlignment="1">
      <alignment/>
    </xf>
    <xf numFmtId="0" fontId="39" fillId="0" borderId="0" xfId="0" applyFont="1" applyAlignment="1" quotePrefix="1">
      <alignment/>
    </xf>
    <xf numFmtId="0" fontId="39" fillId="0" borderId="0" xfId="0" applyFont="1" applyAlignment="1">
      <alignment wrapText="1"/>
    </xf>
    <xf numFmtId="43" fontId="39" fillId="0" borderId="0" xfId="19" applyFont="1" applyAlignment="1">
      <alignment/>
    </xf>
  </cellXfs>
  <cellStyles count="1166">
    <cellStyle name="Normal" xfId="0"/>
    <cellStyle name="Calc Currency (0)" xfId="15"/>
    <cellStyle name="Calc Currency (0)_PERSON2" xfId="16"/>
    <cellStyle name="Calc Currency (0)_PERSON2_1" xfId="17"/>
    <cellStyle name="Calc Currency (0)_PERSON2_PERSON2" xfId="18"/>
    <cellStyle name="Comma" xfId="19"/>
    <cellStyle name="Comma [0]" xfId="20"/>
    <cellStyle name="Comma [0]_12~3SO2" xfId="21"/>
    <cellStyle name="Comma [0]_353HHC" xfId="22"/>
    <cellStyle name="Comma [0]_CCOCPX" xfId="23"/>
    <cellStyle name="Comma [0]_Channel Table" xfId="24"/>
    <cellStyle name="Comma [0]_E&amp;ONW1" xfId="25"/>
    <cellStyle name="Comma [0]_E&amp;ONW2" xfId="26"/>
    <cellStyle name="Comma [0]_E&amp;OOCPX" xfId="27"/>
    <cellStyle name="Comma [0]_EPL 304 CA BDE" xfId="28"/>
    <cellStyle name="Comma [0]_F&amp;COCPX" xfId="29"/>
    <cellStyle name="Comma [0]_Full Year FY96" xfId="30"/>
    <cellStyle name="Comma [0]_Full Year FY96_laroux" xfId="31"/>
    <cellStyle name="Comma [0]_Full Year FY96_laroux_1" xfId="32"/>
    <cellStyle name="Comma [0]_Full Year FY96_PERSON2" xfId="33"/>
    <cellStyle name="Comma [0]_FY97COB1." xfId="34"/>
    <cellStyle name="Comma [0]_Inputs" xfId="35"/>
    <cellStyle name="Comma [0]_ITOCPX" xfId="36"/>
    <cellStyle name="Comma [0]_laroux" xfId="37"/>
    <cellStyle name="Comma [0]_laroux_1" xfId="38"/>
    <cellStyle name="Comma [0]_laroux_1_12~3SO2" xfId="39"/>
    <cellStyle name="Comma [0]_laroux_1_laroux" xfId="40"/>
    <cellStyle name="Comma [0]_laroux_1_laroux_1" xfId="41"/>
    <cellStyle name="Comma [0]_laroux_1_laroux_2" xfId="42"/>
    <cellStyle name="Comma [0]_laroux_1_laroux_laroux" xfId="43"/>
    <cellStyle name="Comma [0]_laroux_1_PERSON2" xfId="44"/>
    <cellStyle name="Comma [0]_laroux_1_pldt" xfId="45"/>
    <cellStyle name="Comma [0]_laroux_1_Sheet1 (2)" xfId="46"/>
    <cellStyle name="Comma [0]_laroux_12~3SO2" xfId="47"/>
    <cellStyle name="Comma [0]_laroux_12~3SO2_laroux" xfId="48"/>
    <cellStyle name="Comma [0]_laroux_12~3SO2_laroux_1" xfId="49"/>
    <cellStyle name="Comma [0]_laroux_12~3SO2_PERSON2" xfId="50"/>
    <cellStyle name="Comma [0]_laroux_2" xfId="51"/>
    <cellStyle name="Comma [0]_laroux_2_12~3SO2" xfId="52"/>
    <cellStyle name="Comma [0]_laroux_2_12~3SO2_laroux" xfId="53"/>
    <cellStyle name="Comma [0]_laroux_2_laroux" xfId="54"/>
    <cellStyle name="Comma [0]_laroux_2_laroux_1" xfId="55"/>
    <cellStyle name="Comma [0]_laroux_2_laroux_2" xfId="56"/>
    <cellStyle name="Comma [0]_laroux_2_PERSON2" xfId="57"/>
    <cellStyle name="Comma [0]_laroux_2_pldt" xfId="58"/>
    <cellStyle name="Comma [0]_laroux_2_Sheet1 (2)" xfId="59"/>
    <cellStyle name="Comma [0]_laroux_3" xfId="60"/>
    <cellStyle name="Comma [0]_laroux_3_laroux" xfId="61"/>
    <cellStyle name="Comma [0]_laroux_3_laroux_1" xfId="62"/>
    <cellStyle name="Comma [0]_laroux_3_laroux_2" xfId="63"/>
    <cellStyle name="Comma [0]_laroux_4" xfId="64"/>
    <cellStyle name="Comma [0]_laroux_EPL 304 CA BDE" xfId="65"/>
    <cellStyle name="Comma [0]_laroux_laroux" xfId="66"/>
    <cellStyle name="Comma [0]_laroux_laroux_laroux" xfId="67"/>
    <cellStyle name="Comma [0]_laroux_MATERAL2" xfId="68"/>
    <cellStyle name="Comma [0]_laroux_MATERAL2_laroux" xfId="69"/>
    <cellStyle name="Comma [0]_laroux_MATERAL2_laroux_1" xfId="70"/>
    <cellStyle name="Comma [0]_laroux_MATERAL2_laroux_2" xfId="71"/>
    <cellStyle name="Comma [0]_laroux_MATERAL2_PERSON2" xfId="72"/>
    <cellStyle name="Comma [0]_laroux_MATERAL2_pldt" xfId="73"/>
    <cellStyle name="Comma [0]_laroux_mud plant bolted" xfId="74"/>
    <cellStyle name="Comma [0]_laroux_mud plant bolted_laroux" xfId="75"/>
    <cellStyle name="Comma [0]_laroux_mud plant bolted_pldt" xfId="76"/>
    <cellStyle name="Comma [0]_laroux_Sheet1 (2)" xfId="77"/>
    <cellStyle name="Comma [0]_MACRO1.XLM" xfId="78"/>
    <cellStyle name="Comma [0]_MATERAL2" xfId="79"/>
    <cellStyle name="Comma [0]_MATERAL2_laroux" xfId="80"/>
    <cellStyle name="Comma [0]_MATERAL2_pldt" xfId="81"/>
    <cellStyle name="Comma [0]_MKGOCPX" xfId="82"/>
    <cellStyle name="Comma [0]_MOBCPX" xfId="83"/>
    <cellStyle name="Comma [0]_mud plant bolted" xfId="84"/>
    <cellStyle name="Comma [0]_mud plant bolted_laroux" xfId="85"/>
    <cellStyle name="Comma [0]_mud plant bolted_laroux_1" xfId="86"/>
    <cellStyle name="Comma [0]_mud plant bolted_laroux_2" xfId="87"/>
    <cellStyle name="Comma [0]_mud plant bolted_PERSON2" xfId="88"/>
    <cellStyle name="Comma [0]_mud plant bolted_pldt" xfId="89"/>
    <cellStyle name="Comma [0]_OSMOCPX" xfId="90"/>
    <cellStyle name="Comma [0]_P&amp;L" xfId="91"/>
    <cellStyle name="Comma [0]_PERSON2" xfId="92"/>
    <cellStyle name="Comma [0]_PGMKOCPX" xfId="93"/>
    <cellStyle name="Comma [0]_PGNW1" xfId="94"/>
    <cellStyle name="Comma [0]_PGNW2" xfId="95"/>
    <cellStyle name="Comma [0]_PGNWOCPX" xfId="96"/>
    <cellStyle name="Comma [0]_pldt" xfId="97"/>
    <cellStyle name="Comma [0]_pldt_1" xfId="98"/>
    <cellStyle name="Comma [0]_pldt_2" xfId="99"/>
    <cellStyle name="Comma [0]_PRICE" xfId="100"/>
    <cellStyle name="Comma [0]_Q1 FY96" xfId="101"/>
    <cellStyle name="Comma [0]_Q1 FY96_laroux" xfId="102"/>
    <cellStyle name="Comma [0]_Q1 FY96_laroux_1" xfId="103"/>
    <cellStyle name="Comma [0]_Q1 FY96_PERSON2" xfId="104"/>
    <cellStyle name="Comma [0]_Q2 FY96" xfId="105"/>
    <cellStyle name="Comma [0]_Q2 FY96_laroux" xfId="106"/>
    <cellStyle name="Comma [0]_Q2 FY96_laroux_1" xfId="107"/>
    <cellStyle name="Comma [0]_Q2 FY96_PERSON2" xfId="108"/>
    <cellStyle name="Comma [0]_Q3 FY96" xfId="109"/>
    <cellStyle name="Comma [0]_Q3 FY96_laroux" xfId="110"/>
    <cellStyle name="Comma [0]_Q3 FY96_laroux_1" xfId="111"/>
    <cellStyle name="Comma [0]_Q3 FY96_PERSON2" xfId="112"/>
    <cellStyle name="Comma [0]_Q4 FY96" xfId="113"/>
    <cellStyle name="Comma [0]_Q4 FY96_laroux" xfId="114"/>
    <cellStyle name="Comma [0]_Q4 FY96_laroux_1" xfId="115"/>
    <cellStyle name="Comma [0]_Q4 FY96_PERSON2" xfId="116"/>
    <cellStyle name="Comma [0]_QTR94_95" xfId="117"/>
    <cellStyle name="Comma [0]_QTR94_95_laroux" xfId="118"/>
    <cellStyle name="Comma [0]_QTR94_95_laroux_1" xfId="119"/>
    <cellStyle name="Comma [0]_QTR94_95_PERSON2" xfId="120"/>
    <cellStyle name="Comma [0]_r1" xfId="121"/>
    <cellStyle name="Comma [0]_r1_laroux" xfId="122"/>
    <cellStyle name="Comma [0]_r1_laroux_1" xfId="123"/>
    <cellStyle name="Comma [0]_r1_PERSON2" xfId="124"/>
    <cellStyle name="Comma [0]_SATOCPX" xfId="125"/>
    <cellStyle name="Comma [0]_Sheet1" xfId="126"/>
    <cellStyle name="Comma [0]_Sheet1 (2)" xfId="127"/>
    <cellStyle name="Comma [0]_Sheet1 (2)_laroux" xfId="128"/>
    <cellStyle name="Comma [0]_Sheet1_Book6" xfId="129"/>
    <cellStyle name="Comma [0]_Sheet1_laroux" xfId="130"/>
    <cellStyle name="Comma [0]_Sheet1_laroux_1" xfId="131"/>
    <cellStyle name="Comma [0]_Sheet1_laroux_1_laroux" xfId="132"/>
    <cellStyle name="Comma [0]_Sheet1_laroux_2" xfId="133"/>
    <cellStyle name="Comma [0]_Sheet1_laroux_laroux" xfId="134"/>
    <cellStyle name="Comma [0]_Sheet1_laroux_laroux_1" xfId="135"/>
    <cellStyle name="Comma [0]_Sheet1_PERSON2" xfId="136"/>
    <cellStyle name="Comma [0]_Sheet1_PERSONAL" xfId="137"/>
    <cellStyle name="Comma [0]_Sheet4" xfId="138"/>
    <cellStyle name="Comma [0]_TMSNW1" xfId="139"/>
    <cellStyle name="Comma [0]_TMSNW2" xfId="140"/>
    <cellStyle name="Comma [0]_TMSOCPX" xfId="141"/>
    <cellStyle name="Comma_12~3SO2" xfId="142"/>
    <cellStyle name="Comma_353HHC" xfId="143"/>
    <cellStyle name="Comma_9823" xfId="144"/>
    <cellStyle name="Comma_Capex" xfId="145"/>
    <cellStyle name="Comma_Capex per line" xfId="146"/>
    <cellStyle name="Comma_Capex%rev" xfId="147"/>
    <cellStyle name="Comma_C-Cap intensity" xfId="148"/>
    <cellStyle name="Comma_C-Capex%rev" xfId="149"/>
    <cellStyle name="Comma_CCOCPX" xfId="150"/>
    <cellStyle name="Comma_Channel Table" xfId="151"/>
    <cellStyle name="Comma_Cht-Capex per line" xfId="152"/>
    <cellStyle name="Comma_Cht-Cum Real Opr Cf" xfId="153"/>
    <cellStyle name="Comma_Cht-Dep%Rev" xfId="154"/>
    <cellStyle name="Comma_Cht-Real Opr Cf" xfId="155"/>
    <cellStyle name="Comma_Cht-Rev dist" xfId="156"/>
    <cellStyle name="Comma_Cht-Rev p line" xfId="157"/>
    <cellStyle name="Comma_Cht-Rev per Staff" xfId="158"/>
    <cellStyle name="Comma_Cht-Staff cost%revenue" xfId="159"/>
    <cellStyle name="Comma_C-Line per Staff" xfId="160"/>
    <cellStyle name="Comma_C-lines distribution" xfId="161"/>
    <cellStyle name="Comma_C-Orig PLDT lines" xfId="162"/>
    <cellStyle name="Comma_C-Ret on Rev" xfId="163"/>
    <cellStyle name="Comma_C-ROACE" xfId="164"/>
    <cellStyle name="Comma_CROCF" xfId="165"/>
    <cellStyle name="Comma_Cum Real Opr Cf" xfId="166"/>
    <cellStyle name="Comma_Demand Fcst." xfId="167"/>
    <cellStyle name="Comma_Dep%Rev" xfId="168"/>
    <cellStyle name="Comma_E&amp;ONW1" xfId="169"/>
    <cellStyle name="Comma_E&amp;ONW2" xfId="170"/>
    <cellStyle name="Comma_E&amp;OOCPX" xfId="171"/>
    <cellStyle name="Comma_EPL 304 CA BDE" xfId="172"/>
    <cellStyle name="Comma_EPS" xfId="173"/>
    <cellStyle name="Comma_F&amp;COCPX" xfId="174"/>
    <cellStyle name="Comma_Full Year FY96" xfId="175"/>
    <cellStyle name="Comma_Full Year FY96_laroux" xfId="176"/>
    <cellStyle name="Comma_Full Year FY96_laroux_1" xfId="177"/>
    <cellStyle name="Comma_Full Year FY96_PERSON2" xfId="178"/>
    <cellStyle name="Comma_FY97COB1." xfId="179"/>
    <cellStyle name="Comma_Global Telecom" xfId="180"/>
    <cellStyle name="Comma_Inputs" xfId="181"/>
    <cellStyle name="Comma_IRR" xfId="182"/>
    <cellStyle name="Comma_ITOCPX" xfId="183"/>
    <cellStyle name="Comma_laroux" xfId="184"/>
    <cellStyle name="Comma_laroux_1" xfId="185"/>
    <cellStyle name="Comma_laroux_1_12~3SO2" xfId="186"/>
    <cellStyle name="Comma_laroux_1_laroux" xfId="187"/>
    <cellStyle name="Comma_laroux_1_laroux_1" xfId="188"/>
    <cellStyle name="Comma_laroux_1_laroux_2" xfId="189"/>
    <cellStyle name="Comma_laroux_1_laroux_laroux" xfId="190"/>
    <cellStyle name="Comma_laroux_1_PERSON2" xfId="191"/>
    <cellStyle name="Comma_laroux_1_pldt" xfId="192"/>
    <cellStyle name="Comma_laroux_1_pldt_1" xfId="193"/>
    <cellStyle name="Comma_laroux_1_Sheet1 (2)" xfId="194"/>
    <cellStyle name="Comma_laroux_12~3SO2" xfId="195"/>
    <cellStyle name="Comma_laroux_12~3SO2_laroux" xfId="196"/>
    <cellStyle name="Comma_laroux_12~3SO2_laroux_1" xfId="197"/>
    <cellStyle name="Comma_laroux_12~3SO2_PERSON2" xfId="198"/>
    <cellStyle name="Comma_laroux_2" xfId="199"/>
    <cellStyle name="Comma_laroux_2_12~3SO2" xfId="200"/>
    <cellStyle name="Comma_laroux_2_12~3SO2_laroux" xfId="201"/>
    <cellStyle name="Comma_laroux_2_laroux" xfId="202"/>
    <cellStyle name="Comma_laroux_2_laroux_1" xfId="203"/>
    <cellStyle name="Comma_laroux_2_laroux_2" xfId="204"/>
    <cellStyle name="Comma_laroux_2_laroux_3" xfId="205"/>
    <cellStyle name="Comma_laroux_2_PERSON2" xfId="206"/>
    <cellStyle name="Comma_laroux_2_pldt" xfId="207"/>
    <cellStyle name="Comma_laroux_2_pldt_1" xfId="208"/>
    <cellStyle name="Comma_laroux_2_Sheet1 (2)" xfId="209"/>
    <cellStyle name="Comma_laroux_3" xfId="210"/>
    <cellStyle name="Comma_laroux_3_laroux" xfId="211"/>
    <cellStyle name="Comma_laroux_3_laroux_1" xfId="212"/>
    <cellStyle name="Comma_laroux_3_laroux_2" xfId="213"/>
    <cellStyle name="Comma_laroux_3_laroux_PERSON2" xfId="214"/>
    <cellStyle name="Comma_laroux_4" xfId="215"/>
    <cellStyle name="Comma_laroux_4_laroux" xfId="216"/>
    <cellStyle name="Comma_laroux_5" xfId="217"/>
    <cellStyle name="Comma_laroux_EPL 304 CA BDE" xfId="218"/>
    <cellStyle name="Comma_laroux_laroux" xfId="219"/>
    <cellStyle name="Comma_laroux_laroux_1" xfId="220"/>
    <cellStyle name="Comma_laroux_laroux_laroux" xfId="221"/>
    <cellStyle name="Comma_laroux_pldt" xfId="222"/>
    <cellStyle name="Comma_laroux_Sheet1 (2)" xfId="223"/>
    <cellStyle name="Comma_Line Inst." xfId="224"/>
    <cellStyle name="Comma_MACRO1.XLM" xfId="225"/>
    <cellStyle name="Comma_MATERAL2" xfId="226"/>
    <cellStyle name="Comma_MATERAL2_laroux" xfId="227"/>
    <cellStyle name="Comma_MATERAL2_laroux_PERSON2" xfId="228"/>
    <cellStyle name="Comma_MATERAL2_pldt" xfId="229"/>
    <cellStyle name="Comma_MKGOCPX" xfId="230"/>
    <cellStyle name="Comma_Mkt Shr" xfId="231"/>
    <cellStyle name="Comma_MOBCPX" xfId="232"/>
    <cellStyle name="Comma_mud plant bolted" xfId="233"/>
    <cellStyle name="Comma_N80" xfId="234"/>
    <cellStyle name="Comma_NCR-C&amp;W Val" xfId="235"/>
    <cellStyle name="Comma_NCR-Cap intensity" xfId="236"/>
    <cellStyle name="Comma_NCR-Line per Staff" xfId="237"/>
    <cellStyle name="Comma_NCR-Rev dist" xfId="238"/>
    <cellStyle name="Comma_Op Cost Break" xfId="239"/>
    <cellStyle name="Comma_OSMOCPX" xfId="240"/>
    <cellStyle name="Comma_P&amp;L" xfId="241"/>
    <cellStyle name="Comma_PERSON2" xfId="242"/>
    <cellStyle name="Comma_PERSONAL" xfId="243"/>
    <cellStyle name="Comma_PERSONAL_PERSON2" xfId="244"/>
    <cellStyle name="Comma_PGMKOCPX" xfId="245"/>
    <cellStyle name="Comma_PGNW1" xfId="246"/>
    <cellStyle name="Comma_PGNW2" xfId="247"/>
    <cellStyle name="Comma_PGNWOCPX" xfId="248"/>
    <cellStyle name="Comma_pldt" xfId="249"/>
    <cellStyle name="Comma_pldt_1" xfId="250"/>
    <cellStyle name="Comma_pldt_2" xfId="251"/>
    <cellStyle name="Comma_pldt_3" xfId="252"/>
    <cellStyle name="Comma_PRICE" xfId="253"/>
    <cellStyle name="Comma_Q1 FY96" xfId="254"/>
    <cellStyle name="Comma_Q1 FY96_laroux" xfId="255"/>
    <cellStyle name="Comma_Q1 FY96_laroux_1" xfId="256"/>
    <cellStyle name="Comma_Q1 FY96_PERSON2" xfId="257"/>
    <cellStyle name="Comma_Q2 FY96" xfId="258"/>
    <cellStyle name="Comma_Q2 FY96_laroux" xfId="259"/>
    <cellStyle name="Comma_Q2 FY96_laroux_1" xfId="260"/>
    <cellStyle name="Comma_Q2 FY96_PERSON2" xfId="261"/>
    <cellStyle name="Comma_Q3 FY96" xfId="262"/>
    <cellStyle name="Comma_Q3 FY96_laroux" xfId="263"/>
    <cellStyle name="Comma_Q3 FY96_laroux_1" xfId="264"/>
    <cellStyle name="Comma_Q3 FY96_PERSON2" xfId="265"/>
    <cellStyle name="Comma_Q4 FY96" xfId="266"/>
    <cellStyle name="Comma_Q4 FY96_laroux" xfId="267"/>
    <cellStyle name="Comma_Q4 FY96_laroux_1" xfId="268"/>
    <cellStyle name="Comma_Q4 FY96_PERSON2" xfId="269"/>
    <cellStyle name="Comma_QTR94_95" xfId="270"/>
    <cellStyle name="Comma_QTR94_95_laroux" xfId="271"/>
    <cellStyle name="Comma_QTR94_95_laroux_1" xfId="272"/>
    <cellStyle name="Comma_QTR94_95_PERSON2" xfId="273"/>
    <cellStyle name="Comma_r1" xfId="274"/>
    <cellStyle name="Comma_r1_laroux" xfId="275"/>
    <cellStyle name="Comma_r1_laroux_1" xfId="276"/>
    <cellStyle name="Comma_r1_PERSON2" xfId="277"/>
    <cellStyle name="Comma_Real Opr Cf" xfId="278"/>
    <cellStyle name="Comma_Real Rev per Staff (1)" xfId="279"/>
    <cellStyle name="Comma_Real Rev per Staff (2)" xfId="280"/>
    <cellStyle name="Comma_Region 2-C&amp;W" xfId="281"/>
    <cellStyle name="Comma_Return on Rev" xfId="282"/>
    <cellStyle name="Comma_Rev p line" xfId="283"/>
    <cellStyle name="Comma_ROACE" xfId="284"/>
    <cellStyle name="Comma_ROCF (Tot)" xfId="285"/>
    <cellStyle name="Comma_SATOCPX" xfId="286"/>
    <cellStyle name="Comma_SHEET" xfId="287"/>
    <cellStyle name="Comma_Sheet1" xfId="288"/>
    <cellStyle name="Comma_Sheet1 (2)" xfId="289"/>
    <cellStyle name="Comma_Sheet1 (2)_laroux" xfId="290"/>
    <cellStyle name="Comma_Sheet1_Book6" xfId="291"/>
    <cellStyle name="Comma_Sheet1_laroux" xfId="292"/>
    <cellStyle name="Comma_Sheet1_laroux_1" xfId="293"/>
    <cellStyle name="Comma_Sheet1_laroux_1_laroux" xfId="294"/>
    <cellStyle name="Comma_Sheet1_laroux_2" xfId="295"/>
    <cellStyle name="Comma_Sheet1_laroux_laroux" xfId="296"/>
    <cellStyle name="Comma_Sheet1_laroux_laroux_1" xfId="297"/>
    <cellStyle name="Comma_Sheet1_PERSON2" xfId="298"/>
    <cellStyle name="Comma_Sheet1_PERSONAL" xfId="299"/>
    <cellStyle name="Comma_Sheet4" xfId="300"/>
    <cellStyle name="Comma_Staff cost%rev" xfId="301"/>
    <cellStyle name="Comma_TDM GRP -NOTES-1299" xfId="302"/>
    <cellStyle name="Comma_TMSNW1" xfId="303"/>
    <cellStyle name="Comma_TMSNW2" xfId="304"/>
    <cellStyle name="Comma_TMSOCPX" xfId="305"/>
    <cellStyle name="Comma_Total-Rev dist." xfId="306"/>
    <cellStyle name="Comma_VAR1115.XLS" xfId="307"/>
    <cellStyle name="Currency" xfId="308"/>
    <cellStyle name="Currency [0]" xfId="309"/>
    <cellStyle name="Currency [0]_12~3SO2" xfId="310"/>
    <cellStyle name="Currency [0]_353HHC" xfId="311"/>
    <cellStyle name="Currency [0]_353HHC_PERSON2" xfId="312"/>
    <cellStyle name="Currency [0]_CCOCPX" xfId="313"/>
    <cellStyle name="Currency [0]_Channel Table" xfId="314"/>
    <cellStyle name="Currency [0]_Channel Table_laroux" xfId="315"/>
    <cellStyle name="Currency [0]_Channel Table_laroux_PERSON2" xfId="316"/>
    <cellStyle name="Currency [0]_Channel Table_PERSON2" xfId="317"/>
    <cellStyle name="Currency [0]_E&amp;ONW1" xfId="318"/>
    <cellStyle name="Currency [0]_E&amp;ONW2" xfId="319"/>
    <cellStyle name="Currency [0]_E&amp;OOCPX" xfId="320"/>
    <cellStyle name="Currency [0]_EPL 304 CA BDE" xfId="321"/>
    <cellStyle name="Currency [0]_EPL 304 CA BDE_PERSON2" xfId="322"/>
    <cellStyle name="Currency [0]_F&amp;COCPX" xfId="323"/>
    <cellStyle name="Currency [0]_Full Year FY96" xfId="324"/>
    <cellStyle name="Currency [0]_Full Year FY96_laroux" xfId="325"/>
    <cellStyle name="Currency [0]_Full Year FY96_laroux_PERSON2" xfId="326"/>
    <cellStyle name="Currency [0]_Full Year FY96_PERSON2" xfId="327"/>
    <cellStyle name="Currency [0]_Full Year FY96_PERSON2_1" xfId="328"/>
    <cellStyle name="Currency [0]_FY97COB1." xfId="329"/>
    <cellStyle name="Currency [0]_FY97COB1._PERSON2" xfId="330"/>
    <cellStyle name="Currency [0]_Inputs" xfId="331"/>
    <cellStyle name="Currency [0]_ITOCPX" xfId="332"/>
    <cellStyle name="Currency [0]_laroux" xfId="333"/>
    <cellStyle name="Currency [0]_laroux_1" xfId="334"/>
    <cellStyle name="Currency [0]_laroux_1_12~3SO2" xfId="335"/>
    <cellStyle name="Currency [0]_laroux_1_12~3SO2_laroux" xfId="336"/>
    <cellStyle name="Currency [0]_laroux_1_12~3SO2_laroux_PERSON2" xfId="337"/>
    <cellStyle name="Currency [0]_laroux_1_12~3SO2_PERSON2" xfId="338"/>
    <cellStyle name="Currency [0]_laroux_1_12~3SO2_PERSON2_1" xfId="339"/>
    <cellStyle name="Currency [0]_laroux_1_laroux" xfId="340"/>
    <cellStyle name="Currency [0]_laroux_1_laroux_1" xfId="341"/>
    <cellStyle name="Currency [0]_laroux_1_laroux_2" xfId="342"/>
    <cellStyle name="Currency [0]_laroux_1_laroux_laroux" xfId="343"/>
    <cellStyle name="Currency [0]_laroux_1_laroux_laroux_PERSON2" xfId="344"/>
    <cellStyle name="Currency [0]_laroux_1_laroux_PERSON2" xfId="345"/>
    <cellStyle name="Currency [0]_laroux_1_PERSON2" xfId="346"/>
    <cellStyle name="Currency [0]_laroux_1_pldt" xfId="347"/>
    <cellStyle name="Currency [0]_laroux_1_Sheet1 (2)" xfId="348"/>
    <cellStyle name="Currency [0]_laroux_12~3SO2" xfId="349"/>
    <cellStyle name="Currency [0]_laroux_12~3SO2_laroux" xfId="350"/>
    <cellStyle name="Currency [0]_laroux_12~3SO2_laroux_PERSON2" xfId="351"/>
    <cellStyle name="Currency [0]_laroux_12~3SO2_PERSON2" xfId="352"/>
    <cellStyle name="Currency [0]_laroux_12~3SO2_PERSON2_1" xfId="353"/>
    <cellStyle name="Currency [0]_laroux_2" xfId="354"/>
    <cellStyle name="Currency [0]_laroux_2_12~3SO2" xfId="355"/>
    <cellStyle name="Currency [0]_laroux_2_12~3SO2_laroux" xfId="356"/>
    <cellStyle name="Currency [0]_laroux_2_laroux" xfId="357"/>
    <cellStyle name="Currency [0]_laroux_2_laroux_1" xfId="358"/>
    <cellStyle name="Currency [0]_laroux_2_laroux_2" xfId="359"/>
    <cellStyle name="Currency [0]_laroux_2_laroux_2_PERSON2" xfId="360"/>
    <cellStyle name="Currency [0]_laroux_2_laroux_PERSON2" xfId="361"/>
    <cellStyle name="Currency [0]_laroux_2_PERSON2" xfId="362"/>
    <cellStyle name="Currency [0]_laroux_2_pldt" xfId="363"/>
    <cellStyle name="Currency [0]_laroux_2_Sheet1 (2)" xfId="364"/>
    <cellStyle name="Currency [0]_laroux_2_Sheet1 (2)_PERSON2" xfId="365"/>
    <cellStyle name="Currency [0]_laroux_3" xfId="366"/>
    <cellStyle name="Currency [0]_laroux_3_12~3SO2" xfId="367"/>
    <cellStyle name="Currency [0]_laroux_3_12~3SO2_laroux" xfId="368"/>
    <cellStyle name="Currency [0]_laroux_3_laroux" xfId="369"/>
    <cellStyle name="Currency [0]_laroux_3_laroux_1" xfId="370"/>
    <cellStyle name="Currency [0]_laroux_3_laroux_2" xfId="371"/>
    <cellStyle name="Currency [0]_laroux_3_laroux_2_PERSON2" xfId="372"/>
    <cellStyle name="Currency [0]_laroux_3_PERSON2" xfId="373"/>
    <cellStyle name="Currency [0]_laroux_4" xfId="374"/>
    <cellStyle name="Currency [0]_laroux_4_laroux" xfId="375"/>
    <cellStyle name="Currency [0]_laroux_4_laroux_1" xfId="376"/>
    <cellStyle name="Currency [0]_laroux_4_PERSON2" xfId="377"/>
    <cellStyle name="Currency [0]_laroux_5" xfId="378"/>
    <cellStyle name="Currency [0]_laroux_EPL 304 CA BDE" xfId="379"/>
    <cellStyle name="Currency [0]_laroux_EPL 304 CA BDE_PERSON2" xfId="380"/>
    <cellStyle name="Currency [0]_laroux_laroux" xfId="381"/>
    <cellStyle name="Currency [0]_laroux_laroux_1" xfId="382"/>
    <cellStyle name="Currency [0]_laroux_laroux_1_PERSON2" xfId="383"/>
    <cellStyle name="Currency [0]_laroux_laroux_2" xfId="384"/>
    <cellStyle name="Currency [0]_laroux_laroux_laroux" xfId="385"/>
    <cellStyle name="Currency [0]_laroux_laroux_laroux_PERSON2" xfId="386"/>
    <cellStyle name="Currency [0]_laroux_laroux_PERSON2" xfId="387"/>
    <cellStyle name="Currency [0]_laroux_laroux_PERSON2_1" xfId="388"/>
    <cellStyle name="Currency [0]_laroux_MATERAL2" xfId="389"/>
    <cellStyle name="Currency [0]_laroux_MATERAL2_laroux" xfId="390"/>
    <cellStyle name="Currency [0]_laroux_MATERAL2_laroux_PERSON2" xfId="391"/>
    <cellStyle name="Currency [0]_laroux_MATERAL2_pldt" xfId="392"/>
    <cellStyle name="Currency [0]_laroux_mud plant bolted" xfId="393"/>
    <cellStyle name="Currency [0]_laroux_mud plant bolted_laroux" xfId="394"/>
    <cellStyle name="Currency [0]_laroux_mud plant bolted_pldt" xfId="395"/>
    <cellStyle name="Currency [0]_laroux_PERSON2" xfId="396"/>
    <cellStyle name="Currency [0]_laroux_pldt" xfId="397"/>
    <cellStyle name="Currency [0]_laroux_Sheet1 (2)" xfId="398"/>
    <cellStyle name="Currency [0]_laroux_Sheet1 (2)_PERSON2" xfId="399"/>
    <cellStyle name="Currency [0]_MACRO1.XLM" xfId="400"/>
    <cellStyle name="Currency [0]_MACRO1.XLM_laroux" xfId="401"/>
    <cellStyle name="Currency [0]_MACRO1.XLM_laroux_PERSON2" xfId="402"/>
    <cellStyle name="Currency [0]_MACRO1.XLM_PERSON2" xfId="403"/>
    <cellStyle name="Currency [0]_MATERAL2" xfId="404"/>
    <cellStyle name="Currency [0]_MATERAL2_laroux" xfId="405"/>
    <cellStyle name="Currency [0]_MATERAL2_pldt" xfId="406"/>
    <cellStyle name="Currency [0]_MKGOCPX" xfId="407"/>
    <cellStyle name="Currency [0]_MOBCPX" xfId="408"/>
    <cellStyle name="Currency [0]_mud plant bolted" xfId="409"/>
    <cellStyle name="Currency [0]_mud plant bolted_laroux" xfId="410"/>
    <cellStyle name="Currency [0]_mud plant bolted_laroux_PERSON2" xfId="411"/>
    <cellStyle name="Currency [0]_mud plant bolted_pldt" xfId="412"/>
    <cellStyle name="Currency [0]_OSMOCPX" xfId="413"/>
    <cellStyle name="Currency [0]_P&amp;L" xfId="414"/>
    <cellStyle name="Currency [0]_P&amp;L_laroux" xfId="415"/>
    <cellStyle name="Currency [0]_P&amp;L_laroux_PERSON2" xfId="416"/>
    <cellStyle name="Currency [0]_P&amp;L_PERSON2" xfId="417"/>
    <cellStyle name="Currency [0]_PERSON2" xfId="418"/>
    <cellStyle name="Currency [0]_PERSON2_1" xfId="419"/>
    <cellStyle name="Currency [0]_PGMKOCPX" xfId="420"/>
    <cellStyle name="Currency [0]_PGNW1" xfId="421"/>
    <cellStyle name="Currency [0]_PGNW2" xfId="422"/>
    <cellStyle name="Currency [0]_PGNWOCPX" xfId="423"/>
    <cellStyle name="Currency [0]_pldt" xfId="424"/>
    <cellStyle name="Currency [0]_pldt_1" xfId="425"/>
    <cellStyle name="Currency [0]_pldt_2" xfId="426"/>
    <cellStyle name="Currency [0]_pldt_3" xfId="427"/>
    <cellStyle name="Currency [0]_PRICE" xfId="428"/>
    <cellStyle name="Currency [0]_PRICE_PERSON2" xfId="429"/>
    <cellStyle name="Currency [0]_Q1 FY96" xfId="430"/>
    <cellStyle name="Currency [0]_Q1 FY96_laroux" xfId="431"/>
    <cellStyle name="Currency [0]_Q1 FY96_laroux_PERSON2" xfId="432"/>
    <cellStyle name="Currency [0]_Q1 FY96_PERSON2" xfId="433"/>
    <cellStyle name="Currency [0]_Q1 FY96_PERSON2_1" xfId="434"/>
    <cellStyle name="Currency [0]_Q2 FY96" xfId="435"/>
    <cellStyle name="Currency [0]_Q2 FY96_laroux" xfId="436"/>
    <cellStyle name="Currency [0]_Q2 FY96_laroux_PERSON2" xfId="437"/>
    <cellStyle name="Currency [0]_Q2 FY96_PERSON2" xfId="438"/>
    <cellStyle name="Currency [0]_Q2 FY96_PERSON2_1" xfId="439"/>
    <cellStyle name="Currency [0]_Q3 FY96" xfId="440"/>
    <cellStyle name="Currency [0]_Q3 FY96_laroux" xfId="441"/>
    <cellStyle name="Currency [0]_Q3 FY96_laroux_PERSON2" xfId="442"/>
    <cellStyle name="Currency [0]_Q3 FY96_PERSON2" xfId="443"/>
    <cellStyle name="Currency [0]_Q3 FY96_PERSON2_1" xfId="444"/>
    <cellStyle name="Currency [0]_Q4 FY96" xfId="445"/>
    <cellStyle name="Currency [0]_Q4 FY96_laroux" xfId="446"/>
    <cellStyle name="Currency [0]_Q4 FY96_laroux_PERSON2" xfId="447"/>
    <cellStyle name="Currency [0]_Q4 FY96_PERSON2" xfId="448"/>
    <cellStyle name="Currency [0]_Q4 FY96_PERSON2_1" xfId="449"/>
    <cellStyle name="Currency [0]_QTR94_95" xfId="450"/>
    <cellStyle name="Currency [0]_QTR94_95_laroux" xfId="451"/>
    <cellStyle name="Currency [0]_QTR94_95_laroux_PERSON2" xfId="452"/>
    <cellStyle name="Currency [0]_QTR94_95_PERSON2" xfId="453"/>
    <cellStyle name="Currency [0]_QTR94_95_PERSON2_1" xfId="454"/>
    <cellStyle name="Currency [0]_r1" xfId="455"/>
    <cellStyle name="Currency [0]_r1_laroux" xfId="456"/>
    <cellStyle name="Currency [0]_SATOCPX" xfId="457"/>
    <cellStyle name="Currency [0]_Sheet1" xfId="458"/>
    <cellStyle name="Currency [0]_Sheet1 (2)" xfId="459"/>
    <cellStyle name="Currency [0]_Sheet1 (2)_PERSON2" xfId="460"/>
    <cellStyle name="Currency [0]_Sheet1_Book6" xfId="461"/>
    <cellStyle name="Currency [0]_Sheet1_Book6_PERSON2" xfId="462"/>
    <cellStyle name="Currency [0]_Sheet1_laroux" xfId="463"/>
    <cellStyle name="Currency [0]_Sheet1_laroux_1" xfId="464"/>
    <cellStyle name="Currency [0]_Sheet1_laroux_1_laroux" xfId="465"/>
    <cellStyle name="Currency [0]_Sheet1_laroux_1_laroux_PERSON2" xfId="466"/>
    <cellStyle name="Currency [0]_Sheet1_laroux_1_PERSON2" xfId="467"/>
    <cellStyle name="Currency [0]_Sheet1_laroux_2" xfId="468"/>
    <cellStyle name="Currency [0]_Sheet1_laroux_2_PERSON2" xfId="469"/>
    <cellStyle name="Currency [0]_Sheet1_laroux_laroux" xfId="470"/>
    <cellStyle name="Currency [0]_Sheet1_laroux_laroux_1" xfId="471"/>
    <cellStyle name="Currency [0]_Sheet1_laroux_laroux_1_PERSON2" xfId="472"/>
    <cellStyle name="Currency [0]_Sheet1_laroux_laroux_PERSON2" xfId="473"/>
    <cellStyle name="Currency [0]_Sheet1_laroux_PERSON2" xfId="474"/>
    <cellStyle name="Currency [0]_Sheet1_PERSON2" xfId="475"/>
    <cellStyle name="Currency [0]_Sheet1_PERSON2_1" xfId="476"/>
    <cellStyle name="Currency [0]_Sheet1_PERSONAL" xfId="477"/>
    <cellStyle name="Currency [0]_Sheet1_PERSONAL_PERSON2" xfId="478"/>
    <cellStyle name="Currency [0]_Sheet4" xfId="479"/>
    <cellStyle name="Currency [0]_Sheet4_laroux" xfId="480"/>
    <cellStyle name="Currency [0]_Sheet4_laroux_PERSON2" xfId="481"/>
    <cellStyle name="Currency [0]_Sheet4_PERSON2" xfId="482"/>
    <cellStyle name="Currency [0]_TMSNW1" xfId="483"/>
    <cellStyle name="Currency [0]_TMSNW2" xfId="484"/>
    <cellStyle name="Currency [0]_TMSOCPX" xfId="485"/>
    <cellStyle name="Currency_12~3SO2" xfId="486"/>
    <cellStyle name="Currency_353HHC" xfId="487"/>
    <cellStyle name="Currency_353HHC_PERSON2" xfId="488"/>
    <cellStyle name="Currency_9823" xfId="489"/>
    <cellStyle name="Currency_9823_PERSON2" xfId="490"/>
    <cellStyle name="Currency_A&amp;WConsol-1299" xfId="491"/>
    <cellStyle name="Currency_CCOCPX" xfId="492"/>
    <cellStyle name="Currency_Channel Table" xfId="493"/>
    <cellStyle name="Currency_Channel Table_laroux" xfId="494"/>
    <cellStyle name="Currency_Channel Table_laroux_PERSON2" xfId="495"/>
    <cellStyle name="Currency_Channel Table_PERSON2" xfId="496"/>
    <cellStyle name="Currency_E&amp;ONW1" xfId="497"/>
    <cellStyle name="Currency_E&amp;ONW2" xfId="498"/>
    <cellStyle name="Currency_E&amp;OOCPX" xfId="499"/>
    <cellStyle name="Currency_EPL 304 CA BDE" xfId="500"/>
    <cellStyle name="Currency_EPL 304 CA BDE_PERSON2" xfId="501"/>
    <cellStyle name="Currency_F&amp;COCPX" xfId="502"/>
    <cellStyle name="Currency_Full Year FY96" xfId="503"/>
    <cellStyle name="Currency_Full Year FY96_laroux" xfId="504"/>
    <cellStyle name="Currency_Full Year FY96_laroux_PERSON2" xfId="505"/>
    <cellStyle name="Currency_Full Year FY96_PERSON2" xfId="506"/>
    <cellStyle name="Currency_Full Year FY96_PERSON2_1" xfId="507"/>
    <cellStyle name="Currency_FY97COB1." xfId="508"/>
    <cellStyle name="Currency_FY97COB1._PERSON2" xfId="509"/>
    <cellStyle name="Currency_Global Telecom" xfId="510"/>
    <cellStyle name="Currency_Global Telecom_PERSON2" xfId="511"/>
    <cellStyle name="Currency_Inputs" xfId="512"/>
    <cellStyle name="Currency_ITOCPX" xfId="513"/>
    <cellStyle name="Currency_laroux" xfId="514"/>
    <cellStyle name="Currency_laroux_1" xfId="515"/>
    <cellStyle name="Currency_laroux_1_12~3SO2" xfId="516"/>
    <cellStyle name="Currency_laroux_1_12~3SO2_laroux" xfId="517"/>
    <cellStyle name="Currency_laroux_1_12~3SO2_laroux_PERSON2" xfId="518"/>
    <cellStyle name="Currency_laroux_1_12~3SO2_PERSON2" xfId="519"/>
    <cellStyle name="Currency_laroux_1_12~3SO2_PERSON2_1" xfId="520"/>
    <cellStyle name="Currency_laroux_1_laroux" xfId="521"/>
    <cellStyle name="Currency_laroux_1_laroux_1" xfId="522"/>
    <cellStyle name="Currency_laroux_1_laroux_laroux" xfId="523"/>
    <cellStyle name="Currency_laroux_1_laroux_laroux_PERSON2" xfId="524"/>
    <cellStyle name="Currency_laroux_1_laroux_PERSON2" xfId="525"/>
    <cellStyle name="Currency_laroux_1_PERSON2" xfId="526"/>
    <cellStyle name="Currency_laroux_1_pldt" xfId="527"/>
    <cellStyle name="Currency_laroux_1_Sheet1 (2)" xfId="528"/>
    <cellStyle name="Currency_laroux_12~3SO2" xfId="529"/>
    <cellStyle name="Currency_laroux_12~3SO2_laroux" xfId="530"/>
    <cellStyle name="Currency_laroux_12~3SO2_laroux_PERSON2" xfId="531"/>
    <cellStyle name="Currency_laroux_12~3SO2_PERSON2" xfId="532"/>
    <cellStyle name="Currency_laroux_12~3SO2_PERSON2_1" xfId="533"/>
    <cellStyle name="Currency_laroux_2" xfId="534"/>
    <cellStyle name="Currency_laroux_2_12~3SO2" xfId="535"/>
    <cellStyle name="Currency_laroux_2_12~3SO2_laroux" xfId="536"/>
    <cellStyle name="Currency_laroux_2_laroux" xfId="537"/>
    <cellStyle name="Currency_laroux_2_laroux_1" xfId="538"/>
    <cellStyle name="Currency_laroux_2_laroux_2" xfId="539"/>
    <cellStyle name="Currency_laroux_2_laroux_PERSON2" xfId="540"/>
    <cellStyle name="Currency_laroux_2_PERSON2" xfId="541"/>
    <cellStyle name="Currency_laroux_2_pldt" xfId="542"/>
    <cellStyle name="Currency_laroux_2_Sheet1 (2)" xfId="543"/>
    <cellStyle name="Currency_laroux_2_Sheet1 (2)_PERSON2" xfId="544"/>
    <cellStyle name="Currency_laroux_3" xfId="545"/>
    <cellStyle name="Currency_laroux_3_12~3SO2" xfId="546"/>
    <cellStyle name="Currency_laroux_3_12~3SO2_laroux" xfId="547"/>
    <cellStyle name="Currency_laroux_3_laroux" xfId="548"/>
    <cellStyle name="Currency_laroux_3_laroux_1" xfId="549"/>
    <cellStyle name="Currency_laroux_3_PERSON2" xfId="550"/>
    <cellStyle name="Currency_laroux_4" xfId="551"/>
    <cellStyle name="Currency_laroux_4_laroux" xfId="552"/>
    <cellStyle name="Currency_laroux_4_laroux_1" xfId="553"/>
    <cellStyle name="Currency_laroux_4_PERSON2" xfId="554"/>
    <cellStyle name="Currency_laroux_5" xfId="555"/>
    <cellStyle name="Currency_laroux_EPL 304 CA BDE" xfId="556"/>
    <cellStyle name="Currency_laroux_EPL 304 CA BDE_PERSON2" xfId="557"/>
    <cellStyle name="Currency_laroux_laroux" xfId="558"/>
    <cellStyle name="Currency_laroux_laroux_1" xfId="559"/>
    <cellStyle name="Currency_laroux_laroux_1_PERSON2" xfId="560"/>
    <cellStyle name="Currency_laroux_laroux_2" xfId="561"/>
    <cellStyle name="Currency_laroux_laroux_laroux" xfId="562"/>
    <cellStyle name="Currency_laroux_laroux_laroux_PERSON2" xfId="563"/>
    <cellStyle name="Currency_laroux_laroux_PERSON2" xfId="564"/>
    <cellStyle name="Currency_laroux_laroux_PERSON2_1" xfId="565"/>
    <cellStyle name="Currency_laroux_PERSON2" xfId="566"/>
    <cellStyle name="Currency_laroux_pldt" xfId="567"/>
    <cellStyle name="Currency_laroux_Sheet1 (2)" xfId="568"/>
    <cellStyle name="Currency_laroux_Sheet1 (2)_PERSON2" xfId="569"/>
    <cellStyle name="Currency_MACRO1.XLM" xfId="570"/>
    <cellStyle name="Currency_MACRO1.XLM_laroux" xfId="571"/>
    <cellStyle name="Currency_MACRO1.XLM_laroux_PERSON2" xfId="572"/>
    <cellStyle name="Currency_MACRO1.XLM_PERSON2" xfId="573"/>
    <cellStyle name="Currency_MATERAL2" xfId="574"/>
    <cellStyle name="Currency_MATERAL2_laroux" xfId="575"/>
    <cellStyle name="Currency_MATERAL2_pldt" xfId="576"/>
    <cellStyle name="Currency_MKGOCPX" xfId="577"/>
    <cellStyle name="Currency_MOBCPX" xfId="578"/>
    <cellStyle name="Currency_mud plant bolted" xfId="579"/>
    <cellStyle name="Currency_mud plant bolted_laroux" xfId="580"/>
    <cellStyle name="Currency_mud plant bolted_pldt" xfId="581"/>
    <cellStyle name="Currency_N80" xfId="582"/>
    <cellStyle name="Currency_OSMOCPX" xfId="583"/>
    <cellStyle name="Currency_P&amp;L" xfId="584"/>
    <cellStyle name="Currency_P&amp;L_laroux" xfId="585"/>
    <cellStyle name="Currency_P&amp;L_laroux_PERSON2" xfId="586"/>
    <cellStyle name="Currency_P&amp;L_PERSON2" xfId="587"/>
    <cellStyle name="Currency_PERSON2" xfId="588"/>
    <cellStyle name="Currency_PERSON2_1" xfId="589"/>
    <cellStyle name="Currency_PGMKOCPX" xfId="590"/>
    <cellStyle name="Currency_PGNW1" xfId="591"/>
    <cellStyle name="Currency_PGNW2" xfId="592"/>
    <cellStyle name="Currency_PGNWOCPX" xfId="593"/>
    <cellStyle name="Currency_pldt" xfId="594"/>
    <cellStyle name="Currency_pldt_1" xfId="595"/>
    <cellStyle name="Currency_pldt_2" xfId="596"/>
    <cellStyle name="Currency_pldt_3" xfId="597"/>
    <cellStyle name="Currency_PRICE" xfId="598"/>
    <cellStyle name="Currency_PRICE_PERSON2" xfId="599"/>
    <cellStyle name="Currency_Q1 FY96" xfId="600"/>
    <cellStyle name="Currency_Q1 FY96_laroux" xfId="601"/>
    <cellStyle name="Currency_Q1 FY96_laroux_PERSON2" xfId="602"/>
    <cellStyle name="Currency_Q1 FY96_PERSON2" xfId="603"/>
    <cellStyle name="Currency_Q1 FY96_PERSON2_1" xfId="604"/>
    <cellStyle name="Currency_Q2 FY96" xfId="605"/>
    <cellStyle name="Currency_Q2 FY96_laroux" xfId="606"/>
    <cellStyle name="Currency_Q2 FY96_laroux_PERSON2" xfId="607"/>
    <cellStyle name="Currency_Q2 FY96_PERSON2" xfId="608"/>
    <cellStyle name="Currency_Q2 FY96_PERSON2_1" xfId="609"/>
    <cellStyle name="Currency_Q3 FY96" xfId="610"/>
    <cellStyle name="Currency_Q3 FY96_laroux" xfId="611"/>
    <cellStyle name="Currency_Q3 FY96_laroux_PERSON2" xfId="612"/>
    <cellStyle name="Currency_Q3 FY96_PERSON2" xfId="613"/>
    <cellStyle name="Currency_Q3 FY96_PERSON2_1" xfId="614"/>
    <cellStyle name="Currency_Q4 FY96" xfId="615"/>
    <cellStyle name="Currency_Q4 FY96_laroux" xfId="616"/>
    <cellStyle name="Currency_Q4 FY96_laroux_PERSON2" xfId="617"/>
    <cellStyle name="Currency_Q4 FY96_PERSON2" xfId="618"/>
    <cellStyle name="Currency_Q4 FY96_PERSON2_1" xfId="619"/>
    <cellStyle name="Currency_QTR94_95" xfId="620"/>
    <cellStyle name="Currency_QTR94_95_laroux" xfId="621"/>
    <cellStyle name="Currency_QTR94_95_laroux_PERSON2" xfId="622"/>
    <cellStyle name="Currency_QTR94_95_PERSON2" xfId="623"/>
    <cellStyle name="Currency_QTR94_95_PERSON2_1" xfId="624"/>
    <cellStyle name="Currency_r1" xfId="625"/>
    <cellStyle name="Currency_r1_laroux" xfId="626"/>
    <cellStyle name="Currency_SATOCPX" xfId="627"/>
    <cellStyle name="Currency_Sheet1" xfId="628"/>
    <cellStyle name="Currency_Sheet1 (2)" xfId="629"/>
    <cellStyle name="Currency_Sheet1 (2)_PERSON2" xfId="630"/>
    <cellStyle name="Currency_Sheet1_Book6" xfId="631"/>
    <cellStyle name="Currency_Sheet1_Book6_PERSON2" xfId="632"/>
    <cellStyle name="Currency_Sheet1_laroux" xfId="633"/>
    <cellStyle name="Currency_Sheet1_laroux_1" xfId="634"/>
    <cellStyle name="Currency_Sheet1_laroux_1_laroux" xfId="635"/>
    <cellStyle name="Currency_Sheet1_laroux_1_laroux_PERSON2" xfId="636"/>
    <cellStyle name="Currency_Sheet1_laroux_1_PERSON2" xfId="637"/>
    <cellStyle name="Currency_Sheet1_laroux_2" xfId="638"/>
    <cellStyle name="Currency_Sheet1_laroux_2_PERSON2" xfId="639"/>
    <cellStyle name="Currency_Sheet1_laroux_laroux" xfId="640"/>
    <cellStyle name="Currency_Sheet1_laroux_laroux_1" xfId="641"/>
    <cellStyle name="Currency_Sheet1_laroux_laroux_1_PERSON2" xfId="642"/>
    <cellStyle name="Currency_Sheet1_laroux_laroux_PERSON2" xfId="643"/>
    <cellStyle name="Currency_Sheet1_laroux_PERSON2" xfId="644"/>
    <cellStyle name="Currency_Sheet1_PERSON2" xfId="645"/>
    <cellStyle name="Currency_Sheet1_PERSON2_1" xfId="646"/>
    <cellStyle name="Currency_Sheet1_PERSONAL" xfId="647"/>
    <cellStyle name="Currency_Sheet1_PERSONAL_PERSON2" xfId="648"/>
    <cellStyle name="Currency_Sheet4" xfId="649"/>
    <cellStyle name="Currency_Sheet4_laroux" xfId="650"/>
    <cellStyle name="Currency_Sheet4_laroux_PERSON2" xfId="651"/>
    <cellStyle name="Currency_Sheet4_PERSON2" xfId="652"/>
    <cellStyle name="Currency_TMSNW1" xfId="653"/>
    <cellStyle name="Currency_TMSNW2" xfId="654"/>
    <cellStyle name="Currency_TMSOCPX" xfId="655"/>
    <cellStyle name="Grey" xfId="656"/>
    <cellStyle name="Header1" xfId="657"/>
    <cellStyle name="Header1_laroux" xfId="658"/>
    <cellStyle name="Header1_PERSON2" xfId="659"/>
    <cellStyle name="Header2" xfId="660"/>
    <cellStyle name="Header2_laroux" xfId="661"/>
    <cellStyle name="Header2_PERSON2" xfId="662"/>
    <cellStyle name="Input [yellow]" xfId="663"/>
    <cellStyle name="Milliers [0]_laroux" xfId="664"/>
    <cellStyle name="Milliers_laroux" xfId="665"/>
    <cellStyle name="Monétaire [0]_laroux" xfId="666"/>
    <cellStyle name="Monétaire_laroux" xfId="667"/>
    <cellStyle name="Normal - Style1" xfId="668"/>
    <cellStyle name="Normal_#10-Headcount" xfId="669"/>
    <cellStyle name="Normal_#5-Headcount_1" xfId="670"/>
    <cellStyle name="Normal_#5-Headcount_1_PERSON2" xfId="671"/>
    <cellStyle name="Normal_#6-Headcount" xfId="672"/>
    <cellStyle name="Normal_#6-Headcount_PERSON2" xfId="673"/>
    <cellStyle name="Normal_12~3SO2" xfId="674"/>
    <cellStyle name="Normal_321st" xfId="675"/>
    <cellStyle name="Normal_321st_PERSON2" xfId="676"/>
    <cellStyle name="Normal_353HHC" xfId="677"/>
    <cellStyle name="Normal_9823" xfId="678"/>
    <cellStyle name="Normal_9823_PERSON2" xfId="679"/>
    <cellStyle name="Normal_9850" xfId="680"/>
    <cellStyle name="Normal_A&amp;WConsol-1299" xfId="681"/>
    <cellStyle name="Normal_Approved_Not_Shipping_1" xfId="682"/>
    <cellStyle name="Normal_April" xfId="683"/>
    <cellStyle name="Normal_Assortment &amp; Depth" xfId="684"/>
    <cellStyle name="Normal_Assortment-DMR" xfId="685"/>
    <cellStyle name="Normal_Assortment-Retail" xfId="686"/>
    <cellStyle name="Normal_Attach Rates" xfId="687"/>
    <cellStyle name="Normal_Bid" xfId="688"/>
    <cellStyle name="Normal_Bid_PERSON2" xfId="689"/>
    <cellStyle name="Normal_Book2" xfId="690"/>
    <cellStyle name="Normal_Book2_PERSON2" xfId="691"/>
    <cellStyle name="Normal_Bus. Impact" xfId="692"/>
    <cellStyle name="Normal_Bus. Impact_PERSON2" xfId="693"/>
    <cellStyle name="Normal_Canada" xfId="694"/>
    <cellStyle name="Normal_Canada_PERSON2" xfId="695"/>
    <cellStyle name="Normal_Capex" xfId="696"/>
    <cellStyle name="Normal_Capex per line" xfId="697"/>
    <cellStyle name="Normal_Capex%rev" xfId="698"/>
    <cellStyle name="Normal_Capital" xfId="699"/>
    <cellStyle name="Normal_Capital (2)" xfId="700"/>
    <cellStyle name="Normal_Capital_PERSON2" xfId="701"/>
    <cellStyle name="Normal_C-Cap intensity" xfId="702"/>
    <cellStyle name="Normal_C-Capex%rev" xfId="703"/>
    <cellStyle name="Normal_CCOCPX" xfId="704"/>
    <cellStyle name="Normal_CELEBRIS.XLS" xfId="705"/>
    <cellStyle name="Normal_CERTCPQ" xfId="706"/>
    <cellStyle name="Normal_CERTCPQ_PERSON2" xfId="707"/>
    <cellStyle name="Normal_Certs Q2" xfId="708"/>
    <cellStyle name="Normal_Certs Q2 (2)" xfId="709"/>
    <cellStyle name="Normal_Certs Q2 (2)_PERSON2" xfId="710"/>
    <cellStyle name="Normal_Certs Q2_laroux" xfId="711"/>
    <cellStyle name="Normal_Certs Q2_PERSON2" xfId="712"/>
    <cellStyle name="Normal_Channel - Actual" xfId="713"/>
    <cellStyle name="Normal_Channel Table" xfId="714"/>
    <cellStyle name="Normal_Channel Table_1" xfId="715"/>
    <cellStyle name="Normal_Channel Table_1_Macro2" xfId="716"/>
    <cellStyle name="Normal_Channel Table_1_Module1" xfId="717"/>
    <cellStyle name="Normal_Channel Table_1_PERSON2" xfId="718"/>
    <cellStyle name="Normal_Channel Table_2" xfId="719"/>
    <cellStyle name="Normal_Channel Table_Channel Table" xfId="720"/>
    <cellStyle name="Normal_Channel Table_Macro2" xfId="721"/>
    <cellStyle name="Normal_Channel Table_Macro2_PERSON2" xfId="722"/>
    <cellStyle name="Normal_Channel Table_Module1" xfId="723"/>
    <cellStyle name="Normal_Channel Table_Module1_PERSON2" xfId="724"/>
    <cellStyle name="Normal_ChartData" xfId="725"/>
    <cellStyle name="Normal_ChartData_PERSON2" xfId="726"/>
    <cellStyle name="Normal_Cht-Capex per line" xfId="727"/>
    <cellStyle name="Normal_Cht-Cum Real Opr Cf" xfId="728"/>
    <cellStyle name="Normal_Cht-Dep%Rev" xfId="729"/>
    <cellStyle name="Normal_Cht-Real Opr Cf" xfId="730"/>
    <cellStyle name="Normal_Cht-Rev dist" xfId="731"/>
    <cellStyle name="Normal_Cht-Rev p line" xfId="732"/>
    <cellStyle name="Normal_Cht-Rev per Staff" xfId="733"/>
    <cellStyle name="Normal_Cht-Staff cost%revenue" xfId="734"/>
    <cellStyle name="Normal_C-Line per Staff" xfId="735"/>
    <cellStyle name="Normal_C-lines distribution" xfId="736"/>
    <cellStyle name="Normal_Code" xfId="737"/>
    <cellStyle name="Normal_Code_PERSON2" xfId="738"/>
    <cellStyle name="Normal_Consulting" xfId="739"/>
    <cellStyle name="Normal_Consulting_PERSON2" xfId="740"/>
    <cellStyle name="Normal_C-Orig PLDT lines" xfId="741"/>
    <cellStyle name="Normal_Cost Control" xfId="742"/>
    <cellStyle name="Normal_Cost Summ" xfId="743"/>
    <cellStyle name="Normal_Cost Summ_PERSON2" xfId="744"/>
    <cellStyle name="Normal_Cover" xfId="745"/>
    <cellStyle name="Normal_Cover_PERSON2" xfId="746"/>
    <cellStyle name="Normal_Co-wide Monthly" xfId="747"/>
    <cellStyle name="Normal_C-Ret on Rev" xfId="748"/>
    <cellStyle name="Normal_C-ROACE" xfId="749"/>
    <cellStyle name="Normal_CROCF" xfId="750"/>
    <cellStyle name="Normal_Cum Real Opr Cf" xfId="751"/>
    <cellStyle name="Normal_Cust Type" xfId="752"/>
    <cellStyle name="Normal_D&amp;H &amp; GT 051796" xfId="753"/>
    <cellStyle name="Normal_Data for Geog" xfId="754"/>
    <cellStyle name="Normal_Data for Geog_PERSON2" xfId="755"/>
    <cellStyle name="Normal_Demand Fcst." xfId="756"/>
    <cellStyle name="Normal_Dep%Rev" xfId="757"/>
    <cellStyle name="Normal_Dialog1" xfId="758"/>
    <cellStyle name="Normal_Dialog1_1" xfId="759"/>
    <cellStyle name="Normal_Dialog1_1_PERSON2" xfId="760"/>
    <cellStyle name="Normal_Dialog1_2" xfId="761"/>
    <cellStyle name="Normal_Dialog1_2_PERSON2" xfId="762"/>
    <cellStyle name="Normal_Dialog1_Dialog1" xfId="763"/>
    <cellStyle name="Normal_Dialog1_Module1" xfId="764"/>
    <cellStyle name="Normal_div &amp; cat detl rpt" xfId="765"/>
    <cellStyle name="Normal_div &amp; cat detl rpt_PERSON2" xfId="766"/>
    <cellStyle name="Normal_DMR by Div" xfId="767"/>
    <cellStyle name="Normal_E&amp;ONW1" xfId="768"/>
    <cellStyle name="Normal_E&amp;ONW2" xfId="769"/>
    <cellStyle name="Normal_E&amp;OOCPX" xfId="770"/>
    <cellStyle name="Normal_EPL 304 CA BDE" xfId="771"/>
    <cellStyle name="Normal_EPL 304 CA BDE_PERSON2" xfId="772"/>
    <cellStyle name="Normal_EPS" xfId="773"/>
    <cellStyle name="Normal_EUCU" xfId="774"/>
    <cellStyle name="Normal_EUCU Cust Seg Analysis (B)" xfId="775"/>
    <cellStyle name="Normal_EUMYR_FY97.xls Chart 1" xfId="776"/>
    <cellStyle name="Normal_EUMYR_FY97.xls Chart 1_PERSON2" xfId="777"/>
    <cellStyle name="Normal_EUMYR_FY97.xls Chart 2" xfId="778"/>
    <cellStyle name="Normal_EUMYR_FY97.xls Chart 2_PERSON2" xfId="779"/>
    <cellStyle name="Normal_EUYER" xfId="780"/>
    <cellStyle name="Normal_EUYER_PERSON2" xfId="781"/>
    <cellStyle name="Normal_F&amp;COCPX" xfId="782"/>
    <cellStyle name="Normal_Final Output 1" xfId="783"/>
    <cellStyle name="Normal_Final Output 3" xfId="784"/>
    <cellStyle name="Normal_FinalReport" xfId="785"/>
    <cellStyle name="Normal_FinalReport (2)" xfId="786"/>
    <cellStyle name="Normal_FinalReport (3)" xfId="787"/>
    <cellStyle name="Normal_Focus goals" xfId="788"/>
    <cellStyle name="Normal_FOCWEST" xfId="789"/>
    <cellStyle name="Normal_Forecast" xfId="790"/>
    <cellStyle name="Normal_Forecast_PERSON2" xfId="791"/>
    <cellStyle name="Normal_Full Year FY96" xfId="792"/>
    <cellStyle name="Normal_Full Year FY96_PERSON2" xfId="793"/>
    <cellStyle name="Normal_FY97 RevSum - Channel Pres View" xfId="794"/>
    <cellStyle name="Normal_FY97 RevSum - Channel Pres View_PERSON2" xfId="795"/>
    <cellStyle name="Normal_FY97COB1." xfId="796"/>
    <cellStyle name="Normal_Geography View" xfId="797"/>
    <cellStyle name="Normal_Geography View_PERSON2" xfId="798"/>
    <cellStyle name="Normal_Global Telecom" xfId="799"/>
    <cellStyle name="Normal_Global Telecom_PERSON2" xfId="800"/>
    <cellStyle name="Normal_Guidelines" xfId="801"/>
    <cellStyle name="Normal_HC 1" xfId="802"/>
    <cellStyle name="Normal_HC 1_PERSON2" xfId="803"/>
    <cellStyle name="Normal_HC 2" xfId="804"/>
    <cellStyle name="Normal_HC 2_PERSON2" xfId="805"/>
    <cellStyle name="Normal_HEADCONT" xfId="806"/>
    <cellStyle name="Normal_Headcount" xfId="807"/>
    <cellStyle name="Normal_Headcount_PERSON2" xfId="808"/>
    <cellStyle name="Normal_Holiday Bundles" xfId="809"/>
    <cellStyle name="Normal_Holiday Bundles (2)" xfId="810"/>
    <cellStyle name="Normal_IM Rebate Q2 SKUs" xfId="811"/>
    <cellStyle name="Normal_IM Rebate Q2 SKUs (2)" xfId="812"/>
    <cellStyle name="Normal_IM Rebate Q2 SKUs (2)_PERSON2" xfId="813"/>
    <cellStyle name="Normal_IM Rebate Q2 SKUs_PERSON2" xfId="814"/>
    <cellStyle name="Normal_IM Rules and Procedures" xfId="815"/>
    <cellStyle name="Normal_IM Rules and Procedures_PERSON2" xfId="816"/>
    <cellStyle name="Normal_Inputs" xfId="817"/>
    <cellStyle name="Normal_Introduction" xfId="818"/>
    <cellStyle name="Normal_Introduction_1" xfId="819"/>
    <cellStyle name="Normal_Introduction_PERSON2" xfId="820"/>
    <cellStyle name="Normal_Inventory" xfId="821"/>
    <cellStyle name="Normal_Inventory_PERSON2" xfId="822"/>
    <cellStyle name="Normal_IRP-Q3" xfId="823"/>
    <cellStyle name="Normal_IRP-Q3_PERSON2" xfId="824"/>
    <cellStyle name="Normal_IRP-Q4'96" xfId="825"/>
    <cellStyle name="Normal_IRP-Q4'96_PERSON2" xfId="826"/>
    <cellStyle name="Normal_IRR" xfId="827"/>
    <cellStyle name="Normal_ITOCPX" xfId="828"/>
    <cellStyle name="Normal_laroux" xfId="829"/>
    <cellStyle name="Normal_laroux_1" xfId="830"/>
    <cellStyle name="Normal_laroux_1_12~3SO2" xfId="831"/>
    <cellStyle name="Normal_laroux_1_EPL 304 CA BDE" xfId="832"/>
    <cellStyle name="Normal_laroux_1_EPL 304 CA BDE_PERSON2" xfId="833"/>
    <cellStyle name="Normal_laroux_1_IRP-Q4'96" xfId="834"/>
    <cellStyle name="Normal_laroux_1_IRP-Q4'96_PERSON2" xfId="835"/>
    <cellStyle name="Normal_laroux_1_laroux" xfId="836"/>
    <cellStyle name="Normal_laroux_1_laroux_1" xfId="837"/>
    <cellStyle name="Normal_laroux_1_laroux_laroux" xfId="838"/>
    <cellStyle name="Normal_laroux_1_laroux_PERSON2" xfId="839"/>
    <cellStyle name="Normal_laroux_1_PERSON2" xfId="840"/>
    <cellStyle name="Normal_laroux_1_pldt" xfId="841"/>
    <cellStyle name="Normal_laroux_1_pldt_1" xfId="842"/>
    <cellStyle name="Normal_laroux_1_Sheet1" xfId="843"/>
    <cellStyle name="Normal_laroux_1_Sheet1 (2)" xfId="844"/>
    <cellStyle name="Normal_laroux_12~3SO2" xfId="845"/>
    <cellStyle name="Normal_laroux_12~3SO2_PERSON2" xfId="846"/>
    <cellStyle name="Normal_laroux_2" xfId="847"/>
    <cellStyle name="Normal_laroux_2_EPL 304 CA BDE" xfId="848"/>
    <cellStyle name="Normal_laroux_2_laroux" xfId="849"/>
    <cellStyle name="Normal_laroux_2_laroux_1" xfId="850"/>
    <cellStyle name="Normal_laroux_2_laroux_1_PERSON2" xfId="851"/>
    <cellStyle name="Normal_laroux_2_laroux_2" xfId="852"/>
    <cellStyle name="Normal_laroux_2_laroux_laroux" xfId="853"/>
    <cellStyle name="Normal_laroux_2_PERSON2" xfId="854"/>
    <cellStyle name="Normal_laroux_2_pldt" xfId="855"/>
    <cellStyle name="Normal_laroux_2_pldt_1" xfId="856"/>
    <cellStyle name="Normal_laroux_2_Sheet1 (2)" xfId="857"/>
    <cellStyle name="Normal_laroux_3" xfId="858"/>
    <cellStyle name="Normal_laroux_3_EPL 304 CA BDE" xfId="859"/>
    <cellStyle name="Normal_laroux_3_laroux" xfId="860"/>
    <cellStyle name="Normal_laroux_3_laroux_1" xfId="861"/>
    <cellStyle name="Normal_laroux_3_laroux_2" xfId="862"/>
    <cellStyle name="Normal_laroux_3_laroux_laroux" xfId="863"/>
    <cellStyle name="Normal_laroux_3_laroux_PERSON2" xfId="864"/>
    <cellStyle name="Normal_laroux_3_PERSON2" xfId="865"/>
    <cellStyle name="Normal_laroux_3_PERSON2_1" xfId="866"/>
    <cellStyle name="Normal_laroux_3_pldt" xfId="867"/>
    <cellStyle name="Normal_laroux_3_pldt_1" xfId="868"/>
    <cellStyle name="Normal_laroux_3_Sheet1 (2)" xfId="869"/>
    <cellStyle name="Normal_laroux_3_Sheet1 (2)_PERSON2" xfId="870"/>
    <cellStyle name="Normal_laroux_4" xfId="871"/>
    <cellStyle name="Normal_laroux_4_EPL 304 CA BDE" xfId="872"/>
    <cellStyle name="Normal_laroux_4_laroux" xfId="873"/>
    <cellStyle name="Normal_laroux_4_laroux_1" xfId="874"/>
    <cellStyle name="Normal_laroux_4_laroux_2" xfId="875"/>
    <cellStyle name="Normal_laroux_4_PERSON2" xfId="876"/>
    <cellStyle name="Normal_laroux_4_pldt" xfId="877"/>
    <cellStyle name="Normal_laroux_4_pldt_1" xfId="878"/>
    <cellStyle name="Normal_laroux_5" xfId="879"/>
    <cellStyle name="Normal_laroux_5_EPL 304 CA BDE" xfId="880"/>
    <cellStyle name="Normal_laroux_5_laroux" xfId="881"/>
    <cellStyle name="Normal_laroux_5_PERSON2" xfId="882"/>
    <cellStyle name="Normal_laroux_5_pldt" xfId="883"/>
    <cellStyle name="Normal_laroux_5_pldt_1" xfId="884"/>
    <cellStyle name="Normal_laroux_6" xfId="885"/>
    <cellStyle name="Normal_laroux_6_EPL 304 CA BDE" xfId="886"/>
    <cellStyle name="Normal_laroux_6_laroux" xfId="887"/>
    <cellStyle name="Normal_laroux_6_PERSON2" xfId="888"/>
    <cellStyle name="Normal_laroux_6_pldt" xfId="889"/>
    <cellStyle name="Normal_laroux_6_pldt_1" xfId="890"/>
    <cellStyle name="Normal_laroux_7" xfId="891"/>
    <cellStyle name="Normal_laroux_7_laroux" xfId="892"/>
    <cellStyle name="Normal_laroux_7_PERSON2" xfId="893"/>
    <cellStyle name="Normal_laroux_8" xfId="894"/>
    <cellStyle name="Normal_laroux_8_PERSON2" xfId="895"/>
    <cellStyle name="Normal_laroux_9" xfId="896"/>
    <cellStyle name="Normal_laroux_A" xfId="897"/>
    <cellStyle name="Normal_laroux_B" xfId="898"/>
    <cellStyle name="Normal_laroux_C" xfId="899"/>
    <cellStyle name="Normal_laroux_EPL 304 CA BDE" xfId="900"/>
    <cellStyle name="Normal_laroux_IRP-Q4'96" xfId="901"/>
    <cellStyle name="Normal_laroux_laroux" xfId="902"/>
    <cellStyle name="Normal_laroux_laroux_1" xfId="903"/>
    <cellStyle name="Normal_laroux_laroux_1_PERSON2" xfId="904"/>
    <cellStyle name="Normal_laroux_laroux_2" xfId="905"/>
    <cellStyle name="Normal_laroux_laroux_2_PERSON2" xfId="906"/>
    <cellStyle name="Normal_laroux_laroux_laroux" xfId="907"/>
    <cellStyle name="Normal_laroux_laroux_laroux_PERSON2" xfId="908"/>
    <cellStyle name="Normal_laroux_laroux_PERSON2" xfId="909"/>
    <cellStyle name="Normal_laroux_PERSON2" xfId="910"/>
    <cellStyle name="Normal_laroux_pldt" xfId="911"/>
    <cellStyle name="Normal_laroux_pldt_1" xfId="912"/>
    <cellStyle name="Normal_laroux_Sheet1" xfId="913"/>
    <cellStyle name="Normal_laroux_Sheet1 (2)" xfId="914"/>
    <cellStyle name="Normal_laroux_Sheet1_PERSON2" xfId="915"/>
    <cellStyle name="Normal_Line Inst." xfId="916"/>
    <cellStyle name="Normal_Linked &gt;&gt;Slide #8 - YTD Results" xfId="917"/>
    <cellStyle name="Normal_Location Total " xfId="918"/>
    <cellStyle name="Normal_Locations" xfId="919"/>
    <cellStyle name="Normal_MACRO1.XLM" xfId="920"/>
    <cellStyle name="Normal_Macro2" xfId="921"/>
    <cellStyle name="Normal_Maintenance" xfId="922"/>
    <cellStyle name="Normal_Maintenance_PERSON2" xfId="923"/>
    <cellStyle name="Normal_Malaysia" xfId="924"/>
    <cellStyle name="Normal_MarketingActBud" xfId="925"/>
    <cellStyle name="Normal_MarketingActBud_PERSON2" xfId="926"/>
    <cellStyle name="Normal_MarketingDetail" xfId="927"/>
    <cellStyle name="Normal_MarketingDetail_PERSON2" xfId="928"/>
    <cellStyle name="Normal_MATERAL2" xfId="929"/>
    <cellStyle name="Normal_MCOE Summary" xfId="930"/>
    <cellStyle name="Normal_MCOE Summary (2)" xfId="931"/>
    <cellStyle name="Normal_MCOE Summary (3)" xfId="932"/>
    <cellStyle name="Normal_MCOE Summary (4)" xfId="933"/>
    <cellStyle name="Normal_MCOE Summary (5)" xfId="934"/>
    <cellStyle name="Normal_MCOE Summary (6)" xfId="935"/>
    <cellStyle name="Normal_MCOE Summary (7)" xfId="936"/>
    <cellStyle name="Normal_MCOE Summary (8)" xfId="937"/>
    <cellStyle name="Normal_MCOE Summary (9)" xfId="938"/>
    <cellStyle name="Normal_MDF" xfId="939"/>
    <cellStyle name="Normal_MDF (2)" xfId="940"/>
    <cellStyle name="Normal_MDF (2)_1" xfId="941"/>
    <cellStyle name="Normal_MDF (2)_Reslr Mktng" xfId="942"/>
    <cellStyle name="Normal_MDF (2)_Reslr Mktng_PERSON2" xfId="943"/>
    <cellStyle name="Normal_MDF_1" xfId="944"/>
    <cellStyle name="Normal_MDF_MDF (2)" xfId="945"/>
    <cellStyle name="Normal_MDF_MDF (2)_PERSON2" xfId="946"/>
    <cellStyle name="Normal_MDF_MDF (2)_Reslr Mktng" xfId="947"/>
    <cellStyle name="Normal_MDF_Reslr Mktng" xfId="948"/>
    <cellStyle name="Normal_MDF_Reslr Mktng_PERSON2" xfId="949"/>
    <cellStyle name="Normal_Menu" xfId="950"/>
    <cellStyle name="Normal_Menu_PERSON2" xfId="951"/>
    <cellStyle name="Normal_MISFY96" xfId="952"/>
    <cellStyle name="Normal_MKGOCPX" xfId="953"/>
    <cellStyle name="Normal_Mkt Shr" xfId="954"/>
    <cellStyle name="Normal_MOBCPX" xfId="955"/>
    <cellStyle name="Normal_Module1" xfId="956"/>
    <cellStyle name="Normal_Module1_1" xfId="957"/>
    <cellStyle name="Normal_Module1_Book6" xfId="958"/>
    <cellStyle name="Normal_Module1_Book6_PERSON2" xfId="959"/>
    <cellStyle name="Normal_Module1_Dialog1" xfId="960"/>
    <cellStyle name="Normal_Module1_Dialog1_PERSON2" xfId="961"/>
    <cellStyle name="Normal_Module1_laroux" xfId="962"/>
    <cellStyle name="Normal_Module1_PERSON2" xfId="963"/>
    <cellStyle name="Normal_Module1_PERSONAL" xfId="964"/>
    <cellStyle name="Normal_Module1_PERSONAL_PERSON2" xfId="965"/>
    <cellStyle name="Normal_Module5" xfId="966"/>
    <cellStyle name="Normal_Module5_PERSON2" xfId="967"/>
    <cellStyle name="Normal_MSNA" xfId="968"/>
    <cellStyle name="Normal_mssReport" xfId="969"/>
    <cellStyle name="Normal_mssReport_PERSON2" xfId="970"/>
    <cellStyle name="Normal_MTDP&amp;L" xfId="971"/>
    <cellStyle name="Normal_MTDP&amp;L_PERSON2" xfId="972"/>
    <cellStyle name="Normal_MTDRevSum" xfId="973"/>
    <cellStyle name="Normal_MTDRevSum_PERSON2" xfId="974"/>
    <cellStyle name="Normal_mud plant bolted" xfId="975"/>
    <cellStyle name="Normal_N80" xfId="976"/>
    <cellStyle name="Normal_NCR-C&amp;W Val" xfId="977"/>
    <cellStyle name="Normal_NCR-Cap intensity" xfId="978"/>
    <cellStyle name="Normal_NCR-Line per Staff" xfId="979"/>
    <cellStyle name="Normal_NCR-Rev dist" xfId="980"/>
    <cellStyle name="Normal_Op Cost Break" xfId="981"/>
    <cellStyle name="Normal_OperResults" xfId="982"/>
    <cellStyle name="Normal_OperResults_PERSON2" xfId="983"/>
    <cellStyle name="Normal_OrgChart" xfId="984"/>
    <cellStyle name="Normal_OrgChart_1" xfId="985"/>
    <cellStyle name="Normal_OrgChart_1_PERSON2" xfId="986"/>
    <cellStyle name="Normal_Orig Flat File fr Dan" xfId="987"/>
    <cellStyle name="Normal_Orig Flat File fr Dan_PERSON2" xfId="988"/>
    <cellStyle name="Normal_OSMOCPX" xfId="989"/>
    <cellStyle name="Normal_Outlet96 View (B)" xfId="990"/>
    <cellStyle name="Normal_Overview" xfId="991"/>
    <cellStyle name="Normal_Overview_PERSON2" xfId="992"/>
    <cellStyle name="Normal_P&amp;L" xfId="993"/>
    <cellStyle name="Normal_Pasted Pictures" xfId="994"/>
    <cellStyle name="Normal_PCMAP1" xfId="995"/>
    <cellStyle name="Normal_PCMAP1 (B)" xfId="996"/>
    <cellStyle name="Normal_PCMAP2 (B)" xfId="997"/>
    <cellStyle name="Normal_PCMASTER" xfId="998"/>
    <cellStyle name="Normal_PD_Oppty_Map" xfId="999"/>
    <cellStyle name="Normal_PD_Oppty_Map_PERSON2" xfId="1000"/>
    <cellStyle name="Normal_PERSON2" xfId="1001"/>
    <cellStyle name="Normal_PERSON2_1" xfId="1002"/>
    <cellStyle name="Normal_PERSON2_1_PERSON2" xfId="1003"/>
    <cellStyle name="Normal_PERSON2_2" xfId="1004"/>
    <cellStyle name="Normal_PERSON2_3" xfId="1005"/>
    <cellStyle name="Normal_PERSON2_PERSON2" xfId="1006"/>
    <cellStyle name="Normal_PERSONAL" xfId="1007"/>
    <cellStyle name="Normal_PERSONAL_1" xfId="1008"/>
    <cellStyle name="Normal_PERSONAL_1_laroux" xfId="1009"/>
    <cellStyle name="Normal_PERSONAL_1_laroux_PERSON2" xfId="1010"/>
    <cellStyle name="Normal_PERSONAL_2" xfId="1011"/>
    <cellStyle name="Normal_PERSONAL_2_laroux" xfId="1012"/>
    <cellStyle name="Normal_PERSONAL_2_PERSON2" xfId="1013"/>
    <cellStyle name="Normal_PERSONAL_laroux" xfId="1014"/>
    <cellStyle name="Normal_PGMKOCPX" xfId="1015"/>
    <cellStyle name="Normal_PGNW1" xfId="1016"/>
    <cellStyle name="Normal_PGNW2" xfId="1017"/>
    <cellStyle name="Normal_PGNWOCPX" xfId="1018"/>
    <cellStyle name="Normal_Pivot" xfId="1019"/>
    <cellStyle name="Normal_Pivot - Drill Down" xfId="1020"/>
    <cellStyle name="Normal_Pivot (2)" xfId="1021"/>
    <cellStyle name="Normal_PivotReport" xfId="1022"/>
    <cellStyle name="Normal_PLDT" xfId="1023"/>
    <cellStyle name="Normal_PLDT_1" xfId="1024"/>
    <cellStyle name="Normal_PLDT_2" xfId="1025"/>
    <cellStyle name="Normal_pldt_3" xfId="1026"/>
    <cellStyle name="Normal_pldt_4" xfId="1027"/>
    <cellStyle name="Normal_pldt_5" xfId="1028"/>
    <cellStyle name="Normal_pldt_6" xfId="1029"/>
    <cellStyle name="Normal_pldt_7" xfId="1030"/>
    <cellStyle name="Normal_pldt_8" xfId="1031"/>
    <cellStyle name="Normal_PRICE" xfId="1032"/>
    <cellStyle name="Normal_PRICE_PERSON2" xfId="1033"/>
    <cellStyle name="Normal_Pricing1" xfId="1034"/>
    <cellStyle name="Normal_Pricing1_PERSON2" xfId="1035"/>
    <cellStyle name="Normal_Pricing2" xfId="1036"/>
    <cellStyle name="Normal_Pricing2_PERSON2" xfId="1037"/>
    <cellStyle name="Normal_PricVol" xfId="1038"/>
    <cellStyle name="Normal_PricVol_PERSON2" xfId="1039"/>
    <cellStyle name="Normal_PriorYear" xfId="1040"/>
    <cellStyle name="Normal_PriorYear_PERSON2" xfId="1041"/>
    <cellStyle name="Normal_Prod Div" xfId="1042"/>
    <cellStyle name="Normal_PROD SALES" xfId="1043"/>
    <cellStyle name="Normal_PROD SALES by Region Pg 2" xfId="1044"/>
    <cellStyle name="Normal_PROD SALES by Region Pg 2_laroux" xfId="1045"/>
    <cellStyle name="Normal_PROD SALES by Region Pg 2_PERSON2" xfId="1046"/>
    <cellStyle name="Normal_PROD SALES_laroux" xfId="1047"/>
    <cellStyle name="Normal_PROD SALES_PERSON2" xfId="1048"/>
    <cellStyle name="Normal_PRODUCT" xfId="1049"/>
    <cellStyle name="Normal_PRODUCT_laroux" xfId="1050"/>
    <cellStyle name="Normal_PRODUCT_PERSON2" xfId="1051"/>
    <cellStyle name="Normal_Proposed Mktg Spend" xfId="1052"/>
    <cellStyle name="Normal_PRS" xfId="1053"/>
    <cellStyle name="Normal_PRS_PERSON2" xfId="1054"/>
    <cellStyle name="Normal_Purch-AR" xfId="1055"/>
    <cellStyle name="Normal_Purch-AR_PERSON2" xfId="1056"/>
    <cellStyle name="Normal_Q1 FY96" xfId="1057"/>
    <cellStyle name="Normal_Q1 FY96_PERSON2" xfId="1058"/>
    <cellStyle name="Normal_Q2 FY96" xfId="1059"/>
    <cellStyle name="Normal_Q2 FY96_PERSON2" xfId="1060"/>
    <cellStyle name="Normal_Q3 FY96" xfId="1061"/>
    <cellStyle name="Normal_Q3 FY96_PERSON2" xfId="1062"/>
    <cellStyle name="Normal_Q3 POR (GEOs)" xfId="1063"/>
    <cellStyle name="Normal_Q3 POR (GEOs)_PERSON2" xfId="1064"/>
    <cellStyle name="Normal_Q3-RPT TRK" xfId="1065"/>
    <cellStyle name="Normal_Q4 FY96" xfId="1066"/>
    <cellStyle name="Normal_Q4 FY96_PERSON2" xfId="1067"/>
    <cellStyle name="Normal_QTD" xfId="1068"/>
    <cellStyle name="Normal_QTR94_95" xfId="1069"/>
    <cellStyle name="Normal_QTR94_95_PERSON2" xfId="1070"/>
    <cellStyle name="Normal_r1" xfId="1071"/>
    <cellStyle name="Normal_Real Opr Cf" xfId="1072"/>
    <cellStyle name="Normal_Real Rev per Staff (1)" xfId="1073"/>
    <cellStyle name="Normal_Real Rev per Staff (2)" xfId="1074"/>
    <cellStyle name="Normal_Region 2-C&amp;W" xfId="1075"/>
    <cellStyle name="Normal_Reporting Status" xfId="1076"/>
    <cellStyle name="Normal_Reporting Status_1" xfId="1077"/>
    <cellStyle name="Normal_Reporting Status_EUCU Cust Seg Analysis (B)" xfId="1078"/>
    <cellStyle name="Normal_Reporting Status_Outlet96 View (B)" xfId="1079"/>
    <cellStyle name="Normal_Reporting Status_PCMAP1 (B)" xfId="1080"/>
    <cellStyle name="Normal_Reporting Status_PCMAP2 (B)" xfId="1081"/>
    <cellStyle name="Normal_Reporting Status_Subsegment Charts (B)" xfId="1082"/>
    <cellStyle name="Normal_Req Summ" xfId="1083"/>
    <cellStyle name="Normal_Req Summ_PERSON2" xfId="1084"/>
    <cellStyle name="Normal_Reseller Mktng" xfId="1085"/>
    <cellStyle name="Normal_Reslr Mktng" xfId="1086"/>
    <cellStyle name="Normal_Reslr Mktng_1" xfId="1087"/>
    <cellStyle name="Normal_Reslr Mktng_1_PERSON2" xfId="1088"/>
    <cellStyle name="Normal_Retail By Div" xfId="1089"/>
    <cellStyle name="Normal_Return on Rev" xfId="1090"/>
    <cellStyle name="Normal_Rev p line" xfId="1091"/>
    <cellStyle name="Normal_Revenues" xfId="1092"/>
    <cellStyle name="Normal_Revenues_PERSON2" xfId="1093"/>
    <cellStyle name="Normal_RevSum" xfId="1094"/>
    <cellStyle name="Normal_RevSum (2)" xfId="1095"/>
    <cellStyle name="Normal_RevSum (2)_PERSON2" xfId="1096"/>
    <cellStyle name="Normal_RevSum_PERSON2" xfId="1097"/>
    <cellStyle name="Normal_ROACE" xfId="1098"/>
    <cellStyle name="Normal_ROCF (Tot)" xfId="1099"/>
    <cellStyle name="Normal_RPACONS (BY RANK&amp;EVENT)" xfId="1100"/>
    <cellStyle name="Normal_RPACONS (BY RANK&amp;EVENT)_PERSON2" xfId="1101"/>
    <cellStyle name="Normal_RPACONS (BY RANK)" xfId="1102"/>
    <cellStyle name="Normal_RPACONS (BY RANK)_PERSON2" xfId="1103"/>
    <cellStyle name="Normal_Rsllr Monthly Market Share" xfId="1104"/>
    <cellStyle name="Normal_RslrSales.xls Chart 3" xfId="1105"/>
    <cellStyle name="Normal_RslrSales.xls Chart 3_PERSON2" xfId="1106"/>
    <cellStyle name="Normal_RslrSales.xls Chart 4" xfId="1107"/>
    <cellStyle name="Normal_RslrSales.xls Chart 4_PERSON2" xfId="1108"/>
    <cellStyle name="Normal_RslrSales.xls Chart 5" xfId="1109"/>
    <cellStyle name="Normal_RslrSales.xls Chart 5_PERSON2" xfId="1110"/>
    <cellStyle name="Normal_RTL DMR Rank" xfId="1111"/>
    <cellStyle name="Normal_S&amp;MCosts" xfId="1112"/>
    <cellStyle name="Normal_S&amp;MCosts_PERSON2" xfId="1113"/>
    <cellStyle name="Normal_SATOCPX" xfId="1114"/>
    <cellStyle name="Normal_Segment and Account" xfId="1115"/>
    <cellStyle name="Normal_Segment Change" xfId="1116"/>
    <cellStyle name="Normal_SHEET" xfId="1117"/>
    <cellStyle name="Normal_Sheet1" xfId="1118"/>
    <cellStyle name="Normal_Sheet1 (2)" xfId="1119"/>
    <cellStyle name="Normal_Sheet1 (2)_laroux" xfId="1120"/>
    <cellStyle name="Normal_Sheet1 (2)_laroux_PERSON2" xfId="1121"/>
    <cellStyle name="Normal_Sheet1_1" xfId="1122"/>
    <cellStyle name="Normal_Sheet1_1_laroux" xfId="1123"/>
    <cellStyle name="Normal_Sheet1_2" xfId="1124"/>
    <cellStyle name="Normal_Sheet1_Book6" xfId="1125"/>
    <cellStyle name="Normal_Sheet1_Capital (2)" xfId="1126"/>
    <cellStyle name="Normal_Sheet1_Capital (2)_PERSON2" xfId="1127"/>
    <cellStyle name="Normal_Sheet1_Dialog1" xfId="1128"/>
    <cellStyle name="Normal_Sheet1_Dialog1_PERSON2" xfId="1129"/>
    <cellStyle name="Normal_Sheet1_laroux" xfId="1130"/>
    <cellStyle name="Normal_Sheet1_laroux_1" xfId="1131"/>
    <cellStyle name="Normal_Sheet1_laroux_1_laroux" xfId="1132"/>
    <cellStyle name="Normal_Sheet1_laroux_laroux" xfId="1133"/>
    <cellStyle name="Normal_Sheet1_laroux_laroux_1" xfId="1134"/>
    <cellStyle name="Normal_Sheet1_laroux_laroux_1_PERSON2" xfId="1135"/>
    <cellStyle name="Normal_Sheet1_PERSON2" xfId="1136"/>
    <cellStyle name="Normal_Sheet1_PERSONAL" xfId="1137"/>
    <cellStyle name="Normal_Sheet2" xfId="1138"/>
    <cellStyle name="Normal_Sheet2_1" xfId="1139"/>
    <cellStyle name="Normal_Sheet2_PERSON2" xfId="1140"/>
    <cellStyle name="Normal_Sheet4" xfId="1141"/>
    <cellStyle name="Normal_Shipping" xfId="1142"/>
    <cellStyle name="Normal_Staff cost%rev" xfId="1143"/>
    <cellStyle name="Normal_Subsegment Charts (B)" xfId="1144"/>
    <cellStyle name="Normal_Summary" xfId="1145"/>
    <cellStyle name="Normal_Summary By Div &amp; Cat" xfId="1146"/>
    <cellStyle name="Normal_summary_laroux" xfId="1147"/>
    <cellStyle name="Normal_summary_laroux_PERSON2" xfId="1148"/>
    <cellStyle name="Normal_Summary_laroux_PERSON2_1" xfId="1149"/>
    <cellStyle name="Normal_Summary_PERSON2" xfId="1150"/>
    <cellStyle name="Normal_TMSNW1" xfId="1151"/>
    <cellStyle name="Normal_TMSNW2" xfId="1152"/>
    <cellStyle name="Normal_TMSOCPX" xfId="1153"/>
    <cellStyle name="Normal_Total-Rev dist." xfId="1154"/>
    <cellStyle name="Normal_TOTALS" xfId="1155"/>
    <cellStyle name="Normal_TOTALS_PERSON2" xfId="1156"/>
    <cellStyle name="Normal_Trend P&amp;L - Actual" xfId="1157"/>
    <cellStyle name="Normal_TrendP&amp;L" xfId="1158"/>
    <cellStyle name="Normal_TrendP&amp;L_PERSON2" xfId="1159"/>
    <cellStyle name="Normal_TrendRev" xfId="1160"/>
    <cellStyle name="Normal_TrendRev_PERSON2" xfId="1161"/>
    <cellStyle name="Normal_VAR1115.XLS" xfId="1162"/>
    <cellStyle name="Normal_Walmart" xfId="1163"/>
    <cellStyle name="Normal_YTDP&amp;L" xfId="1164"/>
    <cellStyle name="Normal_YTDP&amp;L_PERSON2" xfId="1165"/>
    <cellStyle name="Normal_YTDRevSum" xfId="1166"/>
    <cellStyle name="Normal_YTDRevSum_PERSON2" xfId="1167"/>
    <cellStyle name="Percent" xfId="1168"/>
    <cellStyle name="Percent [2]" xfId="1169"/>
    <cellStyle name="Percent_12~3SO2" xfId="1170"/>
    <cellStyle name="Percent_laroux" xfId="1171"/>
    <cellStyle name="PSChar" xfId="1172"/>
    <cellStyle name="PSDate" xfId="1173"/>
    <cellStyle name="Tusental (0)_laroux" xfId="1174"/>
    <cellStyle name="Tusental_laroux" xfId="1175"/>
    <cellStyle name="Valuta (0)_laroux" xfId="1176"/>
    <cellStyle name="Valuta (0)_laroux_1" xfId="1177"/>
    <cellStyle name="Valuta_laroux" xfId="1178"/>
    <cellStyle name="Valuta_laroux_1" xfId="11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DMGRP-03Y2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000001"/>
      <sheetName val="BSheet"/>
      <sheetName val="CBS"/>
      <sheetName val="CA"/>
      <sheetName val="SEGMENT"/>
      <sheetName val="CFLOW (2)"/>
      <sheetName val="FASSETS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6"/>
  <sheetViews>
    <sheetView tabSelected="1" workbookViewId="0" topLeftCell="A1">
      <selection activeCell="A1" sqref="A1"/>
    </sheetView>
  </sheetViews>
  <sheetFormatPr defaultColWidth="9.33203125" defaultRowHeight="10.5"/>
  <cols>
    <col min="1" max="1" width="9.33203125" style="6" customWidth="1"/>
    <col min="2" max="2" width="4.16015625" style="6" customWidth="1"/>
    <col min="3" max="3" width="47" style="6" customWidth="1"/>
    <col min="4" max="4" width="13.16015625" style="6" customWidth="1"/>
    <col min="5" max="5" width="9.33203125" style="6" customWidth="1"/>
    <col min="6" max="6" width="13.33203125" style="6" customWidth="1"/>
    <col min="7" max="7" width="9.33203125" style="6" customWidth="1"/>
    <col min="8" max="8" width="17.66015625" style="6" customWidth="1"/>
    <col min="9" max="16384" width="9.33203125" style="6" customWidth="1"/>
  </cols>
  <sheetData>
    <row r="1" spans="3:6" ht="12.75">
      <c r="C1" s="7" t="s">
        <v>0</v>
      </c>
      <c r="D1" s="7"/>
      <c r="E1" s="7"/>
      <c r="F1" s="7"/>
    </row>
    <row r="2" spans="3:6" ht="12.75">
      <c r="C2" s="7" t="s">
        <v>1</v>
      </c>
      <c r="D2" s="7"/>
      <c r="E2" s="7"/>
      <c r="F2" s="7"/>
    </row>
    <row r="3" spans="4:6" ht="12.75">
      <c r="D3" s="8" t="s">
        <v>2</v>
      </c>
      <c r="F3" s="8" t="s">
        <v>2</v>
      </c>
    </row>
    <row r="4" spans="2:6" ht="12.75">
      <c r="B4" s="9"/>
      <c r="D4" s="10">
        <v>36616</v>
      </c>
      <c r="E4" s="10"/>
      <c r="F4" s="10">
        <v>36525</v>
      </c>
    </row>
    <row r="5" spans="4:6" ht="12.75">
      <c r="D5" s="8" t="s">
        <v>3</v>
      </c>
      <c r="F5" s="8" t="s">
        <v>3</v>
      </c>
    </row>
    <row r="6" spans="4:6" ht="12.75">
      <c r="D6" s="8"/>
      <c r="F6" s="8"/>
    </row>
    <row r="7" spans="2:8" ht="12.75">
      <c r="B7" s="9" t="s">
        <v>4</v>
      </c>
      <c r="D7" s="11">
        <f>ROUND(H7/1000,0)</f>
        <v>434138</v>
      </c>
      <c r="E7" s="11"/>
      <c r="F7" s="11">
        <v>433246</v>
      </c>
      <c r="H7" s="11">
        <v>434138498</v>
      </c>
    </row>
    <row r="8" spans="2:8" ht="12.75">
      <c r="B8" s="9" t="s">
        <v>5</v>
      </c>
      <c r="D8" s="11">
        <f>ROUND(H8/1000,0)</f>
        <v>1405</v>
      </c>
      <c r="E8" s="11"/>
      <c r="F8" s="11">
        <v>1520</v>
      </c>
      <c r="H8" s="11">
        <v>1405066</v>
      </c>
    </row>
    <row r="9" spans="2:8" ht="12.75">
      <c r="B9" s="9" t="s">
        <v>6</v>
      </c>
      <c r="D9" s="11">
        <f>ROUND(H9/1000,0)</f>
        <v>12932</v>
      </c>
      <c r="E9" s="11"/>
      <c r="F9" s="11">
        <v>13723</v>
      </c>
      <c r="H9" s="11">
        <v>12932269</v>
      </c>
    </row>
    <row r="10" spans="2:8" ht="12.75">
      <c r="B10" s="9" t="s">
        <v>7</v>
      </c>
      <c r="D10" s="11">
        <f>ROUND(H10/1000,0)</f>
        <v>8834</v>
      </c>
      <c r="E10" s="11"/>
      <c r="F10" s="11">
        <v>7870</v>
      </c>
      <c r="H10" s="11">
        <v>8833766</v>
      </c>
    </row>
    <row r="11" spans="4:8" ht="12.75">
      <c r="D11" s="11"/>
      <c r="E11" s="11"/>
      <c r="F11" s="11"/>
      <c r="H11" s="11"/>
    </row>
    <row r="12" spans="2:8" ht="12.75">
      <c r="B12" s="9" t="s">
        <v>8</v>
      </c>
      <c r="D12" s="11"/>
      <c r="E12" s="11"/>
      <c r="F12" s="11"/>
      <c r="H12" s="11"/>
    </row>
    <row r="13" spans="2:8" ht="12.75">
      <c r="B13" s="9"/>
      <c r="C13" s="6" t="s">
        <v>9</v>
      </c>
      <c r="D13" s="12">
        <f aca="true" t="shared" si="0" ref="D13:D18">ROUND(H13/1000,0)</f>
        <v>2647</v>
      </c>
      <c r="E13" s="11"/>
      <c r="F13" s="12">
        <v>1358</v>
      </c>
      <c r="H13" s="11">
        <v>2646722</v>
      </c>
    </row>
    <row r="14" spans="3:8" ht="12.75">
      <c r="C14" s="6" t="s">
        <v>10</v>
      </c>
      <c r="D14" s="13">
        <f t="shared" si="0"/>
        <v>19028</v>
      </c>
      <c r="E14" s="11"/>
      <c r="F14" s="13">
        <v>18560</v>
      </c>
      <c r="H14" s="11">
        <v>19027619</v>
      </c>
    </row>
    <row r="15" spans="3:8" ht="12.75">
      <c r="C15" s="6" t="s">
        <v>11</v>
      </c>
      <c r="D15" s="13">
        <f t="shared" si="0"/>
        <v>21227</v>
      </c>
      <c r="E15" s="11"/>
      <c r="F15" s="13">
        <v>17624</v>
      </c>
      <c r="H15" s="11">
        <v>21226909</v>
      </c>
    </row>
    <row r="16" spans="3:8" ht="12.75">
      <c r="C16" s="6" t="s">
        <v>12</v>
      </c>
      <c r="D16" s="13">
        <f t="shared" si="0"/>
        <v>37726</v>
      </c>
      <c r="E16" s="11"/>
      <c r="F16" s="13">
        <v>39846</v>
      </c>
      <c r="H16" s="11">
        <v>37726094</v>
      </c>
    </row>
    <row r="17" spans="3:8" ht="12.75">
      <c r="C17" s="6" t="s">
        <v>13</v>
      </c>
      <c r="D17" s="13">
        <f t="shared" si="0"/>
        <v>2100</v>
      </c>
      <c r="E17" s="11"/>
      <c r="F17" s="13">
        <v>3523</v>
      </c>
      <c r="H17" s="11">
        <v>2100038</v>
      </c>
    </row>
    <row r="18" spans="3:8" ht="12.75">
      <c r="C18" s="6" t="s">
        <v>14</v>
      </c>
      <c r="D18" s="14">
        <f t="shared" si="0"/>
        <v>7650</v>
      </c>
      <c r="E18" s="11"/>
      <c r="F18" s="14">
        <v>6533</v>
      </c>
      <c r="H18" s="11">
        <v>7649730</v>
      </c>
    </row>
    <row r="19" spans="4:8" ht="12.75">
      <c r="D19" s="15">
        <f>SUM(D13:D18)</f>
        <v>90378</v>
      </c>
      <c r="E19" s="11"/>
      <c r="F19" s="15">
        <f>SUM(F13:F18)</f>
        <v>87444</v>
      </c>
      <c r="H19" s="15">
        <f>SUM(H13:H18)</f>
        <v>90377112</v>
      </c>
    </row>
    <row r="20" spans="4:8" ht="12.75">
      <c r="D20" s="11"/>
      <c r="E20" s="11"/>
      <c r="F20" s="11"/>
      <c r="H20" s="16"/>
    </row>
    <row r="21" spans="2:8" ht="12.75">
      <c r="B21" s="9" t="s">
        <v>15</v>
      </c>
      <c r="D21" s="11"/>
      <c r="E21" s="11"/>
      <c r="F21" s="11"/>
      <c r="H21" s="11"/>
    </row>
    <row r="22" spans="3:8" ht="12.75">
      <c r="C22" s="6" t="s">
        <v>16</v>
      </c>
      <c r="D22" s="12">
        <f>ROUND(H22/1000,0)</f>
        <v>29725</v>
      </c>
      <c r="E22" s="11"/>
      <c r="F22" s="12">
        <v>23988</v>
      </c>
      <c r="H22" s="11">
        <v>29725425</v>
      </c>
    </row>
    <row r="23" spans="3:8" ht="12.75">
      <c r="C23" s="6" t="s">
        <v>17</v>
      </c>
      <c r="D23" s="13">
        <f>ROUND(H23/1000,0)</f>
        <v>93436</v>
      </c>
      <c r="E23" s="11"/>
      <c r="F23" s="13">
        <v>93097</v>
      </c>
      <c r="H23" s="11">
        <v>93436385</v>
      </c>
    </row>
    <row r="24" spans="3:8" ht="12.75">
      <c r="C24" s="6" t="s">
        <v>18</v>
      </c>
      <c r="D24" s="13">
        <f>ROUND(H24/1000,0)</f>
        <v>10529</v>
      </c>
      <c r="E24" s="11"/>
      <c r="F24" s="13">
        <v>5689</v>
      </c>
      <c r="H24" s="11">
        <v>10528945</v>
      </c>
    </row>
    <row r="25" spans="3:8" ht="12.75">
      <c r="C25" s="6" t="s">
        <v>19</v>
      </c>
      <c r="D25" s="13">
        <f>ROUND(H25/1000,0)</f>
        <v>46789</v>
      </c>
      <c r="E25" s="11"/>
      <c r="F25" s="13">
        <v>44499</v>
      </c>
      <c r="H25" s="11">
        <v>46788676</v>
      </c>
    </row>
    <row r="26" spans="3:8" ht="12.75">
      <c r="C26" s="6" t="s">
        <v>20</v>
      </c>
      <c r="D26" s="13">
        <f>ROUND(H26/1000,0)</f>
        <v>4847</v>
      </c>
      <c r="E26" s="11"/>
      <c r="F26" s="13">
        <v>4855</v>
      </c>
      <c r="H26" s="11">
        <v>4847426</v>
      </c>
    </row>
    <row r="27" spans="4:8" ht="12.75">
      <c r="D27" s="14"/>
      <c r="E27" s="11"/>
      <c r="F27" s="14"/>
      <c r="H27" s="11"/>
    </row>
    <row r="28" spans="4:8" ht="12.75">
      <c r="D28" s="15">
        <f>SUM(D22:D27)</f>
        <v>185326</v>
      </c>
      <c r="E28" s="11"/>
      <c r="F28" s="15">
        <f>SUM(F22:F27)</f>
        <v>172128</v>
      </c>
      <c r="H28" s="15">
        <f>SUM(H22:H27)</f>
        <v>185326857</v>
      </c>
    </row>
    <row r="29" spans="4:8" ht="12.75">
      <c r="D29" s="11"/>
      <c r="E29" s="11"/>
      <c r="F29" s="11"/>
      <c r="H29" s="11"/>
    </row>
    <row r="30" spans="2:8" ht="12.75">
      <c r="B30" s="9" t="s">
        <v>21</v>
      </c>
      <c r="D30" s="15">
        <f>D19-D28</f>
        <v>-94948</v>
      </c>
      <c r="E30" s="11"/>
      <c r="F30" s="15">
        <f>F19-F28</f>
        <v>-84684</v>
      </c>
      <c r="H30" s="15">
        <f>H19-H28</f>
        <v>-94949745</v>
      </c>
    </row>
    <row r="31" spans="4:8" ht="12.75">
      <c r="D31" s="11"/>
      <c r="E31" s="11"/>
      <c r="F31" s="11"/>
      <c r="H31" s="15"/>
    </row>
    <row r="32" spans="2:8" ht="12.75">
      <c r="B32" s="9" t="s">
        <v>22</v>
      </c>
      <c r="D32" s="11">
        <f>ROUND(H32/1000,0)</f>
        <v>7678</v>
      </c>
      <c r="E32" s="11"/>
      <c r="F32" s="11">
        <v>7678</v>
      </c>
      <c r="H32" s="11">
        <v>7678078</v>
      </c>
    </row>
    <row r="33" spans="2:6" ht="12.75">
      <c r="B33" s="9"/>
      <c r="E33" s="11"/>
      <c r="F33" s="11"/>
    </row>
    <row r="34" spans="4:8" ht="13.5" thickBot="1">
      <c r="D34" s="17">
        <f>D7+D30+D32+D10+D8+D9</f>
        <v>370039</v>
      </c>
      <c r="E34" s="11"/>
      <c r="F34" s="17">
        <f>F7+F30+F32+F10+F8+F9</f>
        <v>379353</v>
      </c>
      <c r="H34" s="17">
        <f>H7+H30+H32+H10+H8+H9</f>
        <v>370037932</v>
      </c>
    </row>
    <row r="35" spans="2:8" ht="13.5" thickTop="1">
      <c r="B35" s="6" t="s">
        <v>23</v>
      </c>
      <c r="D35" s="11"/>
      <c r="E35" s="11"/>
      <c r="F35" s="11"/>
      <c r="H35" s="11"/>
    </row>
    <row r="36" spans="2:8" ht="12.75">
      <c r="B36" s="9" t="s">
        <v>24</v>
      </c>
      <c r="D36" s="11">
        <f>ROUND(H36/1000,0)</f>
        <v>80614</v>
      </c>
      <c r="E36" s="11"/>
      <c r="F36" s="11">
        <v>80614</v>
      </c>
      <c r="H36" s="11">
        <v>80614088</v>
      </c>
    </row>
    <row r="37" spans="2:8" ht="12.75">
      <c r="B37" s="9" t="s">
        <v>25</v>
      </c>
      <c r="D37" s="11">
        <f>ROUND(H37/1000,0)</f>
        <v>80626</v>
      </c>
      <c r="E37" s="11"/>
      <c r="F37" s="11">
        <v>80626</v>
      </c>
      <c r="H37" s="11">
        <v>80625588</v>
      </c>
    </row>
    <row r="38" spans="2:8" ht="12.75">
      <c r="B38" s="9" t="s">
        <v>26</v>
      </c>
      <c r="D38" s="11">
        <f>ROUND(H38/1000,0)</f>
        <v>23227</v>
      </c>
      <c r="E38" s="11"/>
      <c r="F38" s="11">
        <v>23227</v>
      </c>
      <c r="H38" s="11">
        <v>23227264</v>
      </c>
    </row>
    <row r="39" spans="2:8" ht="12.75">
      <c r="B39" s="9" t="s">
        <v>27</v>
      </c>
      <c r="D39" s="11">
        <f>ROUND(H39/1000,0)</f>
        <v>-7711</v>
      </c>
      <c r="E39" s="11"/>
      <c r="F39" s="11">
        <v>-7409</v>
      </c>
      <c r="H39" s="11">
        <v>-7711481</v>
      </c>
    </row>
    <row r="40" spans="2:8" ht="12.75">
      <c r="B40" s="9" t="s">
        <v>28</v>
      </c>
      <c r="D40" s="18">
        <f>D85</f>
        <v>3529</v>
      </c>
      <c r="E40" s="11"/>
      <c r="F40" s="18">
        <f>F85</f>
        <v>11945</v>
      </c>
      <c r="H40" s="11">
        <v>3528156</v>
      </c>
    </row>
    <row r="41" spans="3:8" ht="12.75">
      <c r="C41" s="6" t="s">
        <v>29</v>
      </c>
      <c r="D41" s="11">
        <f>SUM(D36:D40)</f>
        <v>180285</v>
      </c>
      <c r="E41" s="11"/>
      <c r="F41" s="11">
        <f>SUM(F36:F40)</f>
        <v>189003</v>
      </c>
      <c r="H41" s="11">
        <f>SUM(H36:H40)</f>
        <v>180283615</v>
      </c>
    </row>
    <row r="42" spans="4:8" ht="12.75">
      <c r="D42" s="11"/>
      <c r="E42" s="11"/>
      <c r="F42" s="11"/>
      <c r="H42" s="11"/>
    </row>
    <row r="43" spans="3:8" ht="12.75">
      <c r="C43" s="6" t="s">
        <v>30</v>
      </c>
      <c r="D43" s="11">
        <f>ROUND(H43/1000,0)</f>
        <v>472</v>
      </c>
      <c r="E43" s="11"/>
      <c r="F43" s="11">
        <v>1145</v>
      </c>
      <c r="H43" s="11">
        <v>471635</v>
      </c>
    </row>
    <row r="44" spans="4:8" ht="12.75">
      <c r="D44" s="11"/>
      <c r="E44" s="11"/>
      <c r="F44" s="11"/>
      <c r="H44" s="11"/>
    </row>
    <row r="45" spans="2:8" ht="12.75">
      <c r="B45" s="9" t="s">
        <v>31</v>
      </c>
      <c r="D45" s="11"/>
      <c r="E45" s="11"/>
      <c r="F45" s="11"/>
      <c r="H45" s="11"/>
    </row>
    <row r="46" spans="3:8" ht="12.75">
      <c r="C46" s="6" t="s">
        <v>18</v>
      </c>
      <c r="D46" s="11">
        <f aca="true" t="shared" si="1" ref="D46:D51">ROUND(H46/1000,0)</f>
        <v>510</v>
      </c>
      <c r="E46" s="11"/>
      <c r="F46" s="11">
        <v>4063</v>
      </c>
      <c r="H46" s="11">
        <v>510387</v>
      </c>
    </row>
    <row r="47" spans="3:8" ht="12.75">
      <c r="C47" s="6" t="s">
        <v>32</v>
      </c>
      <c r="D47" s="11">
        <f t="shared" si="1"/>
        <v>81757</v>
      </c>
      <c r="E47" s="11"/>
      <c r="F47" s="11">
        <v>78127</v>
      </c>
      <c r="H47" s="11">
        <v>81757264</v>
      </c>
    </row>
    <row r="48" spans="3:8" ht="12.75">
      <c r="C48" s="6" t="s">
        <v>33</v>
      </c>
      <c r="D48" s="11">
        <f t="shared" si="1"/>
        <v>2014</v>
      </c>
      <c r="E48" s="11"/>
      <c r="F48" s="11">
        <v>2014</v>
      </c>
      <c r="H48" s="11">
        <v>2014000</v>
      </c>
    </row>
    <row r="49" spans="3:8" ht="12.75">
      <c r="C49" s="6" t="s">
        <v>34</v>
      </c>
      <c r="D49" s="11">
        <f t="shared" si="1"/>
        <v>500</v>
      </c>
      <c r="E49" s="11"/>
      <c r="F49" s="11">
        <v>500</v>
      </c>
      <c r="H49" s="11">
        <v>500000</v>
      </c>
    </row>
    <row r="50" spans="2:8" ht="12.75">
      <c r="B50" s="9"/>
      <c r="C50" s="6" t="s">
        <v>35</v>
      </c>
      <c r="D50" s="11">
        <f t="shared" si="1"/>
        <v>103800</v>
      </c>
      <c r="E50" s="11"/>
      <c r="F50" s="11">
        <v>103800</v>
      </c>
      <c r="H50" s="11">
        <v>103800000</v>
      </c>
    </row>
    <row r="51" spans="3:8" ht="12.75">
      <c r="C51" s="6" t="s">
        <v>36</v>
      </c>
      <c r="D51" s="11">
        <f t="shared" si="1"/>
        <v>701</v>
      </c>
      <c r="E51" s="11"/>
      <c r="F51" s="11">
        <v>701</v>
      </c>
      <c r="H51" s="11">
        <v>701032</v>
      </c>
    </row>
    <row r="52" spans="4:8" ht="13.5" thickBot="1">
      <c r="D52" s="17">
        <f>SUM(D41:D51)</f>
        <v>370039</v>
      </c>
      <c r="E52" s="11"/>
      <c r="F52" s="17">
        <f>SUM(F41:F51)</f>
        <v>379353</v>
      </c>
      <c r="H52" s="17">
        <f>SUM(H41:H51)</f>
        <v>370037933</v>
      </c>
    </row>
    <row r="53" spans="4:8" ht="13.5" thickTop="1">
      <c r="D53" s="11">
        <f>D34-D52</f>
        <v>0</v>
      </c>
      <c r="E53" s="11"/>
      <c r="F53" s="11">
        <f>F34-F52</f>
        <v>0</v>
      </c>
      <c r="H53" s="11">
        <f>H34-H52</f>
        <v>-1</v>
      </c>
    </row>
    <row r="54" spans="4:8" ht="12.75" hidden="1">
      <c r="D54" s="11">
        <f>D41-D32-D10</f>
        <v>163773</v>
      </c>
      <c r="E54" s="11"/>
      <c r="F54" s="11">
        <f>F41-F32-F10</f>
        <v>173455</v>
      </c>
      <c r="H54" s="11"/>
    </row>
    <row r="55" spans="3:8" ht="12.75">
      <c r="C55" s="6" t="s">
        <v>37</v>
      </c>
      <c r="D55" s="19">
        <f>D54/D36</f>
        <v>2.031570198724787</v>
      </c>
      <c r="F55" s="19">
        <f>F54/F36</f>
        <v>2.1516734066043117</v>
      </c>
      <c r="H55" s="11"/>
    </row>
    <row r="56" ht="12.75">
      <c r="H56" s="11"/>
    </row>
    <row r="57" ht="12.75">
      <c r="H57" s="11"/>
    </row>
    <row r="58" spans="2:8" ht="12.75">
      <c r="B58" s="7" t="s">
        <v>0</v>
      </c>
      <c r="C58" s="7"/>
      <c r="D58" s="7"/>
      <c r="E58" s="7"/>
      <c r="F58" s="7"/>
      <c r="H58" s="11"/>
    </row>
    <row r="59" spans="2:8" ht="12.75">
      <c r="B59" s="7" t="s">
        <v>38</v>
      </c>
      <c r="C59" s="7"/>
      <c r="D59" s="7"/>
      <c r="E59" s="7"/>
      <c r="F59" s="7"/>
      <c r="H59" s="11"/>
    </row>
    <row r="60" spans="2:8" ht="12.75">
      <c r="B60" s="7" t="s">
        <v>39</v>
      </c>
      <c r="C60" s="7"/>
      <c r="D60" s="7"/>
      <c r="E60" s="7"/>
      <c r="F60" s="7"/>
      <c r="H60" s="11"/>
    </row>
    <row r="61" spans="4:8" ht="12.75">
      <c r="D61" s="20">
        <v>36616</v>
      </c>
      <c r="E61" s="9"/>
      <c r="F61" s="20">
        <v>36525</v>
      </c>
      <c r="H61" s="11"/>
    </row>
    <row r="62" spans="4:8" ht="12.75">
      <c r="D62" s="10" t="s">
        <v>40</v>
      </c>
      <c r="E62" s="9"/>
      <c r="F62" s="10" t="s">
        <v>40</v>
      </c>
      <c r="H62" s="11"/>
    </row>
    <row r="63" spans="4:8" ht="12.75">
      <c r="D63" s="21"/>
      <c r="F63" s="21"/>
      <c r="H63" s="11"/>
    </row>
    <row r="64" spans="2:8" ht="13.5" thickBot="1">
      <c r="B64" s="6" t="s">
        <v>41</v>
      </c>
      <c r="D64" s="22">
        <v>45706</v>
      </c>
      <c r="E64" s="11"/>
      <c r="F64" s="22">
        <v>204256</v>
      </c>
      <c r="H64" s="11"/>
    </row>
    <row r="65" spans="4:8" ht="13.5" thickTop="1">
      <c r="D65" s="11"/>
      <c r="E65" s="11"/>
      <c r="F65" s="11"/>
      <c r="H65" s="11"/>
    </row>
    <row r="66" spans="2:8" ht="12.75">
      <c r="B66" s="23" t="s">
        <v>42</v>
      </c>
      <c r="D66" s="11">
        <v>-8853</v>
      </c>
      <c r="E66" s="11"/>
      <c r="F66" s="11">
        <v>-20535</v>
      </c>
      <c r="H66" s="11"/>
    </row>
    <row r="67" spans="4:8" ht="12.75">
      <c r="D67" s="11"/>
      <c r="E67" s="11"/>
      <c r="F67" s="11"/>
      <c r="H67" s="11"/>
    </row>
    <row r="68" spans="2:8" ht="12.75">
      <c r="B68" s="6" t="s">
        <v>43</v>
      </c>
      <c r="D68" s="18">
        <v>-231</v>
      </c>
      <c r="E68" s="11"/>
      <c r="F68" s="18"/>
      <c r="H68" s="11"/>
    </row>
    <row r="69" spans="4:8" ht="12.75">
      <c r="D69" s="11"/>
      <c r="E69" s="11"/>
      <c r="F69" s="11"/>
      <c r="H69" s="11"/>
    </row>
    <row r="70" spans="2:8" ht="12.75">
      <c r="B70" s="23" t="s">
        <v>42</v>
      </c>
      <c r="D70" s="11">
        <f>D66+D68</f>
        <v>-9084</v>
      </c>
      <c r="E70" s="11"/>
      <c r="F70" s="11">
        <f>F66+F68</f>
        <v>-20535</v>
      </c>
      <c r="H70" s="11"/>
    </row>
    <row r="71" spans="4:8" ht="12.75">
      <c r="D71" s="11"/>
      <c r="E71" s="11"/>
      <c r="F71" s="11"/>
      <c r="H71" s="11"/>
    </row>
    <row r="72" spans="2:8" ht="12.75">
      <c r="B72" s="6" t="s">
        <v>44</v>
      </c>
      <c r="D72" s="18">
        <v>5</v>
      </c>
      <c r="E72" s="11"/>
      <c r="F72" s="18">
        <v>4008</v>
      </c>
      <c r="H72" s="11"/>
    </row>
    <row r="73" spans="4:8" ht="12.75">
      <c r="D73" s="11"/>
      <c r="E73" s="11"/>
      <c r="F73" s="11"/>
      <c r="H73" s="11"/>
    </row>
    <row r="74" spans="2:8" ht="12.75">
      <c r="B74" s="23" t="s">
        <v>45</v>
      </c>
      <c r="D74" s="11">
        <f>D70-D72</f>
        <v>-9089</v>
      </c>
      <c r="E74" s="11"/>
      <c r="F74" s="11">
        <f>F70-F72</f>
        <v>-24543</v>
      </c>
      <c r="H74" s="11"/>
    </row>
    <row r="75" spans="4:6" ht="12.75">
      <c r="D75" s="11"/>
      <c r="E75" s="11"/>
      <c r="F75" s="11"/>
    </row>
    <row r="76" spans="2:6" ht="12.75">
      <c r="B76" s="6" t="s">
        <v>30</v>
      </c>
      <c r="D76" s="18">
        <v>673</v>
      </c>
      <c r="E76" s="11"/>
      <c r="F76" s="18">
        <v>1463</v>
      </c>
    </row>
    <row r="77" spans="4:6" ht="12.75">
      <c r="D77" s="11">
        <f>D74+D76</f>
        <v>-8416</v>
      </c>
      <c r="E77" s="11"/>
      <c r="F77" s="11">
        <f>F74+F76</f>
        <v>-23080</v>
      </c>
    </row>
    <row r="78" spans="4:6" ht="12.75">
      <c r="D78" s="11"/>
      <c r="E78" s="11"/>
      <c r="F78" s="11"/>
    </row>
    <row r="79" spans="2:6" ht="24.75" customHeight="1">
      <c r="B79" s="24" t="s">
        <v>46</v>
      </c>
      <c r="C79" s="24"/>
      <c r="D79" s="11"/>
      <c r="E79" s="11"/>
      <c r="F79" s="11"/>
    </row>
    <row r="80" spans="3:6" ht="12.75">
      <c r="C80" s="6" t="s">
        <v>47</v>
      </c>
      <c r="D80" s="11">
        <v>11945</v>
      </c>
      <c r="E80" s="11"/>
      <c r="F80" s="11">
        <v>35844</v>
      </c>
    </row>
    <row r="81" spans="3:6" ht="12.75">
      <c r="C81" s="6" t="s">
        <v>48</v>
      </c>
      <c r="D81" s="18"/>
      <c r="E81" s="11"/>
      <c r="F81" s="18">
        <v>-819</v>
      </c>
    </row>
    <row r="82" spans="4:6" ht="12.75">
      <c r="D82" s="11"/>
      <c r="E82" s="11"/>
      <c r="F82" s="11"/>
    </row>
    <row r="83" spans="3:6" ht="12.75">
      <c r="C83" s="6" t="s">
        <v>49</v>
      </c>
      <c r="D83" s="18">
        <v>11945</v>
      </c>
      <c r="E83" s="11"/>
      <c r="F83" s="18">
        <f>F80+F81</f>
        <v>35025</v>
      </c>
    </row>
    <row r="84" spans="4:6" ht="12.75">
      <c r="D84" s="11"/>
      <c r="E84" s="11"/>
      <c r="F84" s="11"/>
    </row>
    <row r="85" spans="2:6" ht="24.75" customHeight="1" thickBot="1">
      <c r="B85" s="24" t="s">
        <v>50</v>
      </c>
      <c r="C85" s="24"/>
      <c r="D85" s="22">
        <f>D83+D77</f>
        <v>3529</v>
      </c>
      <c r="E85" s="11"/>
      <c r="F85" s="22">
        <f>F83+F77</f>
        <v>11945</v>
      </c>
    </row>
    <row r="86" spans="4:6" ht="13.5" thickTop="1">
      <c r="D86" s="11"/>
      <c r="E86" s="11"/>
      <c r="F86" s="11"/>
    </row>
    <row r="87" spans="2:6" ht="12.75">
      <c r="B87" s="6" t="s">
        <v>51</v>
      </c>
      <c r="D87" s="25">
        <f>D77/80614</f>
        <v>-0.10439873967300965</v>
      </c>
      <c r="E87" s="11"/>
      <c r="F87" s="25">
        <f>F77/80614</f>
        <v>-0.28630262733520234</v>
      </c>
    </row>
    <row r="88" spans="4:6" ht="12.75">
      <c r="D88" s="11"/>
      <c r="E88" s="11"/>
      <c r="F88" s="25"/>
    </row>
    <row r="89" spans="4:6" ht="12.75">
      <c r="D89" s="11"/>
      <c r="E89" s="11"/>
      <c r="F89" s="11"/>
    </row>
    <row r="90" spans="4:6" ht="12.75">
      <c r="D90" s="11"/>
      <c r="E90" s="11"/>
      <c r="F90" s="11"/>
    </row>
    <row r="91" spans="4:6" ht="12.75">
      <c r="D91" s="11"/>
      <c r="E91" s="11"/>
      <c r="F91" s="11"/>
    </row>
    <row r="92" spans="4:6" ht="12.75">
      <c r="D92" s="11"/>
      <c r="E92" s="11"/>
      <c r="F92" s="11"/>
    </row>
    <row r="93" spans="4:6" ht="12.75">
      <c r="D93" s="11"/>
      <c r="E93" s="11"/>
      <c r="F93" s="11"/>
    </row>
    <row r="94" spans="4:6" ht="12.75">
      <c r="D94" s="11"/>
      <c r="E94" s="11"/>
      <c r="F94" s="11"/>
    </row>
    <row r="95" spans="4:6" ht="12.75">
      <c r="D95" s="11"/>
      <c r="E95" s="11"/>
      <c r="F95" s="11"/>
    </row>
    <row r="96" spans="4:6" ht="12.75">
      <c r="D96" s="11"/>
      <c r="E96" s="11"/>
      <c r="F96" s="11"/>
    </row>
  </sheetData>
  <mergeCells count="7">
    <mergeCell ref="B60:F60"/>
    <mergeCell ref="B79:C79"/>
    <mergeCell ref="B85:C85"/>
    <mergeCell ref="C1:F1"/>
    <mergeCell ref="C2:F2"/>
    <mergeCell ref="B58:F58"/>
    <mergeCell ref="B59:F59"/>
  </mergeCells>
  <printOptions/>
  <pageMargins left="0.75" right="0.75" top="1" bottom="0.8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TDM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Raja Zaen</dc:creator>
  <cp:keywords/>
  <dc:description/>
  <cp:lastModifiedBy>Raja Zaen</cp:lastModifiedBy>
  <cp:lastPrinted>2000-05-29T08:53:50Z</cp:lastPrinted>
  <dcterms:created xsi:type="dcterms:W3CDTF">2000-05-29T08:49:51Z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