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700" windowHeight="306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<sst xmlns="http://schemas.openxmlformats.org/spreadsheetml/2006/main" count="96" uniqueCount="84">
  <si>
    <t>(i)</t>
  </si>
  <si>
    <t>(ii)</t>
  </si>
  <si>
    <t>(iii)</t>
  </si>
  <si>
    <t>RM'000</t>
  </si>
  <si>
    <t>Taxes currently payable</t>
  </si>
  <si>
    <t>Taxation (over)/under provided in previous year</t>
  </si>
  <si>
    <t>Transfer to deferred taxation accounts</t>
  </si>
  <si>
    <t>There were no profits on the sale of investments and properties</t>
  </si>
  <si>
    <t>PROFIT ON SALE ON INVESTMENT AND PROPERTIES</t>
  </si>
  <si>
    <t>GROUP BORROWINGS AND DEBT SECURITIES</t>
  </si>
  <si>
    <t>CONTINGENT LIABILITIES</t>
  </si>
  <si>
    <t>SEGMENTAL REPORTING</t>
  </si>
  <si>
    <t>Plantation</t>
  </si>
  <si>
    <t xml:space="preserve">Food </t>
  </si>
  <si>
    <t>Medical Services</t>
  </si>
  <si>
    <t>(iv)</t>
  </si>
  <si>
    <t>Others</t>
  </si>
  <si>
    <t>Turnover</t>
  </si>
  <si>
    <t>Profit/(loss)</t>
  </si>
  <si>
    <t>before taxation</t>
  </si>
  <si>
    <t>Gross assets</t>
  </si>
  <si>
    <t>employed</t>
  </si>
  <si>
    <t>CURRENT YEAR REVIEW AND PROSPECTS</t>
  </si>
  <si>
    <t>DIVIDEND</t>
  </si>
  <si>
    <t>TAXATION INCLUDES :</t>
  </si>
  <si>
    <t>QUOTED INVESTMENT</t>
  </si>
  <si>
    <t>PERFORMANCE REVIEW</t>
  </si>
  <si>
    <t>LITIGATION</t>
  </si>
  <si>
    <t>COMPOSITION CHANGES</t>
  </si>
  <si>
    <t>CORPORATE PROPOSALS</t>
  </si>
  <si>
    <t>PRE-ACQUISITION PROFITS</t>
  </si>
  <si>
    <t xml:space="preserve">There were no pre-acquisition profits during the period despite the acquisition of Halagel (M) Sdn. Bhd. into the Group. </t>
  </si>
  <si>
    <t>At the date of this announcement, there is no contingent liability that has become enforceable on the Company and its Group of companies.</t>
  </si>
  <si>
    <t>ISSUANCE AND REPAYMENT OF DEBT AND EQUITY SECURITIES</t>
  </si>
  <si>
    <t>FINANCIAL INSTRUMENT WITH OFF BALANCE SHEET RISK</t>
  </si>
  <si>
    <t>During the year a new subsidiary, namely Halagel (M) Sdn. Bhd. had been acquired via one of the Group's sub-holding companies, Kumpulan Mediiman Sdn. Bhd.. This new subsidiary is 60% owned by Kumpulan Mediiman Sdn. Bhd.</t>
  </si>
  <si>
    <t xml:space="preserve">The Group is expected to further change its existing structure in the near future by transferring the rest of its shareholdings in subsidiaries involve in Food Sector to TMG (M) Sdn. Bhd.. This restructure is expected to bring synergy to the Food Sector and the Group.   </t>
  </si>
  <si>
    <t xml:space="preserve">As the date of this announcement, there is no financial instrument exist within the Group carry any off balance sheet risk. </t>
  </si>
  <si>
    <t>The Board of Directors does not recommend for any dividend during the financial period</t>
  </si>
  <si>
    <t>Bank overdrafts are secured by way of fixed and floating charges over the Company's leasehold plantation land and over all the the assets of respective subsidiaries concerned. The term loan, revolving credit and bankers acceptance are secured on similar terms as above.</t>
  </si>
  <si>
    <t>NOTES:</t>
  </si>
  <si>
    <t>ACCOUNTING POLICIES</t>
  </si>
  <si>
    <t xml:space="preserve">This announcement has been prepared on the same accounting policies and accounting method applied in the previously announced financial result.  </t>
  </si>
  <si>
    <t>EXCEPTIONAL ITEM</t>
  </si>
  <si>
    <t>There is no exceptional item exist during the financial period being reported.</t>
  </si>
  <si>
    <t>EXTRAORDINARY ITEM</t>
  </si>
  <si>
    <t xml:space="preserve">There is no extraordinary item exist at the date of this announcement. </t>
  </si>
  <si>
    <t>Sectors</t>
  </si>
  <si>
    <t>By Order of The Board</t>
  </si>
  <si>
    <t>TUAN SYED AHMAD TUAN TEMERANG</t>
  </si>
  <si>
    <t>YEAP KOK LEONG</t>
  </si>
  <si>
    <t>Company Secretary</t>
  </si>
  <si>
    <t>Kuala Lumpur</t>
  </si>
  <si>
    <t>Date:</t>
  </si>
  <si>
    <t xml:space="preserve">TDM Berhad have appointed Arab Malaysian Merchant Bank Berhad as an advising banker to the Group's exercise on Employee Share Option Scheme of which has been approved by the shareholders, Securities Commission and Kuala Lumpur Stocks Exchange.  </t>
  </si>
  <si>
    <t>The Company has undertaken a legal action against one of its associate companies, Perhentian Island Resort Sdn. Bhd. for recovery of specific document in relation to the ownership of a piece of land under dispute. As at the date of this announcement, the High Court has not fixed the trial date for this case.</t>
  </si>
  <si>
    <t>Based on the current trend of CPO and Kernel prices and consistent increase in FFB production the Group anticipates being able to retain its profitability level as as per this announcement. The same scenario is expected from all the Group's other sectors.</t>
  </si>
  <si>
    <t>Short-term</t>
  </si>
  <si>
    <t>Long-term</t>
  </si>
  <si>
    <t>Total</t>
  </si>
  <si>
    <t>Secured</t>
  </si>
  <si>
    <t>Bank overdraft</t>
  </si>
  <si>
    <t>Term Loan</t>
  </si>
  <si>
    <t>Unsecured</t>
  </si>
  <si>
    <t>Total Group borrowings</t>
  </si>
  <si>
    <t>Total investment at cost</t>
  </si>
  <si>
    <t>Total investment at carrying value</t>
  </si>
  <si>
    <t xml:space="preserve">Total investment at market value at the end of reporting period </t>
  </si>
  <si>
    <t>The are no puchases of quoted shares made during the period under this announcement.</t>
  </si>
  <si>
    <t>Revolving credit</t>
  </si>
  <si>
    <t>Bankers acceptance</t>
  </si>
  <si>
    <t>INDIVIDUAL PERIOD</t>
  </si>
  <si>
    <t>CUMULATIVE PERIOD</t>
  </si>
  <si>
    <t>CURRENT YEAR QUARTER</t>
  </si>
  <si>
    <t>PRECEDING YEAR CORRESPONDING QUARTER</t>
  </si>
  <si>
    <t>CURRENT YEAR TODATE</t>
  </si>
  <si>
    <t>PRECEDING YEAR CORRESPONDING PERIOD</t>
  </si>
  <si>
    <t xml:space="preserve">CYCLICALITY AND SEASONALITY FACTORS </t>
  </si>
  <si>
    <t xml:space="preserve">Like any other oil palm plantation companies, the FFB production of the Group's Plantation Sector is also subject to cyclicality and seasonality factors. The monthly production of FFB for the first quarter is normally low as compared to the other months in a year. However, the production of FFB will steep-up at the beginning of the 2nd quarter and continue to gain momentum until the end of the 3rd quarter, where the production will reach its the highest mark. In the 4th and last quarter, the production of  will normally stabilize to the combined average volume of FFB produced in the 2nd and 3rd quarter. The stabilized volume however would still be higher than that of the average volume in the 1st quarter. Stabilization of FFB production in the last quarter is also due to the heavy downfall from rainy monsoon season which normally starts in November every year and continues until late January.  </t>
  </si>
  <si>
    <t>There has been no new issuance of debt or equities securities nor any payment made by the Group in respect of  the above instruments during the financial period. There is no Company's shares being bought-back, cancelled or held as treasury shares during the financial period announced.</t>
  </si>
  <si>
    <t xml:space="preserve">As at 30 September, 1999, the Group records a pre-tax profit of RM2.6 million as compared to RM23.83 million in the same corresponding period last year. The drop of RM21.23 million or 89% is mainly due to the drop in the CPO prices during the current year. 1998 average CPO price was RM2,400 per metric tonne as compared to the current year average of only RM1,200 per metric tonne.The effect of the drop in CPO prices have severely affected the Group's core business sector which is Plantation. The Plantation Sector recorded a 56% lower pre-tax profit as compared to that have been achieved in 1998. The effect could be more damaging if not being cushioned by the sector increase in production output by 25% and cost cutting measures which have bring in some 8% of cost savings.  </t>
  </si>
  <si>
    <t>In the Group's Food Sector, a pre-tax loss had been recorded. The amount of loss recorded is 6% higher than that of last corresponding period. The sectors current result is much anticipated as this sector is in a consolidation process.</t>
  </si>
  <si>
    <t xml:space="preserve">Whilst in the Group's Healthcare Sector, the pre-tax loss reported is RM2.1 million higher than that of the same corresponding period last year. The primary factor for the achieved result is due to all the hospitals, clinics and its air ambulance service company under this sector are still under operational gestation period especially for the Group's newly opened medical centre namely Kelana Jaya Medical Centre.  </t>
  </si>
  <si>
    <t xml:space="preserve">Apart from the new acquisition, the Group had also carried out, some restructuring to the existing Group structure. During the year, TDM Berhad transferred its 100% shareholdings in A&amp;W (Singapore) Pte. Ltd. Which operates 13 A&amp;W outlets in Singapore to TMG (M) Sdn. Bhd. another sub-holding company 100% owned by TDM Berhad. Simultaneously,  A&amp;W (Singapore) Pte. Ltd. transferred its 49%  owned associate company, A&amp;W (Thailand) Pte. Ltd. which operates 14 A&amp;W outlets in Thailand to TMG (M) Sdn. Bhd.. The moves was made to re-align the the Group's structure to create a more effective and efficient operational management and tax planning for the Food Sector in particular and the Group as a whole.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</si>
</sst>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
    <font>
      <sz val="8"/>
      <name val="TAHOMA"/>
      <family val="0"/>
    </font>
    <font>
      <sz val="9"/>
      <name val="Times New Roman"/>
      <family val="1"/>
    </font>
    <font>
      <b/>
      <sz val="9"/>
      <name val="Times New Roman"/>
      <family val="1"/>
    </font>
    <font>
      <u val="single"/>
      <sz val="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left" vertical="top"/>
    </xf>
    <xf numFmtId="14" fontId="1" fillId="0" borderId="0" xfId="0" applyNumberFormat="1" applyFont="1" applyAlignment="1">
      <alignment horizontal="center"/>
    </xf>
    <xf numFmtId="165" fontId="1" fillId="0" borderId="0" xfId="15" applyNumberFormat="1" applyFont="1" applyAlignment="1">
      <alignment/>
    </xf>
    <xf numFmtId="0" fontId="2" fillId="0" borderId="0" xfId="0" applyFont="1" applyAlignment="1">
      <alignment/>
    </xf>
    <xf numFmtId="165" fontId="1" fillId="0" borderId="0" xfId="15" applyNumberFormat="1" applyFont="1" applyAlignment="1">
      <alignment horizontal="center"/>
    </xf>
    <xf numFmtId="14" fontId="1" fillId="0" borderId="1" xfId="0" applyNumberFormat="1" applyFont="1" applyBorder="1" applyAlignment="1">
      <alignment horizontal="center"/>
    </xf>
    <xf numFmtId="0" fontId="1" fillId="0" borderId="0" xfId="0" applyFont="1" applyAlignment="1">
      <alignment horizontal="justify" vertical="top" wrapText="1"/>
    </xf>
    <xf numFmtId="0" fontId="3" fillId="0" borderId="0" xfId="0" applyFont="1" applyAlignment="1">
      <alignment/>
    </xf>
    <xf numFmtId="165" fontId="1" fillId="0" borderId="2" xfId="0" applyNumberFormat="1" applyFont="1" applyBorder="1" applyAlignment="1">
      <alignment/>
    </xf>
    <xf numFmtId="0" fontId="1" fillId="0" borderId="0" xfId="0" applyFont="1" applyAlignment="1">
      <alignment horizontal="right"/>
    </xf>
    <xf numFmtId="41" fontId="1" fillId="0" borderId="0" xfId="0" applyNumberFormat="1" applyFont="1" applyAlignment="1">
      <alignment/>
    </xf>
    <xf numFmtId="41" fontId="1" fillId="0" borderId="2" xfId="0" applyNumberFormat="1" applyFont="1" applyBorder="1" applyAlignment="1">
      <alignment/>
    </xf>
    <xf numFmtId="0" fontId="1" fillId="0" borderId="0" xfId="0" applyFont="1" applyAlignment="1">
      <alignment horizontal="center" vertical="top"/>
    </xf>
    <xf numFmtId="3" fontId="1" fillId="0" borderId="0" xfId="0" applyNumberFormat="1" applyFont="1" applyAlignment="1">
      <alignment/>
    </xf>
    <xf numFmtId="3" fontId="1" fillId="0" borderId="2" xfId="0" applyNumberFormat="1" applyFont="1" applyBorder="1" applyAlignment="1">
      <alignment/>
    </xf>
    <xf numFmtId="41" fontId="1" fillId="0" borderId="3" xfId="0" applyNumberFormat="1" applyFont="1" applyBorder="1" applyAlignment="1">
      <alignment/>
    </xf>
    <xf numFmtId="0" fontId="1"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xf>
    <xf numFmtId="0" fontId="1" fillId="0" borderId="0" xfId="0" applyFont="1" applyBorder="1" applyAlignment="1">
      <alignment horizontal="center" vertical="top" wrapText="1"/>
    </xf>
    <xf numFmtId="165" fontId="1" fillId="0" borderId="2" xfId="15" applyNumberFormat="1" applyFont="1" applyBorder="1" applyAlignment="1">
      <alignment/>
    </xf>
    <xf numFmtId="165" fontId="1" fillId="0" borderId="4" xfId="15" applyNumberFormat="1" applyFont="1" applyBorder="1" applyAlignment="1">
      <alignment/>
    </xf>
    <xf numFmtId="165" fontId="1" fillId="0" borderId="5" xfId="15" applyNumberFormat="1" applyFont="1" applyBorder="1" applyAlignment="1">
      <alignment/>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Border="1" applyAlignment="1">
      <alignment horizontal="center"/>
    </xf>
    <xf numFmtId="0" fontId="1"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PBT-3BM(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laroux"/>
      <sheetName val="GROUP"/>
      <sheetName val="DETAIL-TURNOVER"/>
      <sheetName val="DETAIL-PNL"/>
      <sheetName val="anncmt"/>
    </sheetNames>
    <sheetDataSet>
      <sheetData sheetId="2">
        <row r="9">
          <cell r="I9">
            <v>79438</v>
          </cell>
        </row>
        <row r="10">
          <cell r="I10">
            <v>54577</v>
          </cell>
        </row>
        <row r="11">
          <cell r="I11">
            <v>4964</v>
          </cell>
        </row>
        <row r="12">
          <cell r="I12">
            <v>4682</v>
          </cell>
        </row>
        <row r="13">
          <cell r="I13">
            <v>2890</v>
          </cell>
        </row>
        <row r="21">
          <cell r="I21">
            <v>13723</v>
          </cell>
        </row>
        <row r="22">
          <cell r="I22">
            <v>-10384</v>
          </cell>
        </row>
        <row r="23">
          <cell r="I23">
            <v>-3646</v>
          </cell>
        </row>
        <row r="24">
          <cell r="I24">
            <v>923</v>
          </cell>
        </row>
        <row r="25">
          <cell r="I25">
            <v>1992</v>
          </cell>
        </row>
        <row r="27">
          <cell r="AG27">
            <v>5582</v>
          </cell>
          <cell r="AH27">
            <v>0</v>
          </cell>
          <cell r="AI27">
            <v>0</v>
          </cell>
          <cell r="AK27">
            <v>2467</v>
          </cell>
          <cell r="AL27">
            <v>0</v>
          </cell>
          <cell r="AP27">
            <v>12384</v>
          </cell>
          <cell r="AQ27">
            <v>0</v>
          </cell>
          <cell r="AR27">
            <v>0</v>
          </cell>
          <cell r="AS27">
            <v>1169</v>
          </cell>
          <cell r="AT27">
            <v>76056</v>
          </cell>
          <cell r="AV27">
            <v>20629</v>
          </cell>
          <cell r="AW27">
            <v>4000</v>
          </cell>
          <cell r="AX27">
            <v>284</v>
          </cell>
          <cell r="AZ27">
            <v>10155</v>
          </cell>
        </row>
        <row r="29">
          <cell r="AG29">
            <v>2661</v>
          </cell>
          <cell r="AH29">
            <v>0</v>
          </cell>
          <cell r="AI29">
            <v>0</v>
          </cell>
          <cell r="AK29">
            <v>2467</v>
          </cell>
          <cell r="AL29">
            <v>152</v>
          </cell>
          <cell r="AM29">
            <v>0</v>
          </cell>
        </row>
      </sheetData>
      <sheetData sheetId="5">
        <row r="92">
          <cell r="AM92">
            <v>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1"/>
  <sheetViews>
    <sheetView tabSelected="1" view="pageBreakPreview" zoomScaleSheetLayoutView="100" workbookViewId="0" topLeftCell="A39">
      <selection activeCell="C47" sqref="C47:N47"/>
    </sheetView>
  </sheetViews>
  <sheetFormatPr defaultColWidth="9.33203125" defaultRowHeight="10.5"/>
  <cols>
    <col min="1" max="1" width="3.66015625" style="1" customWidth="1"/>
    <col min="2" max="2" width="9.33203125" style="1" customWidth="1"/>
    <col min="3" max="3" width="4.16015625" style="1" customWidth="1"/>
    <col min="4" max="4" width="22.5" style="1" customWidth="1"/>
    <col min="5" max="5" width="1.5" style="1" customWidth="1"/>
    <col min="6" max="6" width="13.83203125" style="1" customWidth="1"/>
    <col min="7" max="7" width="1.5" style="1" customWidth="1"/>
    <col min="8" max="8" width="17.83203125" style="1" customWidth="1"/>
    <col min="9" max="9" width="1.66796875" style="1" customWidth="1"/>
    <col min="10" max="10" width="8.5" style="1" hidden="1" customWidth="1"/>
    <col min="11" max="11" width="1.83203125" style="1" hidden="1" customWidth="1"/>
    <col min="12" max="12" width="13.83203125" style="1" customWidth="1"/>
    <col min="13" max="13" width="3.66015625" style="1" customWidth="1"/>
    <col min="14" max="14" width="17.83203125" style="1" customWidth="1"/>
    <col min="15" max="15" width="2.5" style="1" customWidth="1"/>
    <col min="16" max="16384" width="9.33203125" style="1" customWidth="1"/>
  </cols>
  <sheetData>
    <row r="1" ht="12">
      <c r="A1" s="7" t="s">
        <v>40</v>
      </c>
    </row>
    <row r="3" spans="1:3" ht="12">
      <c r="A3" s="1">
        <v>1</v>
      </c>
      <c r="C3" s="7" t="s">
        <v>41</v>
      </c>
    </row>
    <row r="5" spans="3:14" ht="24" customHeight="1">
      <c r="C5" s="29" t="s">
        <v>42</v>
      </c>
      <c r="D5" s="29"/>
      <c r="E5" s="29"/>
      <c r="F5" s="29"/>
      <c r="G5" s="29"/>
      <c r="H5" s="29"/>
      <c r="I5" s="29"/>
      <c r="J5" s="29"/>
      <c r="K5" s="29"/>
      <c r="L5" s="29"/>
      <c r="M5" s="29"/>
      <c r="N5" s="29"/>
    </row>
    <row r="7" spans="1:3" ht="12">
      <c r="A7" s="1">
        <v>2</v>
      </c>
      <c r="C7" s="7" t="s">
        <v>43</v>
      </c>
    </row>
    <row r="9" spans="3:14" ht="12">
      <c r="C9" s="29" t="s">
        <v>44</v>
      </c>
      <c r="D9" s="29"/>
      <c r="E9" s="29"/>
      <c r="F9" s="29"/>
      <c r="G9" s="29"/>
      <c r="H9" s="29"/>
      <c r="I9" s="29"/>
      <c r="J9" s="29"/>
      <c r="K9" s="29"/>
      <c r="L9" s="29"/>
      <c r="M9" s="29"/>
      <c r="N9" s="29"/>
    </row>
    <row r="11" spans="1:3" ht="12">
      <c r="A11" s="1">
        <v>3</v>
      </c>
      <c r="C11" s="7" t="s">
        <v>45</v>
      </c>
    </row>
    <row r="13" spans="3:14" ht="12">
      <c r="C13" s="29" t="s">
        <v>46</v>
      </c>
      <c r="D13" s="29"/>
      <c r="E13" s="29"/>
      <c r="F13" s="29"/>
      <c r="G13" s="29"/>
      <c r="H13" s="29"/>
      <c r="I13" s="29"/>
      <c r="J13" s="29"/>
      <c r="K13" s="29"/>
      <c r="L13" s="29"/>
      <c r="M13" s="29"/>
      <c r="N13" s="29"/>
    </row>
    <row r="15" spans="1:3" ht="12">
      <c r="A15" s="1">
        <v>4</v>
      </c>
      <c r="C15" s="7" t="s">
        <v>24</v>
      </c>
    </row>
    <row r="16" spans="3:14" ht="12">
      <c r="C16" s="7"/>
      <c r="F16" s="30" t="s">
        <v>71</v>
      </c>
      <c r="G16" s="30"/>
      <c r="H16" s="30"/>
      <c r="L16" s="30" t="s">
        <v>72</v>
      </c>
      <c r="M16" s="30"/>
      <c r="N16" s="30"/>
    </row>
    <row r="17" spans="3:14" ht="48">
      <c r="C17" s="7"/>
      <c r="F17" s="24" t="s">
        <v>73</v>
      </c>
      <c r="H17" s="24" t="s">
        <v>74</v>
      </c>
      <c r="I17" s="3"/>
      <c r="J17" s="3"/>
      <c r="K17" s="3"/>
      <c r="L17" s="24" t="s">
        <v>75</v>
      </c>
      <c r="M17" s="3"/>
      <c r="N17" s="24" t="s">
        <v>76</v>
      </c>
    </row>
    <row r="18" spans="3:14" ht="12">
      <c r="C18" s="7"/>
      <c r="F18" s="9">
        <v>36433</v>
      </c>
      <c r="H18" s="9">
        <v>36068</v>
      </c>
      <c r="L18" s="9">
        <v>36433</v>
      </c>
      <c r="N18" s="9">
        <v>36068</v>
      </c>
    </row>
    <row r="19" spans="6:14" ht="12">
      <c r="F19" s="8" t="s">
        <v>3</v>
      </c>
      <c r="G19" s="6"/>
      <c r="H19" s="8" t="s">
        <v>3</v>
      </c>
      <c r="I19" s="6"/>
      <c r="J19" s="6"/>
      <c r="K19" s="6"/>
      <c r="L19" s="8" t="s">
        <v>3</v>
      </c>
      <c r="N19" s="5" t="s">
        <v>3</v>
      </c>
    </row>
    <row r="20" spans="6:14" ht="12">
      <c r="F20" s="8"/>
      <c r="G20" s="6"/>
      <c r="H20" s="8"/>
      <c r="I20" s="6"/>
      <c r="J20" s="6"/>
      <c r="K20" s="6"/>
      <c r="L20" s="8"/>
      <c r="N20" s="5"/>
    </row>
    <row r="21" spans="3:14" ht="12">
      <c r="C21" s="1" t="s">
        <v>4</v>
      </c>
      <c r="F21" s="6">
        <f>'[1]GROUP'!$AK$29</f>
        <v>2467</v>
      </c>
      <c r="G21" s="6"/>
      <c r="H21" s="6">
        <f>'[1]GROUP'!$AG$29</f>
        <v>2661</v>
      </c>
      <c r="L21" s="6">
        <f>'[1]GROUP'!$AK$27</f>
        <v>2467</v>
      </c>
      <c r="N21" s="6">
        <f>'[1]GROUP'!$AG$27</f>
        <v>5582</v>
      </c>
    </row>
    <row r="22" spans="3:14" ht="24" customHeight="1">
      <c r="C22" s="28" t="s">
        <v>5</v>
      </c>
      <c r="D22" s="28"/>
      <c r="E22" s="2"/>
      <c r="F22" s="6">
        <f>'[1]GROUP'!$AL$29</f>
        <v>152</v>
      </c>
      <c r="G22" s="6"/>
      <c r="H22" s="6">
        <f>'[1]GROUP'!$AH$29</f>
        <v>0</v>
      </c>
      <c r="L22" s="6">
        <f>'[1]GROUP'!$AL$27</f>
        <v>0</v>
      </c>
      <c r="N22" s="6">
        <f>'[1]GROUP'!$AH$27</f>
        <v>0</v>
      </c>
    </row>
    <row r="23" spans="3:14" ht="24" customHeight="1">
      <c r="C23" s="28" t="s">
        <v>6</v>
      </c>
      <c r="D23" s="28"/>
      <c r="E23" s="2"/>
      <c r="F23" s="6">
        <f>'[1]GROUP'!$AM$29</f>
        <v>0</v>
      </c>
      <c r="G23" s="6"/>
      <c r="H23" s="6">
        <f>'[1]GROUP'!$AI$29</f>
        <v>0</v>
      </c>
      <c r="L23" s="6"/>
      <c r="N23" s="6">
        <f>'[1]GROUP'!$AI$27</f>
        <v>0</v>
      </c>
    </row>
    <row r="24" spans="6:14" ht="12.75" thickBot="1">
      <c r="F24" s="25">
        <f>SUM(F21:F23)</f>
        <v>2619</v>
      </c>
      <c r="G24" s="6"/>
      <c r="H24" s="25">
        <f>SUM(H21:H23)</f>
        <v>2661</v>
      </c>
      <c r="L24" s="25">
        <f>SUM(L21:L23)</f>
        <v>2467</v>
      </c>
      <c r="N24" s="25">
        <f>SUM(N21:N23)</f>
        <v>5582</v>
      </c>
    </row>
    <row r="25" ht="12.75" thickTop="1"/>
    <row r="26" spans="1:3" ht="12">
      <c r="A26" s="1">
        <v>5</v>
      </c>
      <c r="C26" s="7" t="s">
        <v>30</v>
      </c>
    </row>
    <row r="28" spans="3:14" ht="24" customHeight="1">
      <c r="C28" s="29" t="s">
        <v>31</v>
      </c>
      <c r="D28" s="29"/>
      <c r="E28" s="29"/>
      <c r="F28" s="29"/>
      <c r="G28" s="29"/>
      <c r="H28" s="29"/>
      <c r="I28" s="29"/>
      <c r="J28" s="29"/>
      <c r="K28" s="29"/>
      <c r="L28" s="29"/>
      <c r="M28" s="29"/>
      <c r="N28" s="29"/>
    </row>
    <row r="30" spans="1:3" ht="12">
      <c r="A30" s="1">
        <v>6</v>
      </c>
      <c r="C30" s="7" t="s">
        <v>8</v>
      </c>
    </row>
    <row r="32" ht="12">
      <c r="C32" s="1" t="s">
        <v>7</v>
      </c>
    </row>
    <row r="34" spans="1:3" ht="12">
      <c r="A34" s="1">
        <v>7</v>
      </c>
      <c r="C34" s="7" t="s">
        <v>25</v>
      </c>
    </row>
    <row r="35" ht="12">
      <c r="C35" s="7"/>
    </row>
    <row r="36" spans="3:12" ht="12">
      <c r="C36" s="7"/>
      <c r="L36" s="13" t="s">
        <v>3</v>
      </c>
    </row>
    <row r="37" spans="3:12" ht="12.75" thickBot="1">
      <c r="C37" s="1" t="s">
        <v>65</v>
      </c>
      <c r="L37" s="26">
        <v>9123</v>
      </c>
    </row>
    <row r="38" spans="3:12" ht="13.5" thickBot="1" thickTop="1">
      <c r="C38" s="1" t="s">
        <v>66</v>
      </c>
      <c r="L38" s="27">
        <v>7164</v>
      </c>
    </row>
    <row r="39" spans="3:12" ht="24" customHeight="1" thickBot="1" thickTop="1">
      <c r="C39" s="28" t="s">
        <v>67</v>
      </c>
      <c r="D39" s="32"/>
      <c r="E39" s="32"/>
      <c r="F39" s="32"/>
      <c r="G39" s="32"/>
      <c r="H39" s="32"/>
      <c r="L39" s="27">
        <v>2679</v>
      </c>
    </row>
    <row r="40" spans="3:12" ht="12" customHeight="1" thickTop="1">
      <c r="C40" s="21"/>
      <c r="D40" s="22"/>
      <c r="E40" s="22"/>
      <c r="F40" s="22"/>
      <c r="G40" s="22"/>
      <c r="H40" s="22"/>
      <c r="L40" s="23"/>
    </row>
    <row r="41" spans="3:14" ht="12" customHeight="1">
      <c r="C41" s="29" t="s">
        <v>68</v>
      </c>
      <c r="D41" s="33"/>
      <c r="E41" s="33"/>
      <c r="F41" s="33"/>
      <c r="G41" s="33"/>
      <c r="H41" s="33"/>
      <c r="I41" s="33"/>
      <c r="J41" s="33"/>
      <c r="K41" s="33"/>
      <c r="L41" s="33"/>
      <c r="M41" s="33"/>
      <c r="N41" s="33"/>
    </row>
    <row r="42" ht="12">
      <c r="C42" s="7"/>
    </row>
    <row r="43" spans="1:3" ht="12">
      <c r="A43" s="1">
        <v>8</v>
      </c>
      <c r="C43" s="7" t="s">
        <v>28</v>
      </c>
    </row>
    <row r="45" spans="3:14" ht="24" customHeight="1">
      <c r="C45" s="29" t="s">
        <v>35</v>
      </c>
      <c r="D45" s="29"/>
      <c r="E45" s="29"/>
      <c r="F45" s="29"/>
      <c r="G45" s="29"/>
      <c r="H45" s="29"/>
      <c r="I45" s="29"/>
      <c r="J45" s="29"/>
      <c r="K45" s="29"/>
      <c r="L45" s="29"/>
      <c r="M45" s="29"/>
      <c r="N45" s="29"/>
    </row>
    <row r="46" spans="3:14" ht="12" customHeight="1">
      <c r="C46" s="10"/>
      <c r="D46" s="10"/>
      <c r="E46" s="10"/>
      <c r="F46" s="10"/>
      <c r="G46" s="10"/>
      <c r="H46" s="10"/>
      <c r="I46" s="10"/>
      <c r="J46" s="10"/>
      <c r="K46" s="10"/>
      <c r="L46" s="10"/>
      <c r="M46" s="10"/>
      <c r="N46" s="10"/>
    </row>
    <row r="47" spans="3:14" ht="84" customHeight="1">
      <c r="C47" s="29" t="s">
        <v>83</v>
      </c>
      <c r="D47" s="29"/>
      <c r="E47" s="29"/>
      <c r="F47" s="29"/>
      <c r="G47" s="29"/>
      <c r="H47" s="29"/>
      <c r="I47" s="29"/>
      <c r="J47" s="29"/>
      <c r="K47" s="29"/>
      <c r="L47" s="29"/>
      <c r="M47" s="29"/>
      <c r="N47" s="29"/>
    </row>
    <row r="49" spans="3:14" ht="36" customHeight="1">
      <c r="C49" s="29" t="s">
        <v>36</v>
      </c>
      <c r="D49" s="29"/>
      <c r="E49" s="29"/>
      <c r="F49" s="29"/>
      <c r="G49" s="29"/>
      <c r="H49" s="29"/>
      <c r="I49" s="29"/>
      <c r="J49" s="29"/>
      <c r="K49" s="29"/>
      <c r="L49" s="29"/>
      <c r="M49" s="29"/>
      <c r="N49" s="29"/>
    </row>
    <row r="51" spans="1:3" ht="12">
      <c r="A51" s="1">
        <v>9</v>
      </c>
      <c r="C51" s="7" t="s">
        <v>29</v>
      </c>
    </row>
    <row r="53" spans="3:14" ht="36.75" customHeight="1">
      <c r="C53" s="29" t="s">
        <v>54</v>
      </c>
      <c r="D53" s="29"/>
      <c r="E53" s="29"/>
      <c r="F53" s="29"/>
      <c r="G53" s="29"/>
      <c r="H53" s="29"/>
      <c r="I53" s="29"/>
      <c r="J53" s="29"/>
      <c r="K53" s="29"/>
      <c r="L53" s="29"/>
      <c r="M53" s="29"/>
      <c r="N53" s="29"/>
    </row>
    <row r="55" spans="1:3" ht="12">
      <c r="A55" s="1">
        <v>10</v>
      </c>
      <c r="C55" s="7" t="s">
        <v>77</v>
      </c>
    </row>
    <row r="57" spans="3:14" ht="96" customHeight="1">
      <c r="C57" s="29" t="s">
        <v>78</v>
      </c>
      <c r="D57" s="29"/>
      <c r="E57" s="29"/>
      <c r="F57" s="29"/>
      <c r="G57" s="29"/>
      <c r="H57" s="29"/>
      <c r="I57" s="29"/>
      <c r="J57" s="29"/>
      <c r="K57" s="29"/>
      <c r="L57" s="29"/>
      <c r="M57" s="29"/>
      <c r="N57" s="29"/>
    </row>
    <row r="59" spans="1:3" ht="12">
      <c r="A59" s="1">
        <v>11</v>
      </c>
      <c r="C59" s="7" t="s">
        <v>33</v>
      </c>
    </row>
    <row r="61" spans="3:14" ht="36" customHeight="1">
      <c r="C61" s="29" t="s">
        <v>79</v>
      </c>
      <c r="D61" s="29"/>
      <c r="E61" s="29"/>
      <c r="F61" s="29"/>
      <c r="G61" s="29"/>
      <c r="H61" s="29"/>
      <c r="I61" s="29"/>
      <c r="J61" s="29"/>
      <c r="K61" s="29"/>
      <c r="L61" s="29"/>
      <c r="M61" s="29"/>
      <c r="N61" s="29"/>
    </row>
    <row r="63" spans="1:3" ht="12">
      <c r="A63" s="1">
        <v>12</v>
      </c>
      <c r="C63" s="7" t="s">
        <v>9</v>
      </c>
    </row>
    <row r="64" spans="3:14" ht="12">
      <c r="C64" s="7"/>
      <c r="H64" s="20" t="s">
        <v>57</v>
      </c>
      <c r="I64" s="20"/>
      <c r="J64" s="20"/>
      <c r="K64" s="20"/>
      <c r="L64" s="20" t="s">
        <v>58</v>
      </c>
      <c r="M64" s="20"/>
      <c r="N64" s="20" t="s">
        <v>59</v>
      </c>
    </row>
    <row r="65" spans="3:14" ht="12">
      <c r="C65" s="11" t="s">
        <v>60</v>
      </c>
      <c r="H65" s="13" t="s">
        <v>3</v>
      </c>
      <c r="I65" s="13"/>
      <c r="J65" s="13"/>
      <c r="K65" s="13"/>
      <c r="L65" s="13" t="str">
        <f>H65</f>
        <v>RM'000</v>
      </c>
      <c r="M65" s="13"/>
      <c r="N65" s="13" t="str">
        <f>H65</f>
        <v>RM'000</v>
      </c>
    </row>
    <row r="66" spans="3:14" ht="12">
      <c r="C66" s="1" t="s">
        <v>61</v>
      </c>
      <c r="H66" s="14">
        <f>'[1]GROUP'!$AP$27</f>
        <v>12384</v>
      </c>
      <c r="I66" s="14"/>
      <c r="J66" s="14"/>
      <c r="K66" s="14"/>
      <c r="L66" s="14">
        <v>0</v>
      </c>
      <c r="M66" s="14"/>
      <c r="N66" s="14">
        <f>SUM(H66:L66)</f>
        <v>12384</v>
      </c>
    </row>
    <row r="67" spans="3:14" ht="12">
      <c r="C67" s="1" t="s">
        <v>69</v>
      </c>
      <c r="H67" s="14">
        <f>'[1]GROUP'!$AQ$27</f>
        <v>0</v>
      </c>
      <c r="I67" s="14"/>
      <c r="J67" s="14"/>
      <c r="K67" s="14"/>
      <c r="L67" s="14">
        <v>0</v>
      </c>
      <c r="M67" s="14"/>
      <c r="N67" s="14">
        <f>SUM(H67:L67)</f>
        <v>0</v>
      </c>
    </row>
    <row r="68" spans="3:14" ht="12">
      <c r="C68" s="1" t="s">
        <v>70</v>
      </c>
      <c r="H68" s="14">
        <f>'[1]GROUP'!$AR$27</f>
        <v>0</v>
      </c>
      <c r="I68" s="14"/>
      <c r="J68" s="14"/>
      <c r="K68" s="14"/>
      <c r="L68" s="14">
        <v>0</v>
      </c>
      <c r="M68" s="14"/>
      <c r="N68" s="14">
        <f>SUM(H68:L68)</f>
        <v>0</v>
      </c>
    </row>
    <row r="69" spans="3:14" ht="12">
      <c r="C69" s="1" t="s">
        <v>62</v>
      </c>
      <c r="H69" s="14">
        <f>'[1]GROUP'!$AS$27</f>
        <v>1169</v>
      </c>
      <c r="I69" s="14"/>
      <c r="J69" s="14"/>
      <c r="K69" s="14"/>
      <c r="L69" s="14">
        <f>'[1]GROUP'!$AT$27</f>
        <v>76056</v>
      </c>
      <c r="M69" s="14"/>
      <c r="N69" s="14">
        <f>SUM(H69:L69)</f>
        <v>77225</v>
      </c>
    </row>
    <row r="70" spans="8:14" ht="12">
      <c r="H70" s="19">
        <f>SUM(H66:H69)</f>
        <v>13553</v>
      </c>
      <c r="I70" s="14"/>
      <c r="J70" s="14"/>
      <c r="K70" s="14"/>
      <c r="L70" s="19">
        <f>SUM(L66:L69)</f>
        <v>76056</v>
      </c>
      <c r="M70" s="14"/>
      <c r="N70" s="19">
        <f>SUM(N66:N69)</f>
        <v>89609</v>
      </c>
    </row>
    <row r="71" spans="3:14" ht="12">
      <c r="C71" s="11" t="s">
        <v>63</v>
      </c>
      <c r="H71" s="14"/>
      <c r="I71" s="14"/>
      <c r="J71" s="14"/>
      <c r="K71" s="14"/>
      <c r="L71" s="14"/>
      <c r="M71" s="14"/>
      <c r="N71" s="14"/>
    </row>
    <row r="72" spans="3:14" ht="12">
      <c r="C72" s="1" t="s">
        <v>61</v>
      </c>
      <c r="H72" s="14">
        <f>'[1]GROUP'!$AV$27</f>
        <v>20629</v>
      </c>
      <c r="I72" s="14"/>
      <c r="J72" s="14"/>
      <c r="K72" s="14"/>
      <c r="L72" s="14">
        <v>0</v>
      </c>
      <c r="M72" s="14"/>
      <c r="N72" s="14">
        <f>SUM(H72:L72)</f>
        <v>20629</v>
      </c>
    </row>
    <row r="73" spans="3:14" ht="12">
      <c r="C73" s="1" t="s">
        <v>69</v>
      </c>
      <c r="H73" s="14">
        <f>'[1]GROUP'!$AW$27</f>
        <v>4000</v>
      </c>
      <c r="I73" s="14"/>
      <c r="J73" s="14"/>
      <c r="K73" s="14"/>
      <c r="L73" s="14">
        <v>0</v>
      </c>
      <c r="M73" s="14"/>
      <c r="N73" s="14">
        <f>SUM(H73:L73)</f>
        <v>4000</v>
      </c>
    </row>
    <row r="74" spans="3:14" ht="12">
      <c r="C74" s="1" t="s">
        <v>70</v>
      </c>
      <c r="H74" s="14">
        <f>'[1]GROUP'!$AX$27</f>
        <v>284</v>
      </c>
      <c r="I74" s="14"/>
      <c r="J74" s="14"/>
      <c r="K74" s="14"/>
      <c r="L74" s="14">
        <v>0</v>
      </c>
      <c r="M74" s="14"/>
      <c r="N74" s="14">
        <f>SUM(H74:L74)</f>
        <v>284</v>
      </c>
    </row>
    <row r="75" spans="3:14" ht="12">
      <c r="C75" s="1" t="s">
        <v>62</v>
      </c>
      <c r="H75" s="14">
        <f>'[1]anncmt'!$AM$92</f>
        <v>40</v>
      </c>
      <c r="I75" s="14"/>
      <c r="J75" s="14"/>
      <c r="K75" s="14"/>
      <c r="L75" s="14">
        <f>'[1]GROUP'!$AZ$27</f>
        <v>10155</v>
      </c>
      <c r="M75" s="14"/>
      <c r="N75" s="14">
        <f>SUM(H75:L75)</f>
        <v>10195</v>
      </c>
    </row>
    <row r="76" spans="8:14" ht="12">
      <c r="H76" s="19">
        <f>SUM(H72:H75)</f>
        <v>24953</v>
      </c>
      <c r="I76" s="14"/>
      <c r="J76" s="14"/>
      <c r="K76" s="14"/>
      <c r="L76" s="19">
        <f>SUM(L72:L75)</f>
        <v>10155</v>
      </c>
      <c r="M76" s="14"/>
      <c r="N76" s="19">
        <f>SUM(N72:N75)</f>
        <v>35108</v>
      </c>
    </row>
    <row r="77" spans="3:14" ht="12.75" thickBot="1">
      <c r="C77" s="1" t="s">
        <v>64</v>
      </c>
      <c r="H77" s="15">
        <f>H76+H70</f>
        <v>38506</v>
      </c>
      <c r="I77" s="14"/>
      <c r="J77" s="14"/>
      <c r="K77" s="14"/>
      <c r="L77" s="15">
        <f>L76+L70</f>
        <v>86211</v>
      </c>
      <c r="M77" s="14"/>
      <c r="N77" s="15">
        <f>N76+N70</f>
        <v>124717</v>
      </c>
    </row>
    <row r="78" spans="8:14" ht="12.75" thickTop="1">
      <c r="H78" s="14"/>
      <c r="I78" s="14"/>
      <c r="J78" s="14"/>
      <c r="K78" s="14"/>
      <c r="L78" s="14"/>
      <c r="M78" s="14"/>
      <c r="N78" s="14"/>
    </row>
    <row r="79" spans="3:14" ht="36" customHeight="1">
      <c r="C79" s="29" t="s">
        <v>39</v>
      </c>
      <c r="D79" s="29"/>
      <c r="E79" s="29"/>
      <c r="F79" s="29"/>
      <c r="G79" s="29"/>
      <c r="H79" s="29"/>
      <c r="I79" s="29"/>
      <c r="J79" s="29"/>
      <c r="K79" s="29"/>
      <c r="L79" s="29"/>
      <c r="M79" s="29"/>
      <c r="N79" s="29"/>
    </row>
    <row r="81" spans="1:3" ht="12">
      <c r="A81" s="1">
        <v>13</v>
      </c>
      <c r="C81" s="7" t="s">
        <v>10</v>
      </c>
    </row>
    <row r="83" spans="3:14" ht="24" customHeight="1">
      <c r="C83" s="29" t="s">
        <v>32</v>
      </c>
      <c r="D83" s="29"/>
      <c r="E83" s="29"/>
      <c r="F83" s="29"/>
      <c r="G83" s="29"/>
      <c r="H83" s="29"/>
      <c r="I83" s="29"/>
      <c r="J83" s="29"/>
      <c r="K83" s="29"/>
      <c r="L83" s="29"/>
      <c r="M83" s="29"/>
      <c r="N83" s="29"/>
    </row>
    <row r="85" spans="1:3" ht="12">
      <c r="A85" s="1">
        <v>14</v>
      </c>
      <c r="C85" s="7" t="s">
        <v>34</v>
      </c>
    </row>
    <row r="87" spans="3:14" ht="24" customHeight="1">
      <c r="C87" s="29" t="s">
        <v>37</v>
      </c>
      <c r="D87" s="29"/>
      <c r="E87" s="29"/>
      <c r="F87" s="29"/>
      <c r="G87" s="29"/>
      <c r="H87" s="29"/>
      <c r="I87" s="29"/>
      <c r="J87" s="29"/>
      <c r="K87" s="29"/>
      <c r="L87" s="29"/>
      <c r="M87" s="29"/>
      <c r="N87" s="29"/>
    </row>
    <row r="89" spans="1:3" ht="12">
      <c r="A89" s="1">
        <v>15</v>
      </c>
      <c r="C89" s="7" t="s">
        <v>27</v>
      </c>
    </row>
    <row r="91" spans="3:14" ht="35.25" customHeight="1">
      <c r="C91" s="29" t="s">
        <v>55</v>
      </c>
      <c r="D91" s="29"/>
      <c r="E91" s="29"/>
      <c r="F91" s="29"/>
      <c r="G91" s="29"/>
      <c r="H91" s="29"/>
      <c r="I91" s="29"/>
      <c r="J91" s="29"/>
      <c r="K91" s="29"/>
      <c r="L91" s="29"/>
      <c r="M91" s="29"/>
      <c r="N91" s="29"/>
    </row>
    <row r="93" spans="1:3" ht="12">
      <c r="A93" s="1">
        <v>16</v>
      </c>
      <c r="C93" s="7" t="s">
        <v>11</v>
      </c>
    </row>
    <row r="94" spans="3:14" ht="12">
      <c r="C94" s="7"/>
      <c r="H94" s="20" t="s">
        <v>17</v>
      </c>
      <c r="I94" s="20"/>
      <c r="J94" s="20"/>
      <c r="K94" s="20"/>
      <c r="L94" s="20" t="s">
        <v>18</v>
      </c>
      <c r="M94" s="20"/>
      <c r="N94" s="20" t="s">
        <v>20</v>
      </c>
    </row>
    <row r="95" spans="8:14" ht="12">
      <c r="H95" s="20"/>
      <c r="I95" s="20"/>
      <c r="J95" s="20"/>
      <c r="K95" s="20"/>
      <c r="L95" s="20" t="s">
        <v>19</v>
      </c>
      <c r="M95" s="20"/>
      <c r="N95" s="20" t="s">
        <v>21</v>
      </c>
    </row>
    <row r="96" spans="4:14" ht="12">
      <c r="D96" s="11" t="s">
        <v>47</v>
      </c>
      <c r="H96" s="13" t="s">
        <v>3</v>
      </c>
      <c r="I96" s="13"/>
      <c r="J96" s="13"/>
      <c r="K96" s="13"/>
      <c r="L96" s="13" t="s">
        <v>3</v>
      </c>
      <c r="M96" s="13"/>
      <c r="N96" s="13" t="s">
        <v>3</v>
      </c>
    </row>
    <row r="97" spans="3:14" ht="12">
      <c r="C97" s="3" t="s">
        <v>0</v>
      </c>
      <c r="D97" s="1" t="s">
        <v>12</v>
      </c>
      <c r="H97" s="6">
        <f>'[1]GROUP'!$I9+'[1]GROUP'!$I$13</f>
        <v>82328</v>
      </c>
      <c r="L97" s="14">
        <f>'[1]GROUP'!$I21</f>
        <v>13723</v>
      </c>
      <c r="N97" s="17">
        <v>516790</v>
      </c>
    </row>
    <row r="98" spans="3:14" ht="12">
      <c r="C98" s="1" t="s">
        <v>1</v>
      </c>
      <c r="D98" s="1" t="s">
        <v>13</v>
      </c>
      <c r="H98" s="6">
        <f>'[1]GROUP'!$I10</f>
        <v>54577</v>
      </c>
      <c r="L98" s="14">
        <f>'[1]GROUP'!$I22</f>
        <v>-10384</v>
      </c>
      <c r="N98" s="17">
        <v>86594</v>
      </c>
    </row>
    <row r="99" spans="3:14" ht="12">
      <c r="C99" s="4" t="s">
        <v>2</v>
      </c>
      <c r="D99" s="1" t="s">
        <v>14</v>
      </c>
      <c r="H99" s="6">
        <f>'[1]GROUP'!$I11</f>
        <v>4964</v>
      </c>
      <c r="L99" s="14">
        <f>'[1]GROUP'!$I23</f>
        <v>-3646</v>
      </c>
      <c r="N99" s="17">
        <v>28555</v>
      </c>
    </row>
    <row r="100" spans="3:14" ht="12">
      <c r="C100" s="1" t="s">
        <v>15</v>
      </c>
      <c r="D100" s="1" t="s">
        <v>16</v>
      </c>
      <c r="H100" s="6">
        <f>'[1]GROUP'!$I$12+'[1]GROUP'!$I$13</f>
        <v>7572</v>
      </c>
      <c r="L100" s="14">
        <f>'[1]GROUP'!$I$24+'[1]GROUP'!$I$25+'[1]GROUP'!$I$26</f>
        <v>2915</v>
      </c>
      <c r="N100" s="17">
        <v>33444</v>
      </c>
    </row>
    <row r="101" spans="8:14" ht="12.75" thickBot="1">
      <c r="H101" s="12">
        <f>SUM(H97:H100)</f>
        <v>149441</v>
      </c>
      <c r="L101" s="15">
        <f>SUM(L97:L100)</f>
        <v>2608</v>
      </c>
      <c r="N101" s="18">
        <f>SUM(N97:N100)</f>
        <v>665383</v>
      </c>
    </row>
    <row r="102" ht="12.75" thickTop="1"/>
    <row r="103" spans="1:3" ht="12">
      <c r="A103" s="1">
        <v>17</v>
      </c>
      <c r="C103" s="7" t="s">
        <v>26</v>
      </c>
    </row>
    <row r="104" ht="12">
      <c r="C104" s="7"/>
    </row>
    <row r="105" spans="3:15" ht="84" customHeight="1">
      <c r="C105" s="29" t="s">
        <v>80</v>
      </c>
      <c r="D105" s="29"/>
      <c r="E105" s="29"/>
      <c r="F105" s="29"/>
      <c r="G105" s="29"/>
      <c r="H105" s="29"/>
      <c r="I105" s="29"/>
      <c r="J105" s="29"/>
      <c r="K105" s="29"/>
      <c r="L105" s="29"/>
      <c r="M105" s="29"/>
      <c r="N105" s="29"/>
      <c r="O105" s="16"/>
    </row>
    <row r="107" spans="3:14" ht="24" customHeight="1">
      <c r="C107" s="29" t="s">
        <v>81</v>
      </c>
      <c r="D107" s="29"/>
      <c r="E107" s="29"/>
      <c r="F107" s="29"/>
      <c r="G107" s="29"/>
      <c r="H107" s="29"/>
      <c r="I107" s="29"/>
      <c r="J107" s="29"/>
      <c r="K107" s="29"/>
      <c r="L107" s="29"/>
      <c r="M107" s="29"/>
      <c r="N107" s="29"/>
    </row>
    <row r="108" spans="3:14" ht="12">
      <c r="C108" s="10"/>
      <c r="D108" s="10"/>
      <c r="E108" s="10"/>
      <c r="F108" s="10"/>
      <c r="G108" s="10"/>
      <c r="H108" s="10"/>
      <c r="I108" s="10"/>
      <c r="J108" s="10"/>
      <c r="K108" s="10"/>
      <c r="L108" s="10"/>
      <c r="M108" s="10"/>
      <c r="N108" s="10"/>
    </row>
    <row r="109" spans="3:14" ht="47.25" customHeight="1">
      <c r="C109" s="29" t="s">
        <v>82</v>
      </c>
      <c r="D109" s="29"/>
      <c r="E109" s="29"/>
      <c r="F109" s="29"/>
      <c r="G109" s="29"/>
      <c r="H109" s="29"/>
      <c r="I109" s="29"/>
      <c r="J109" s="29"/>
      <c r="K109" s="29"/>
      <c r="L109" s="29"/>
      <c r="M109" s="29"/>
      <c r="N109" s="29"/>
    </row>
    <row r="110" spans="3:14" ht="12" customHeight="1">
      <c r="C110" s="29"/>
      <c r="D110" s="29"/>
      <c r="E110" s="29"/>
      <c r="F110" s="29"/>
      <c r="G110" s="29"/>
      <c r="H110" s="29"/>
      <c r="I110" s="29"/>
      <c r="J110" s="29"/>
      <c r="K110" s="29"/>
      <c r="L110" s="29"/>
      <c r="M110" s="29"/>
      <c r="N110" s="29"/>
    </row>
    <row r="111" spans="1:3" ht="12">
      <c r="A111" s="1">
        <v>18</v>
      </c>
      <c r="C111" s="7" t="s">
        <v>22</v>
      </c>
    </row>
    <row r="112" ht="12">
      <c r="C112" s="7"/>
    </row>
    <row r="113" spans="3:15" ht="36" customHeight="1">
      <c r="C113" s="29" t="s">
        <v>56</v>
      </c>
      <c r="D113" s="29"/>
      <c r="E113" s="29"/>
      <c r="F113" s="29"/>
      <c r="G113" s="29"/>
      <c r="H113" s="29"/>
      <c r="I113" s="29"/>
      <c r="J113" s="29"/>
      <c r="K113" s="29"/>
      <c r="L113" s="29"/>
      <c r="M113" s="29"/>
      <c r="N113" s="29"/>
      <c r="O113" s="16"/>
    </row>
    <row r="115" spans="1:3" ht="12">
      <c r="A115" s="1">
        <v>19</v>
      </c>
      <c r="C115" s="7" t="s">
        <v>23</v>
      </c>
    </row>
    <row r="117" spans="3:15" ht="12">
      <c r="C117" s="31" t="s">
        <v>38</v>
      </c>
      <c r="D117" s="31"/>
      <c r="E117" s="31"/>
      <c r="F117" s="31"/>
      <c r="G117" s="31"/>
      <c r="H117" s="31"/>
      <c r="I117" s="31"/>
      <c r="J117" s="31"/>
      <c r="K117" s="31"/>
      <c r="L117" s="31"/>
      <c r="M117" s="31"/>
      <c r="N117" s="31"/>
      <c r="O117" s="31"/>
    </row>
    <row r="122" ht="12">
      <c r="A122" s="1" t="s">
        <v>48</v>
      </c>
    </row>
    <row r="126" ht="12">
      <c r="A126" s="1" t="s">
        <v>49</v>
      </c>
    </row>
    <row r="127" ht="12">
      <c r="A127" s="1" t="s">
        <v>50</v>
      </c>
    </row>
    <row r="128" ht="12">
      <c r="A128" s="1" t="s">
        <v>51</v>
      </c>
    </row>
    <row r="130" ht="12">
      <c r="A130" s="1" t="s">
        <v>52</v>
      </c>
    </row>
    <row r="131" ht="12">
      <c r="A131" s="1" t="s">
        <v>53</v>
      </c>
    </row>
  </sheetData>
  <mergeCells count="26">
    <mergeCell ref="C39:H39"/>
    <mergeCell ref="C41:N41"/>
    <mergeCell ref="C113:N113"/>
    <mergeCell ref="C107:N107"/>
    <mergeCell ref="C109:N109"/>
    <mergeCell ref="C110:N110"/>
    <mergeCell ref="C87:N87"/>
    <mergeCell ref="C91:N91"/>
    <mergeCell ref="C79:N79"/>
    <mergeCell ref="C105:N105"/>
    <mergeCell ref="C23:D23"/>
    <mergeCell ref="C117:O117"/>
    <mergeCell ref="C28:N28"/>
    <mergeCell ref="C45:N45"/>
    <mergeCell ref="C47:N47"/>
    <mergeCell ref="C49:N49"/>
    <mergeCell ref="C53:N53"/>
    <mergeCell ref="C57:N57"/>
    <mergeCell ref="C61:N61"/>
    <mergeCell ref="C83:N83"/>
    <mergeCell ref="C22:D22"/>
    <mergeCell ref="C5:N5"/>
    <mergeCell ref="C9:N9"/>
    <mergeCell ref="C13:N13"/>
    <mergeCell ref="F16:H16"/>
    <mergeCell ref="L16:N16"/>
  </mergeCells>
  <printOptions/>
  <pageMargins left="0.5" right="0.5" top="1" bottom="1" header="0.5" footer="0.5"/>
  <pageSetup horizontalDpi="600" verticalDpi="600" orientation="portrait" paperSize="9" r:id="rId1"/>
  <rowBreaks count="3" manualBreakCount="3">
    <brk id="42" max="255" man="1"/>
    <brk id="62" max="255" man="1"/>
    <brk id="10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0.5"/>
  <cols>
    <col min="4" max="4" width="11.83203125" style="0" bestFit="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0.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Raja Zaen</cp:lastModifiedBy>
  <cp:lastPrinted>1999-11-30T09:55:03Z</cp:lastPrinted>
  <dcterms:created xsi:type="dcterms:W3CDTF">1999-11-16T11:31:56Z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