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Bal.Sheet" sheetId="1" r:id="rId1"/>
    <sheet name="Income Statemen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<sst xmlns="http://schemas.openxmlformats.org/spreadsheetml/2006/main" count="243" uniqueCount="183">
  <si>
    <t>KULIM (MALAYSIA) BERHAD</t>
  </si>
  <si>
    <t>(COMPANY NO: 23370-V)</t>
  </si>
  <si>
    <t xml:space="preserve">CONDENSED CONSOLIDATED </t>
  </si>
  <si>
    <t>BALANCE SHEET AS AT 30 SEPTEMBER 2004</t>
  </si>
  <si>
    <t>The figures have not been audited</t>
  </si>
  <si>
    <t>Note</t>
  </si>
  <si>
    <t>AS AT END OF</t>
  </si>
  <si>
    <t>AS AT</t>
  </si>
  <si>
    <t>CURRENT QUARTER</t>
  </si>
  <si>
    <t>PRECEEDING FINANCIAL YEAR</t>
  </si>
  <si>
    <t>30.9.2004</t>
  </si>
  <si>
    <t>31.12.2003</t>
  </si>
  <si>
    <t>RM'000</t>
  </si>
  <si>
    <t>NON CURRENT ASSETS</t>
  </si>
  <si>
    <t>Property, plant and equipment</t>
  </si>
  <si>
    <t>Associates</t>
  </si>
  <si>
    <t>Long term investments</t>
  </si>
  <si>
    <t>Land held for future development</t>
  </si>
  <si>
    <t>Deferred farm expenditure</t>
  </si>
  <si>
    <t>Goodwill on consolidation</t>
  </si>
  <si>
    <t>CURRENT ASSETS</t>
  </si>
  <si>
    <t>Inventories</t>
  </si>
  <si>
    <t>Land and development expenditure</t>
  </si>
  <si>
    <t>Trade and other receivables</t>
  </si>
  <si>
    <t>Tax recoverable</t>
  </si>
  <si>
    <t>Short term investments, at cost less provision</t>
  </si>
  <si>
    <t>B7</t>
  </si>
  <si>
    <t>Deposits with licenced banks</t>
  </si>
  <si>
    <t>Cash and bank balances</t>
  </si>
  <si>
    <t>LESS: CURRENT LIABILITIES</t>
  </si>
  <si>
    <t>Trade and other payables</t>
  </si>
  <si>
    <t>Term Loans due within the year/12 months</t>
  </si>
  <si>
    <t>B9</t>
  </si>
  <si>
    <t>Short-term borrowings</t>
  </si>
  <si>
    <t>Taxation</t>
  </si>
  <si>
    <t>Dividend</t>
  </si>
  <si>
    <t>NET CURRENT ASSETS / (LIABILITIES)</t>
  </si>
  <si>
    <t>LESS: NON CURRENT LIABILITIES</t>
  </si>
  <si>
    <t>Term Loan</t>
  </si>
  <si>
    <t>Deferred taxation</t>
  </si>
  <si>
    <t>NET ASSETS/(LIABILITIES)</t>
  </si>
  <si>
    <t>CAPITAL AND RESERVES</t>
  </si>
  <si>
    <t>Share Capital</t>
  </si>
  <si>
    <t xml:space="preserve">  Authorised</t>
  </si>
  <si>
    <t xml:space="preserve"> </t>
  </si>
  <si>
    <t xml:space="preserve">  Issued and fully paid</t>
  </si>
  <si>
    <t xml:space="preserve">                                                                                                                                 </t>
  </si>
  <si>
    <t>Share premium account</t>
  </si>
  <si>
    <t>Warrant reserve account</t>
  </si>
  <si>
    <t xml:space="preserve">  -</t>
  </si>
  <si>
    <t>Revaluation and other reserves</t>
  </si>
  <si>
    <t>Revenue reserves</t>
  </si>
  <si>
    <t>SHAREHOLDERS EQUITY</t>
  </si>
  <si>
    <t>Minority Interests</t>
  </si>
  <si>
    <t>The Condensed Consolidated Balance Sheets should be read in conjunction</t>
  </si>
  <si>
    <t>with the Annual Financial Report for the year ended 31.12.2003</t>
  </si>
  <si>
    <t>NET TANGIBLE ASSETS PER SHARE</t>
  </si>
  <si>
    <t>RM10.01</t>
  </si>
  <si>
    <t>RM12.18</t>
  </si>
  <si>
    <t>CONDENSED CONSOLIDATED INCOME STATEMENT</t>
  </si>
  <si>
    <t>FOR THE QUARTER and NINE MONTH ENDED</t>
  </si>
  <si>
    <t>INDIVIDUAL QUARTER</t>
  </si>
  <si>
    <t>CUMULATIVE QUARTER</t>
  </si>
  <si>
    <t>1 JUL - 30 SEP</t>
  </si>
  <si>
    <t>1 JAN - 30 SEPT</t>
  </si>
  <si>
    <t>`</t>
  </si>
  <si>
    <t>REVENUE</t>
  </si>
  <si>
    <t>A8</t>
  </si>
  <si>
    <t>EXPENSES EXCLUDING FINANCE COST &amp; TAX</t>
  </si>
  <si>
    <t>OTHER OPERATING INCOME / (LOSS)</t>
  </si>
  <si>
    <t xml:space="preserve">PROFIT FROM OPERATIONS </t>
  </si>
  <si>
    <t>FINANCE COSTS</t>
  </si>
  <si>
    <t>SHARE OF PROFIT IN ASSOCIATES</t>
  </si>
  <si>
    <t>PROFIT BEFORE TAXATION</t>
  </si>
  <si>
    <t>TAXATION</t>
  </si>
  <si>
    <t>B5</t>
  </si>
  <si>
    <t xml:space="preserve">  Company and Subsidiaries</t>
  </si>
  <si>
    <t xml:space="preserve">  Associates</t>
  </si>
  <si>
    <t>PROFIT AFTER TAX</t>
  </si>
  <si>
    <t>MINORITY INTERESTS</t>
  </si>
  <si>
    <t>NET PROFIT FOR THE PERIOD</t>
  </si>
  <si>
    <t>EARNINGS PER SHARE:</t>
  </si>
  <si>
    <t>Sen</t>
  </si>
  <si>
    <t>1. Basic</t>
  </si>
  <si>
    <t>2. Fully Diluted</t>
  </si>
  <si>
    <t>N/A</t>
  </si>
  <si>
    <t>The Condensed Consolidated Income Statements should be read in conjunction</t>
  </si>
  <si>
    <t>(COMPANY NO. 23370-V)</t>
  </si>
  <si>
    <t xml:space="preserve">    CONSOLIDATED STATEMENT OF CHANGES IN EQUITY</t>
  </si>
  <si>
    <t>FOR THE NINE MONTHS ENDED 30 SEPT 2004</t>
  </si>
  <si>
    <t>ISSUED &amp; FULLY PAID</t>
  </si>
  <si>
    <t>ORDINARY SHARES OF RM0.50 EACH</t>
  </si>
  <si>
    <t>NON- DISTRIBUTABLE</t>
  </si>
  <si>
    <t>DISTRIBUTABLE</t>
  </si>
  <si>
    <t>NO. OF</t>
  </si>
  <si>
    <t>NOMINAL</t>
  </si>
  <si>
    <t>SHARE</t>
  </si>
  <si>
    <t xml:space="preserve">WARRANT </t>
  </si>
  <si>
    <t>REVALUATION</t>
  </si>
  <si>
    <t>RETAINED</t>
  </si>
  <si>
    <t>TOTAL</t>
  </si>
  <si>
    <t>SHARES</t>
  </si>
  <si>
    <t>VALUE</t>
  </si>
  <si>
    <t>PREMIUM</t>
  </si>
  <si>
    <t>RESERVE</t>
  </si>
  <si>
    <t>&amp; OTHER RESERVES</t>
  </si>
  <si>
    <t>EARNINGS</t>
  </si>
  <si>
    <t>Balance as at 1 January 2003:</t>
  </si>
  <si>
    <t xml:space="preserve">  as previously reported</t>
  </si>
  <si>
    <t xml:space="preserve">  prior year adjustment</t>
  </si>
  <si>
    <t xml:space="preserve">  as restated</t>
  </si>
  <si>
    <t>Movements during the period:</t>
  </si>
  <si>
    <t>Net profit for the period/year</t>
  </si>
  <si>
    <t>Currency translation differences</t>
  </si>
  <si>
    <t>Amortisation of reserve on consolidation</t>
  </si>
  <si>
    <t>Transfer to retained earnings on disposal of land</t>
  </si>
  <si>
    <t>Net gain/(loss) not recognised in income statement</t>
  </si>
  <si>
    <t xml:space="preserve"> -</t>
  </si>
  <si>
    <t xml:space="preserve"> - </t>
  </si>
  <si>
    <t>Dividends for the period/year</t>
  </si>
  <si>
    <t>Balance as at 30 September 2003</t>
  </si>
  <si>
    <t>Balance as at 1 January 2004</t>
  </si>
  <si>
    <t>Exercise of warrants 1994-2004</t>
  </si>
  <si>
    <t>Rights issue of 1 for 4 held</t>
  </si>
  <si>
    <t>Issue of shares for the acquisition of 100% EPA</t>
  </si>
  <si>
    <t>Issue of shares for the acquisition of 62.03% KBP</t>
  </si>
  <si>
    <t>Rights issue expenses</t>
  </si>
  <si>
    <t>Elimination of pre-acquisition (c/y) reserves of EPA</t>
  </si>
  <si>
    <t>Elimination of pre-acquisition (c/y) reserves of KBP</t>
  </si>
  <si>
    <t>Balance as at 30 September 2004</t>
  </si>
  <si>
    <t>(The Condensed Consolidated Statements of Changes in Equity should be read in conjunction with the Annual Financial Report for the year ended 31 December 2003)</t>
  </si>
  <si>
    <t>CURRENT</t>
  </si>
  <si>
    <t xml:space="preserve">PRIOR YEAR </t>
  </si>
  <si>
    <t xml:space="preserve">CONDENSED CONSOLIDATED CASH FLOW STATEMENT  </t>
  </si>
  <si>
    <t>CUMMULATIVE QUARTER</t>
  </si>
  <si>
    <t>FOR THE NINE MONTHS ENDED</t>
  </si>
  <si>
    <t xml:space="preserve">AS AT </t>
  </si>
  <si>
    <t>30.9.2003</t>
  </si>
  <si>
    <t>CASH FLOWS FROM OPERATING ACTIVITIES</t>
  </si>
  <si>
    <t>Net profit attributable to shareholders</t>
  </si>
  <si>
    <t>Non-cash items</t>
  </si>
  <si>
    <t>Non-operating items (investing and financing)</t>
  </si>
  <si>
    <t>Total non-cash adjustments</t>
  </si>
  <si>
    <t>Changes in working capital</t>
  </si>
  <si>
    <t>Net change in current assets</t>
  </si>
  <si>
    <t>Net change in current liabilities</t>
  </si>
  <si>
    <t>Cash generated from operations</t>
  </si>
  <si>
    <t>Interest received</t>
  </si>
  <si>
    <t>Interest paid</t>
  </si>
  <si>
    <t>Income taxes paid, net of refund</t>
  </si>
  <si>
    <t>Dividends and investment income received</t>
  </si>
  <si>
    <t>Net cash from operating activities</t>
  </si>
  <si>
    <t>CASH FLOWS FROM INVESTING ACTIVITIES</t>
  </si>
  <si>
    <t>Equity investments</t>
  </si>
  <si>
    <t>Other investments</t>
  </si>
  <si>
    <t>Purchase of property, plant and equipment</t>
  </si>
  <si>
    <t>Development property and expenditure</t>
  </si>
  <si>
    <t>Proceeds from disposal of property, plant and equipment</t>
  </si>
  <si>
    <t>Proceeds from disposal of UT estate land</t>
  </si>
  <si>
    <t>Proceeds from sale of investments</t>
  </si>
  <si>
    <t>Net cash used in investing activities</t>
  </si>
  <si>
    <t>CASH FLOW FROM FINANCING ACTIVITIES</t>
  </si>
  <si>
    <t xml:space="preserve">  </t>
  </si>
  <si>
    <t>Proceed from long term loan</t>
  </si>
  <si>
    <t>Proceed from short term bank loan</t>
  </si>
  <si>
    <t>Repayment of long term loan</t>
  </si>
  <si>
    <t>Repayment of short term bank borrowings</t>
  </si>
  <si>
    <t xml:space="preserve">Repayment of subordinated loan to a related company </t>
  </si>
  <si>
    <t>Dividends paid to:</t>
  </si>
  <si>
    <t xml:space="preserve">    Shareholders of Kulim (Malaysia) Berhad</t>
  </si>
  <si>
    <t xml:space="preserve">    Minority shareholders of subsidiaries</t>
  </si>
  <si>
    <t>Issue of shares</t>
  </si>
  <si>
    <t>Bank balances pledged to a bank</t>
  </si>
  <si>
    <t>Net cash used in financing activities</t>
  </si>
  <si>
    <t>Net increase/(decrease) in cash and cash equivalents</t>
  </si>
  <si>
    <t>Cash and cash equivalents at beginning of the year</t>
  </si>
  <si>
    <t>Foreign Exchange differences on opening balances</t>
  </si>
  <si>
    <t>Cash and cash equivalents at end of the period</t>
  </si>
  <si>
    <t>The cash and cash equivalents consists of the followings :-</t>
  </si>
  <si>
    <t>Deposit with licenced Banks</t>
  </si>
  <si>
    <t>Cash and Bank Balances</t>
  </si>
  <si>
    <t>Less : Bank overdraft</t>
  </si>
  <si>
    <t>The Condensed Consolidated Cash Flow Statements should be read in conjunction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</si>
</sst>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8">
    <font>
      <sz val="10"/>
      <name val="Arial"/>
      <family val="0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2"/>
    </font>
    <font>
      <b/>
      <sz val="8"/>
      <name val="AvantGarde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20" applyNumberFormat="1" applyFont="1" applyFill="1" applyBorder="1" applyAlignment="1">
      <alignment horizontal="center"/>
      <protection/>
    </xf>
    <xf numFmtId="0" fontId="2" fillId="0" borderId="0" xfId="20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2" xfId="20" applyNumberFormat="1" applyFont="1" applyFill="1" applyBorder="1" applyAlignment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7" applyNumberFormat="1" applyFont="1" applyAlignment="1">
      <alignment/>
    </xf>
    <xf numFmtId="164" fontId="1" fillId="0" borderId="0" xfId="17" applyNumberFormat="1" applyFont="1" applyAlignment="1">
      <alignment/>
    </xf>
    <xf numFmtId="164" fontId="1" fillId="0" borderId="0" xfId="17" applyNumberFormat="1" applyFont="1" applyAlignment="1" quotePrefix="1">
      <alignment horizontal="center"/>
    </xf>
    <xf numFmtId="164" fontId="1" fillId="0" borderId="0" xfId="17" applyNumberFormat="1" applyFont="1" applyBorder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17" applyNumberFormat="1" applyFont="1" applyAlignment="1" quotePrefix="1">
      <alignment horizontal="right"/>
    </xf>
    <xf numFmtId="164" fontId="2" fillId="0" borderId="0" xfId="17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164" fontId="2" fillId="0" borderId="0" xfId="17" applyNumberFormat="1" applyFont="1" applyAlignment="1">
      <alignment/>
    </xf>
    <xf numFmtId="164" fontId="1" fillId="0" borderId="7" xfId="17" applyNumberFormat="1" applyFont="1" applyBorder="1" applyAlignment="1">
      <alignment horizontal="right"/>
    </xf>
    <xf numFmtId="164" fontId="1" fillId="0" borderId="7" xfId="17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8" xfId="0" applyNumberFormat="1" applyFont="1" applyBorder="1" applyAlignment="1">
      <alignment/>
    </xf>
    <xf numFmtId="164" fontId="1" fillId="0" borderId="9" xfId="17" applyNumberFormat="1" applyFont="1" applyBorder="1" applyAlignment="1">
      <alignment horizontal="right"/>
    </xf>
    <xf numFmtId="164" fontId="1" fillId="0" borderId="9" xfId="17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64" fontId="1" fillId="0" borderId="0" xfId="17" applyNumberFormat="1" applyFont="1" applyBorder="1" applyAlignment="1">
      <alignment/>
    </xf>
    <xf numFmtId="164" fontId="1" fillId="0" borderId="0" xfId="17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9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5" fontId="2" fillId="0" borderId="3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43" fontId="1" fillId="0" borderId="0" xfId="17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Border="1" applyAlignment="1">
      <alignment/>
    </xf>
    <xf numFmtId="164" fontId="1" fillId="0" borderId="4" xfId="17" applyNumberFormat="1" applyFont="1" applyBorder="1" applyAlignment="1">
      <alignment/>
    </xf>
    <xf numFmtId="164" fontId="2" fillId="0" borderId="4" xfId="17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17" applyNumberFormat="1" applyFont="1" applyBorder="1" applyAlignment="1">
      <alignment/>
    </xf>
    <xf numFmtId="164" fontId="2" fillId="0" borderId="5" xfId="17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17" applyNumberFormat="1" applyFont="1" applyBorder="1" applyAlignment="1">
      <alignment/>
    </xf>
    <xf numFmtId="164" fontId="2" fillId="0" borderId="6" xfId="17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1" fillId="0" borderId="0" xfId="0" applyFont="1" applyBorder="1" applyAlignment="1">
      <alignment horizontal="left" indent="1"/>
    </xf>
    <xf numFmtId="164" fontId="2" fillId="0" borderId="0" xfId="17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0" fontId="2" fillId="0" borderId="0" xfId="20" applyFont="1" applyAlignment="1">
      <alignment horizontal="center"/>
      <protection/>
    </xf>
    <xf numFmtId="0" fontId="3" fillId="0" borderId="4" xfId="0" applyFont="1" applyBorder="1" applyAlignment="1">
      <alignment horizontal="center"/>
    </xf>
    <xf numFmtId="0" fontId="2" fillId="0" borderId="2" xfId="20" applyFont="1" applyFill="1" applyBorder="1" applyAlignment="1">
      <alignment horizontal="center"/>
      <protection/>
    </xf>
    <xf numFmtId="0" fontId="1" fillId="0" borderId="0" xfId="20" applyFont="1">
      <alignment/>
      <protection/>
    </xf>
    <xf numFmtId="0" fontId="3" fillId="0" borderId="5" xfId="0" applyFont="1" applyBorder="1" applyAlignment="1">
      <alignment horizontal="center"/>
    </xf>
    <xf numFmtId="15" fontId="2" fillId="0" borderId="3" xfId="20" applyNumberFormat="1" applyFont="1" applyFill="1" applyBorder="1" applyAlignment="1" quotePrefix="1">
      <alignment horizontal="center"/>
      <protection/>
    </xf>
    <xf numFmtId="15" fontId="3" fillId="0" borderId="0" xfId="0" applyNumberFormat="1" applyFont="1" applyBorder="1" applyAlignment="1">
      <alignment horizontal="center"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0" xfId="20" applyFont="1" applyBorder="1">
      <alignment/>
      <protection/>
    </xf>
    <xf numFmtId="164" fontId="2" fillId="0" borderId="9" xfId="17" applyNumberFormat="1" applyFont="1" applyBorder="1" applyAlignment="1">
      <alignment/>
    </xf>
    <xf numFmtId="164" fontId="1" fillId="0" borderId="0" xfId="17" applyNumberFormat="1" applyFont="1" applyFill="1" applyAlignment="1">
      <alignment horizontal="center"/>
    </xf>
    <xf numFmtId="0" fontId="2" fillId="0" borderId="0" xfId="20" applyFont="1" applyAlignment="1" quotePrefix="1">
      <alignment horizontal="center"/>
      <protection/>
    </xf>
    <xf numFmtId="3" fontId="2" fillId="0" borderId="8" xfId="0" applyNumberFormat="1" applyFont="1" applyBorder="1" applyAlignment="1">
      <alignment/>
    </xf>
    <xf numFmtId="164" fontId="2" fillId="0" borderId="8" xfId="17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20" applyFont="1">
      <alignment/>
      <protection/>
    </xf>
    <xf numFmtId="3" fontId="1" fillId="0" borderId="0" xfId="20" applyNumberFormat="1" applyFont="1" applyAlignment="1" quotePrefix="1">
      <alignment horizontal="right"/>
      <protection/>
    </xf>
    <xf numFmtId="3" fontId="2" fillId="0" borderId="0" xfId="20" applyNumberFormat="1" applyFont="1" applyAlignment="1" quotePrefix="1">
      <alignment horizontal="right"/>
      <protection/>
    </xf>
    <xf numFmtId="3" fontId="2" fillId="0" borderId="9" xfId="20" applyNumberFormat="1" applyFont="1" applyBorder="1" applyAlignment="1" quotePrefix="1">
      <alignment horizontal="right"/>
      <protection/>
    </xf>
    <xf numFmtId="3" fontId="2" fillId="0" borderId="0" xfId="20" applyNumberFormat="1" applyFont="1" applyBorder="1" applyAlignment="1" quotePrefix="1">
      <alignment horizontal="right"/>
      <protection/>
    </xf>
    <xf numFmtId="164" fontId="1" fillId="0" borderId="0" xfId="17" applyNumberFormat="1" applyFont="1" applyAlignment="1">
      <alignment horizontal="right"/>
    </xf>
    <xf numFmtId="164" fontId="1" fillId="0" borderId="0" xfId="17" applyNumberFormat="1" applyFont="1" applyAlignment="1">
      <alignment horizontal="right"/>
    </xf>
    <xf numFmtId="164" fontId="2" fillId="0" borderId="9" xfId="17" applyNumberFormat="1" applyFont="1" applyBorder="1" applyAlignment="1">
      <alignment horizontal="right"/>
    </xf>
    <xf numFmtId="0" fontId="1" fillId="0" borderId="0" xfId="0" applyFont="1" applyAlignment="1">
      <alignment/>
    </xf>
    <xf numFmtId="3" fontId="2" fillId="0" borderId="21" xfId="20" applyNumberFormat="1" applyFont="1" applyBorder="1" applyAlignment="1" quotePrefix="1">
      <alignment horizontal="right"/>
      <protection/>
    </xf>
  </cellXfs>
  <cellStyles count="8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Normal_EPACONS-01(Final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142</xdr:row>
      <xdr:rowOff>123825</xdr:rowOff>
    </xdr:from>
    <xdr:to>
      <xdr:col>11</xdr:col>
      <xdr:colOff>228600</xdr:colOff>
      <xdr:row>142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877300" y="2326957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148</xdr:row>
      <xdr:rowOff>19050</xdr:rowOff>
    </xdr:from>
    <xdr:to>
      <xdr:col>11</xdr:col>
      <xdr:colOff>190500</xdr:colOff>
      <xdr:row>148</xdr:row>
      <xdr:rowOff>19050</xdr:rowOff>
    </xdr:to>
    <xdr:sp>
      <xdr:nvSpPr>
        <xdr:cNvPr id="2" name="Line 2"/>
        <xdr:cNvSpPr>
          <a:spLocks/>
        </xdr:cNvSpPr>
      </xdr:nvSpPr>
      <xdr:spPr>
        <a:xfrm>
          <a:off x="8820150" y="24136350"/>
          <a:ext cx="561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141</xdr:row>
      <xdr:rowOff>123825</xdr:rowOff>
    </xdr:from>
    <xdr:to>
      <xdr:col>11</xdr:col>
      <xdr:colOff>171450</xdr:colOff>
      <xdr:row>141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820150" y="2310765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140</xdr:row>
      <xdr:rowOff>123825</xdr:rowOff>
    </xdr:from>
    <xdr:to>
      <xdr:col>18</xdr:col>
      <xdr:colOff>419100</xdr:colOff>
      <xdr:row>140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2430125" y="22945725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8"/>
  <sheetViews>
    <sheetView showGridLines="0" workbookViewId="0" topLeftCell="A1">
      <selection activeCell="C14" sqref="C14"/>
    </sheetView>
  </sheetViews>
  <sheetFormatPr defaultColWidth="9.140625" defaultRowHeight="12.75"/>
  <cols>
    <col min="1" max="1" width="2.00390625" style="0" customWidth="1"/>
    <col min="2" max="2" width="50.421875" style="0" customWidth="1"/>
    <col min="3" max="3" width="8.7109375" style="0" customWidth="1"/>
    <col min="4" max="4" width="1.421875" style="0" customWidth="1"/>
    <col min="5" max="5" width="20.7109375" style="1" customWidth="1"/>
    <col min="6" max="6" width="1.57421875" style="1" customWidth="1"/>
    <col min="7" max="7" width="25.28125" style="1" customWidth="1"/>
    <col min="8" max="8" width="1.421875" style="1" customWidth="1"/>
    <col min="9" max="9" width="1.421875" style="0" customWidth="1"/>
    <col min="10" max="10" width="25.28125" style="0" customWidth="1"/>
    <col min="12" max="12" width="10.28125" style="0" customWidth="1"/>
  </cols>
  <sheetData>
    <row r="1" ht="13.5" thickBot="1"/>
    <row r="2" spans="2:5" ht="13.5" thickTop="1">
      <c r="B2" s="2" t="s">
        <v>0</v>
      </c>
      <c r="C2" s="3"/>
      <c r="D2" s="1"/>
      <c r="E2" s="4"/>
    </row>
    <row r="3" spans="2:5" ht="12.75">
      <c r="B3" s="5" t="s">
        <v>1</v>
      </c>
      <c r="C3" s="3"/>
      <c r="D3" s="1"/>
      <c r="E3" s="4"/>
    </row>
    <row r="4" spans="2:8" ht="12.75">
      <c r="B4" s="6" t="s">
        <v>2</v>
      </c>
      <c r="C4" s="7"/>
      <c r="D4" s="1"/>
      <c r="E4" s="8"/>
      <c r="F4" s="9"/>
      <c r="G4" s="9"/>
      <c r="H4" s="9"/>
    </row>
    <row r="5" spans="2:10" ht="13.5" thickBot="1">
      <c r="B5" s="10" t="s">
        <v>3</v>
      </c>
      <c r="C5" s="7"/>
      <c r="D5" s="1"/>
      <c r="E5" s="8"/>
      <c r="F5" s="9"/>
      <c r="G5" s="9"/>
      <c r="H5" s="9"/>
      <c r="I5" s="11"/>
      <c r="J5" s="11"/>
    </row>
    <row r="6" spans="2:10" ht="13.5" thickTop="1">
      <c r="B6" s="7"/>
      <c r="C6" s="7"/>
      <c r="D6" s="1"/>
      <c r="E6" s="8"/>
      <c r="F6" s="9"/>
      <c r="G6" s="9"/>
      <c r="H6" s="9"/>
      <c r="I6" s="12"/>
      <c r="J6" s="12"/>
    </row>
    <row r="7" spans="2:9" ht="12.75">
      <c r="B7" s="1" t="s">
        <v>4</v>
      </c>
      <c r="C7" s="13" t="s">
        <v>5</v>
      </c>
      <c r="D7" s="1"/>
      <c r="E7" s="14" t="s">
        <v>6</v>
      </c>
      <c r="F7" s="9"/>
      <c r="G7" s="14" t="s">
        <v>7</v>
      </c>
      <c r="H7" s="9"/>
      <c r="I7" s="15"/>
    </row>
    <row r="8" spans="2:9" ht="12.75">
      <c r="B8" s="1"/>
      <c r="C8" s="13"/>
      <c r="D8" s="1"/>
      <c r="E8" s="16" t="s">
        <v>8</v>
      </c>
      <c r="F8" s="9"/>
      <c r="G8" s="16" t="s">
        <v>9</v>
      </c>
      <c r="H8" s="9"/>
      <c r="I8" s="15"/>
    </row>
    <row r="9" spans="2:9" ht="12.75">
      <c r="B9" s="17"/>
      <c r="C9" s="17"/>
      <c r="D9" s="1"/>
      <c r="E9" s="18" t="s">
        <v>10</v>
      </c>
      <c r="F9" s="9"/>
      <c r="G9" s="16" t="s">
        <v>11</v>
      </c>
      <c r="H9" s="9"/>
      <c r="I9" s="15"/>
    </row>
    <row r="10" spans="2:8" ht="12.75">
      <c r="B10" s="1"/>
      <c r="D10" s="1"/>
      <c r="E10" s="19" t="s">
        <v>12</v>
      </c>
      <c r="F10" s="9"/>
      <c r="G10" s="19" t="s">
        <v>12</v>
      </c>
      <c r="H10" s="9"/>
    </row>
    <row r="11" spans="2:8" ht="12.75">
      <c r="B11" s="1"/>
      <c r="D11" s="1"/>
      <c r="E11" s="8"/>
      <c r="F11" s="9"/>
      <c r="G11" s="8"/>
      <c r="H11" s="9"/>
    </row>
    <row r="12" spans="2:8" ht="12.75">
      <c r="B12" s="1"/>
      <c r="D12" s="1"/>
      <c r="E12" s="8"/>
      <c r="F12" s="9"/>
      <c r="G12" s="8"/>
      <c r="H12" s="9"/>
    </row>
    <row r="13" spans="2:8" ht="12.75">
      <c r="B13" s="1"/>
      <c r="D13" s="1"/>
      <c r="E13" s="8"/>
      <c r="F13" s="9"/>
      <c r="G13" s="8"/>
      <c r="H13" s="9"/>
    </row>
    <row r="14" spans="2:7" ht="12.75">
      <c r="B14" s="1"/>
      <c r="C14" s="1"/>
      <c r="D14" s="1"/>
      <c r="G14"/>
    </row>
    <row r="15" spans="2:7" ht="12.75">
      <c r="B15" s="20" t="s">
        <v>13</v>
      </c>
      <c r="C15" s="20"/>
      <c r="D15" s="1"/>
      <c r="E15" s="21">
        <v>3203002</v>
      </c>
      <c r="G15" s="21">
        <v>2979557</v>
      </c>
    </row>
    <row r="16" spans="2:7" ht="12.75">
      <c r="B16" s="1" t="s">
        <v>14</v>
      </c>
      <c r="C16" s="1"/>
      <c r="D16" s="1"/>
      <c r="E16" s="22">
        <v>3052627</v>
      </c>
      <c r="G16" s="22">
        <v>2833503</v>
      </c>
    </row>
    <row r="17" spans="2:7" ht="12.75">
      <c r="B17" s="1" t="s">
        <v>15</v>
      </c>
      <c r="C17" s="1"/>
      <c r="D17" s="1"/>
      <c r="E17" s="22">
        <v>42362</v>
      </c>
      <c r="G17" s="22">
        <v>37298</v>
      </c>
    </row>
    <row r="18" spans="2:7" ht="12.75">
      <c r="B18" s="1" t="s">
        <v>16</v>
      </c>
      <c r="C18" s="1"/>
      <c r="D18" s="1"/>
      <c r="E18" s="22">
        <v>35161</v>
      </c>
      <c r="G18" s="22">
        <v>34215</v>
      </c>
    </row>
    <row r="19" spans="2:7" ht="12.75">
      <c r="B19" s="1" t="s">
        <v>17</v>
      </c>
      <c r="C19" s="1"/>
      <c r="D19" s="1"/>
      <c r="E19" s="23">
        <v>63903</v>
      </c>
      <c r="G19" s="22">
        <v>64668</v>
      </c>
    </row>
    <row r="20" spans="2:7" ht="12.75">
      <c r="B20" s="1" t="s">
        <v>18</v>
      </c>
      <c r="C20" s="1"/>
      <c r="D20" s="1"/>
      <c r="E20" s="22">
        <v>2193</v>
      </c>
      <c r="G20" s="22">
        <v>827</v>
      </c>
    </row>
    <row r="21" spans="2:7" ht="12.75">
      <c r="B21" s="1" t="s">
        <v>19</v>
      </c>
      <c r="C21" s="1"/>
      <c r="D21" s="1"/>
      <c r="E21" s="24">
        <v>6756</v>
      </c>
      <c r="G21" s="24">
        <v>9046</v>
      </c>
    </row>
    <row r="22" spans="4:8" s="25" customFormat="1" ht="12.75">
      <c r="D22" s="17"/>
      <c r="E22" s="1"/>
      <c r="F22" s="17"/>
      <c r="G22" s="1"/>
      <c r="H22" s="17"/>
    </row>
    <row r="23" spans="2:7" ht="12.75">
      <c r="B23" s="17" t="s">
        <v>20</v>
      </c>
      <c r="C23" s="17"/>
      <c r="D23" s="1"/>
      <c r="E23" s="21">
        <v>803472</v>
      </c>
      <c r="G23" s="21">
        <v>531558</v>
      </c>
    </row>
    <row r="24" spans="2:7" ht="12.75">
      <c r="B24" s="1" t="s">
        <v>21</v>
      </c>
      <c r="C24" s="1"/>
      <c r="D24" s="1"/>
      <c r="E24" s="22">
        <v>151473</v>
      </c>
      <c r="G24" s="22">
        <v>160529</v>
      </c>
    </row>
    <row r="25" spans="2:7" ht="12.75">
      <c r="B25" s="1" t="s">
        <v>22</v>
      </c>
      <c r="C25" s="1"/>
      <c r="D25" s="1"/>
      <c r="E25" s="22">
        <v>71792</v>
      </c>
      <c r="G25" s="22">
        <v>56635</v>
      </c>
    </row>
    <row r="26" spans="2:7" ht="12.75">
      <c r="B26" s="1" t="s">
        <v>23</v>
      </c>
      <c r="C26" s="1"/>
      <c r="D26" s="1"/>
      <c r="E26" s="22">
        <v>225537</v>
      </c>
      <c r="G26" s="22">
        <v>180764</v>
      </c>
    </row>
    <row r="27" spans="2:7" ht="12.75">
      <c r="B27" s="1" t="s">
        <v>24</v>
      </c>
      <c r="C27" s="1"/>
      <c r="D27" s="1"/>
      <c r="E27" s="22">
        <v>9071</v>
      </c>
      <c r="G27" s="22">
        <v>10915</v>
      </c>
    </row>
    <row r="28" spans="2:7" ht="12.75">
      <c r="B28" s="1" t="s">
        <v>25</v>
      </c>
      <c r="C28" s="13" t="s">
        <v>26</v>
      </c>
      <c r="D28" s="1"/>
      <c r="E28" s="22">
        <v>803</v>
      </c>
      <c r="G28" s="22">
        <v>808</v>
      </c>
    </row>
    <row r="29" spans="2:7" ht="12.75">
      <c r="B29" s="1" t="s">
        <v>27</v>
      </c>
      <c r="C29" s="1"/>
      <c r="D29" s="1"/>
      <c r="E29" s="22">
        <v>74322</v>
      </c>
      <c r="G29" s="22">
        <v>21813</v>
      </c>
    </row>
    <row r="30" spans="2:7" ht="12.75">
      <c r="B30" s="1" t="s">
        <v>28</v>
      </c>
      <c r="C30" s="1"/>
      <c r="D30" s="1"/>
      <c r="E30" s="24">
        <v>270474</v>
      </c>
      <c r="G30" s="24">
        <v>100094</v>
      </c>
    </row>
    <row r="31" ht="12.75">
      <c r="D31" s="1"/>
    </row>
    <row r="32" spans="2:7" ht="12.75">
      <c r="B32" s="17" t="s">
        <v>29</v>
      </c>
      <c r="C32" s="17"/>
      <c r="D32" s="1"/>
      <c r="E32" s="26">
        <v>403544</v>
      </c>
      <c r="G32" s="26">
        <v>438887</v>
      </c>
    </row>
    <row r="33" spans="2:7" ht="12.75">
      <c r="B33" s="1" t="s">
        <v>30</v>
      </c>
      <c r="C33" s="1"/>
      <c r="D33" s="1"/>
      <c r="E33" s="22">
        <v>196308</v>
      </c>
      <c r="G33" s="22">
        <v>179414</v>
      </c>
    </row>
    <row r="34" spans="2:7" ht="12.75">
      <c r="B34" s="1" t="s">
        <v>31</v>
      </c>
      <c r="C34" s="13" t="s">
        <v>32</v>
      </c>
      <c r="D34" s="1"/>
      <c r="E34" s="22">
        <v>6631</v>
      </c>
      <c r="G34" s="22">
        <v>86329</v>
      </c>
    </row>
    <row r="35" spans="2:7" ht="12.75">
      <c r="B35" s="1" t="s">
        <v>33</v>
      </c>
      <c r="C35" s="13" t="s">
        <v>32</v>
      </c>
      <c r="D35" s="1"/>
      <c r="E35" s="22">
        <v>172323</v>
      </c>
      <c r="G35" s="22">
        <v>170622</v>
      </c>
    </row>
    <row r="36" spans="2:7" ht="12.75">
      <c r="B36" s="1" t="s">
        <v>34</v>
      </c>
      <c r="C36" s="13"/>
      <c r="D36" s="1"/>
      <c r="E36" s="27">
        <v>28282</v>
      </c>
      <c r="G36" s="27">
        <v>2522</v>
      </c>
    </row>
    <row r="37" spans="2:7" ht="12.75">
      <c r="B37" s="1" t="s">
        <v>35</v>
      </c>
      <c r="C37" s="13"/>
      <c r="D37" s="1"/>
      <c r="E37" s="28">
        <v>0</v>
      </c>
      <c r="G37" s="28">
        <v>0</v>
      </c>
    </row>
    <row r="38" spans="2:7" ht="12.75">
      <c r="B38" s="29"/>
      <c r="C38" s="29"/>
      <c r="D38" s="1"/>
      <c r="G38"/>
    </row>
    <row r="39" spans="2:8" s="25" customFormat="1" ht="12.75">
      <c r="B39" s="17" t="s">
        <v>36</v>
      </c>
      <c r="C39" s="17"/>
      <c r="D39" s="17"/>
      <c r="E39" s="30">
        <v>399928</v>
      </c>
      <c r="F39" s="17"/>
      <c r="G39" s="30">
        <v>92671</v>
      </c>
      <c r="H39" s="17"/>
    </row>
    <row r="40" spans="2:4" ht="12.75">
      <c r="B40" s="17"/>
      <c r="C40" s="17"/>
      <c r="D40" s="1"/>
    </row>
    <row r="41" spans="2:7" ht="12.75">
      <c r="B41" s="20" t="s">
        <v>37</v>
      </c>
      <c r="C41" s="20"/>
      <c r="D41" s="1"/>
      <c r="E41" s="21">
        <v>714105</v>
      </c>
      <c r="G41" s="21">
        <v>541451</v>
      </c>
    </row>
    <row r="42" spans="2:7" ht="12.75">
      <c r="B42" t="s">
        <v>38</v>
      </c>
      <c r="C42" s="13" t="s">
        <v>32</v>
      </c>
      <c r="D42" s="1"/>
      <c r="E42" s="22">
        <v>520178</v>
      </c>
      <c r="G42" s="22">
        <v>370729</v>
      </c>
    </row>
    <row r="43" spans="2:7" ht="12.75">
      <c r="B43" s="1" t="s">
        <v>39</v>
      </c>
      <c r="C43" s="1"/>
      <c r="D43" s="1"/>
      <c r="E43" s="24">
        <v>193927</v>
      </c>
      <c r="G43" s="24">
        <v>170722</v>
      </c>
    </row>
    <row r="44" spans="2:8" s="25" customFormat="1" ht="12.75">
      <c r="B44" s="17"/>
      <c r="C44" s="17"/>
      <c r="D44" s="17"/>
      <c r="E44" s="31"/>
      <c r="F44" s="17"/>
      <c r="G44" s="32"/>
      <c r="H44" s="17"/>
    </row>
    <row r="45" spans="2:7" ht="13.5" thickBot="1">
      <c r="B45" s="33" t="s">
        <v>40</v>
      </c>
      <c r="C45" s="1"/>
      <c r="D45" s="1"/>
      <c r="E45" s="34">
        <v>2888825</v>
      </c>
      <c r="G45" s="34">
        <v>2530777</v>
      </c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7" ht="12.75">
      <c r="B48" s="17" t="s">
        <v>41</v>
      </c>
      <c r="C48" s="17"/>
      <c r="D48" s="1"/>
      <c r="G48"/>
    </row>
    <row r="49" spans="2:12" ht="12.75">
      <c r="B49" s="1" t="s">
        <v>42</v>
      </c>
      <c r="C49" s="17"/>
      <c r="D49" s="1"/>
      <c r="G49" s="22"/>
      <c r="L49" s="22"/>
    </row>
    <row r="50" spans="2:12" ht="13.5" thickBot="1">
      <c r="B50" s="1" t="s">
        <v>43</v>
      </c>
      <c r="C50" s="1"/>
      <c r="D50" s="1"/>
      <c r="E50" s="35">
        <v>200000</v>
      </c>
      <c r="G50" s="36">
        <v>200000</v>
      </c>
      <c r="L50" t="s">
        <v>44</v>
      </c>
    </row>
    <row r="51" spans="2:11" ht="12.75">
      <c r="B51" s="1" t="s">
        <v>45</v>
      </c>
      <c r="C51" s="1"/>
      <c r="D51" s="1"/>
      <c r="E51" s="37">
        <v>129975</v>
      </c>
      <c r="G51" s="22">
        <v>94531</v>
      </c>
      <c r="K51" t="s">
        <v>46</v>
      </c>
    </row>
    <row r="52" spans="2:12" ht="12.75">
      <c r="B52" s="1"/>
      <c r="C52" s="1"/>
      <c r="D52" s="1"/>
      <c r="E52" s="38"/>
      <c r="G52"/>
      <c r="L52" s="39"/>
    </row>
    <row r="53" spans="2:12" ht="12.75">
      <c r="B53" s="1" t="s">
        <v>47</v>
      </c>
      <c r="C53" s="1"/>
      <c r="D53" s="1">
        <v>0</v>
      </c>
      <c r="E53" s="22">
        <v>212573</v>
      </c>
      <c r="G53" s="22">
        <v>157822</v>
      </c>
      <c r="L53" s="11"/>
    </row>
    <row r="54" spans="2:12" ht="12.75">
      <c r="B54" s="1" t="s">
        <v>48</v>
      </c>
      <c r="C54" s="1"/>
      <c r="D54" s="1"/>
      <c r="E54" s="22">
        <v>33102</v>
      </c>
      <c r="G54" s="40" t="s">
        <v>49</v>
      </c>
      <c r="L54" s="11"/>
    </row>
    <row r="55" spans="2:7" ht="12.75">
      <c r="B55" s="1" t="s">
        <v>50</v>
      </c>
      <c r="C55" s="1"/>
      <c r="D55" s="1"/>
      <c r="E55" s="41">
        <v>1423560</v>
      </c>
      <c r="G55" s="41">
        <v>1375168</v>
      </c>
    </row>
    <row r="56" spans="2:7" ht="12.75">
      <c r="B56" s="1" t="s">
        <v>51</v>
      </c>
      <c r="C56" s="1"/>
      <c r="D56" s="1"/>
      <c r="E56" s="22">
        <v>812516</v>
      </c>
      <c r="G56" s="22">
        <v>685039</v>
      </c>
    </row>
    <row r="57" spans="2:7" ht="13.5" thickBot="1">
      <c r="B57" s="1"/>
      <c r="C57" s="1"/>
      <c r="D57" s="1"/>
      <c r="E57" s="42"/>
      <c r="G57" s="43"/>
    </row>
    <row r="58" spans="2:8" s="25" customFormat="1" ht="12.75">
      <c r="B58" s="17" t="s">
        <v>52</v>
      </c>
      <c r="C58" s="17"/>
      <c r="D58" s="17"/>
      <c r="E58" s="44">
        <v>2611726</v>
      </c>
      <c r="F58" s="17"/>
      <c r="G58" s="45">
        <v>2312560</v>
      </c>
      <c r="H58" s="17"/>
    </row>
    <row r="59" spans="2:7" ht="12.75">
      <c r="B59" s="1" t="s">
        <v>53</v>
      </c>
      <c r="C59" s="1"/>
      <c r="D59" s="1"/>
      <c r="E59" s="45">
        <v>277099</v>
      </c>
      <c r="G59" s="21">
        <v>218217</v>
      </c>
    </row>
    <row r="60" spans="2:12" ht="13.5" thickBot="1">
      <c r="B60" s="1"/>
      <c r="C60" s="1"/>
      <c r="D60" s="1"/>
      <c r="E60" s="42"/>
      <c r="G60" s="42"/>
      <c r="L60" s="4"/>
    </row>
    <row r="61" spans="2:7" ht="13.5" thickBot="1">
      <c r="B61" s="1"/>
      <c r="C61" s="1"/>
      <c r="D61" s="1"/>
      <c r="E61" s="46">
        <v>2888825</v>
      </c>
      <c r="G61" s="46">
        <v>2530777</v>
      </c>
    </row>
    <row r="62" spans="2:7" ht="12.75">
      <c r="B62" s="1"/>
      <c r="C62" s="1"/>
      <c r="D62" s="1"/>
      <c r="E62" s="41"/>
      <c r="G62"/>
    </row>
    <row r="63" spans="2:8" ht="12.75">
      <c r="B63" s="20" t="s">
        <v>54</v>
      </c>
      <c r="C63" s="20"/>
      <c r="D63" s="1"/>
      <c r="E63" s="47"/>
      <c r="F63" s="20"/>
      <c r="G63"/>
      <c r="H63" s="20"/>
    </row>
    <row r="64" spans="2:8" ht="12.75">
      <c r="B64" s="20" t="s">
        <v>55</v>
      </c>
      <c r="C64" s="20"/>
      <c r="D64" s="1"/>
      <c r="E64" s="47"/>
      <c r="F64" s="20"/>
      <c r="G64"/>
      <c r="H64" s="20"/>
    </row>
    <row r="65" spans="2:8" ht="12.75">
      <c r="B65" s="20"/>
      <c r="C65" s="20"/>
      <c r="D65" s="1"/>
      <c r="E65" s="47"/>
      <c r="F65" s="20"/>
      <c r="G65"/>
      <c r="H65" s="20"/>
    </row>
    <row r="66" spans="2:7" ht="12.75">
      <c r="B66" s="1"/>
      <c r="G66"/>
    </row>
    <row r="67" spans="2:7" ht="12.75">
      <c r="B67" s="15" t="s">
        <v>56</v>
      </c>
      <c r="E67" s="48" t="s">
        <v>57</v>
      </c>
      <c r="G67" s="49" t="s">
        <v>58</v>
      </c>
    </row>
    <row r="68" ht="12.75">
      <c r="G68"/>
    </row>
  </sheetData>
  <mergeCells count="1">
    <mergeCell ref="I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showGridLines="0" workbookViewId="0" topLeftCell="A22">
      <selection activeCell="B31" sqref="B31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4.14062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0.9921875" style="1" customWidth="1"/>
    <col min="13" max="13" width="9.140625" style="50" hidden="1" customWidth="1"/>
  </cols>
  <sheetData>
    <row r="1" spans="2:8" ht="13.5" thickBot="1">
      <c r="B1" s="1"/>
      <c r="C1" s="1"/>
      <c r="D1" s="1"/>
      <c r="E1" s="1"/>
      <c r="F1" s="1"/>
      <c r="H1" s="1"/>
    </row>
    <row r="2" spans="2:9" ht="13.5" thickTop="1">
      <c r="B2" s="2" t="s">
        <v>0</v>
      </c>
      <c r="C2" s="1"/>
      <c r="D2" s="1"/>
      <c r="E2" s="51"/>
      <c r="F2" s="4"/>
      <c r="H2" s="4"/>
      <c r="I2" s="51"/>
    </row>
    <row r="3" spans="2:9" ht="12.75">
      <c r="B3" s="5" t="s">
        <v>1</v>
      </c>
      <c r="C3" s="1"/>
      <c r="D3" s="1"/>
      <c r="E3" s="51"/>
      <c r="F3" s="4"/>
      <c r="H3" s="4"/>
      <c r="I3" s="51"/>
    </row>
    <row r="4" spans="2:11" ht="12.75">
      <c r="B4" s="6" t="s">
        <v>59</v>
      </c>
      <c r="C4" s="1"/>
      <c r="D4" s="1"/>
      <c r="E4" s="8"/>
      <c r="F4" s="4"/>
      <c r="G4" s="8"/>
      <c r="H4" s="4"/>
      <c r="I4" s="8"/>
      <c r="J4" s="4"/>
      <c r="K4" s="8"/>
    </row>
    <row r="5" spans="2:11" ht="12.75">
      <c r="B5" s="6" t="s">
        <v>60</v>
      </c>
      <c r="C5" s="1"/>
      <c r="D5" s="1"/>
      <c r="E5" s="8"/>
      <c r="F5" s="4"/>
      <c r="G5" s="8"/>
      <c r="H5" s="4"/>
      <c r="I5" s="8"/>
      <c r="J5" s="4"/>
      <c r="K5" s="8"/>
    </row>
    <row r="6" spans="2:11" ht="13.5" thickBot="1">
      <c r="B6" s="52">
        <v>38260</v>
      </c>
      <c r="C6" s="1"/>
      <c r="D6" s="1"/>
      <c r="E6" s="53" t="s">
        <v>61</v>
      </c>
      <c r="F6" s="54"/>
      <c r="G6" s="55"/>
      <c r="H6" s="4"/>
      <c r="I6" s="53" t="s">
        <v>62</v>
      </c>
      <c r="J6" s="54"/>
      <c r="K6" s="55"/>
    </row>
    <row r="7" spans="2:11" ht="13.5" thickTop="1">
      <c r="B7" s="1"/>
      <c r="C7" s="1"/>
      <c r="D7" s="1"/>
      <c r="E7" s="56" t="s">
        <v>63</v>
      </c>
      <c r="F7" s="1"/>
      <c r="G7" s="56" t="s">
        <v>63</v>
      </c>
      <c r="H7" s="1"/>
      <c r="I7" s="56" t="s">
        <v>64</v>
      </c>
      <c r="J7" s="4"/>
      <c r="K7" s="56" t="s">
        <v>64</v>
      </c>
    </row>
    <row r="8" spans="2:13" ht="12.75">
      <c r="B8" s="1"/>
      <c r="C8" s="1"/>
      <c r="D8" s="1"/>
      <c r="E8" s="16">
        <v>2004</v>
      </c>
      <c r="F8" s="1"/>
      <c r="G8" s="16">
        <v>2003</v>
      </c>
      <c r="H8" s="1"/>
      <c r="I8" s="16">
        <v>2004</v>
      </c>
      <c r="J8" s="4"/>
      <c r="K8" s="16">
        <v>2003</v>
      </c>
      <c r="M8" s="50" t="s">
        <v>65</v>
      </c>
    </row>
    <row r="9" spans="2:11" ht="12.75">
      <c r="B9" s="1" t="s">
        <v>4</v>
      </c>
      <c r="C9" s="57" t="s">
        <v>5</v>
      </c>
      <c r="D9" s="1"/>
      <c r="E9" s="19" t="s">
        <v>12</v>
      </c>
      <c r="F9" s="1"/>
      <c r="G9" s="19" t="s">
        <v>12</v>
      </c>
      <c r="H9" s="1"/>
      <c r="I9" s="19" t="s">
        <v>12</v>
      </c>
      <c r="J9" s="4"/>
      <c r="K9" s="19" t="s">
        <v>12</v>
      </c>
    </row>
    <row r="10" spans="2:8" ht="12.75">
      <c r="B10" s="1"/>
      <c r="C10" s="1"/>
      <c r="D10" s="1"/>
      <c r="E10" s="1"/>
      <c r="F10" s="1"/>
      <c r="H10" s="1"/>
    </row>
    <row r="11" spans="2:11" ht="12.75">
      <c r="B11" s="1" t="s">
        <v>66</v>
      </c>
      <c r="C11" s="13" t="s">
        <v>67</v>
      </c>
      <c r="D11" s="1"/>
      <c r="E11" s="22">
        <v>409918</v>
      </c>
      <c r="F11" s="1"/>
      <c r="G11" s="22">
        <v>325616</v>
      </c>
      <c r="H11" s="1"/>
      <c r="I11" s="38">
        <v>1126849</v>
      </c>
      <c r="J11" s="22"/>
      <c r="K11" s="22">
        <v>792163</v>
      </c>
    </row>
    <row r="12" spans="2:11" ht="12.75">
      <c r="B12" s="1"/>
      <c r="C12" s="1"/>
      <c r="D12" s="1"/>
      <c r="E12" s="22"/>
      <c r="F12" s="1"/>
      <c r="G12" s="22"/>
      <c r="H12" s="1"/>
      <c r="J12" s="22"/>
      <c r="K12" s="22"/>
    </row>
    <row r="13" spans="2:11" ht="12.75">
      <c r="B13" s="1" t="s">
        <v>68</v>
      </c>
      <c r="C13" s="1"/>
      <c r="D13" s="1"/>
      <c r="E13" s="22">
        <v>-309516</v>
      </c>
      <c r="F13" s="1"/>
      <c r="G13" s="22">
        <v>-252906</v>
      </c>
      <c r="H13" s="1"/>
      <c r="I13" s="22">
        <v>-894056</v>
      </c>
      <c r="J13" s="22"/>
      <c r="K13" s="22">
        <v>-613526</v>
      </c>
    </row>
    <row r="14" spans="2:11" ht="12.75">
      <c r="B14" s="1"/>
      <c r="C14" s="1"/>
      <c r="D14" s="1"/>
      <c r="E14" s="22"/>
      <c r="F14" s="1"/>
      <c r="H14" s="1"/>
      <c r="J14" s="22"/>
      <c r="K14" s="22"/>
    </row>
    <row r="15" spans="2:11" ht="12.75">
      <c r="B15" s="1" t="s">
        <v>69</v>
      </c>
      <c r="C15" s="1"/>
      <c r="D15" s="1"/>
      <c r="E15" s="22">
        <v>3457</v>
      </c>
      <c r="F15" s="1"/>
      <c r="G15" s="22">
        <v>2342</v>
      </c>
      <c r="H15" s="1"/>
      <c r="I15" s="38">
        <v>8435</v>
      </c>
      <c r="J15" s="22"/>
      <c r="K15" s="22">
        <v>22918</v>
      </c>
    </row>
    <row r="16" spans="2:11" ht="13.5" thickBot="1">
      <c r="B16" s="1"/>
      <c r="C16" s="1"/>
      <c r="D16" s="1"/>
      <c r="E16" s="36"/>
      <c r="F16" s="1"/>
      <c r="G16" s="36"/>
      <c r="H16" s="1"/>
      <c r="I16" s="36"/>
      <c r="K16" s="36"/>
    </row>
    <row r="17" spans="2:11" ht="12.75">
      <c r="B17" s="1"/>
      <c r="C17" s="1"/>
      <c r="D17" s="1"/>
      <c r="E17" s="39"/>
      <c r="F17" s="1"/>
      <c r="G17" s="39"/>
      <c r="H17" s="1"/>
      <c r="I17" s="39"/>
      <c r="K17" s="39"/>
    </row>
    <row r="18" spans="2:12" s="25" customFormat="1" ht="12.75">
      <c r="B18" s="17" t="s">
        <v>70</v>
      </c>
      <c r="C18" s="57"/>
      <c r="D18" s="17"/>
      <c r="E18" s="28">
        <f>SUM(E11:E17)</f>
        <v>103859</v>
      </c>
      <c r="F18" s="17"/>
      <c r="G18" s="28">
        <f>SUM(G11:G17)</f>
        <v>75052</v>
      </c>
      <c r="H18" s="17"/>
      <c r="I18" s="58">
        <f>SUM(I11:I17)</f>
        <v>241228</v>
      </c>
      <c r="J18" s="17"/>
      <c r="K18" s="28">
        <f>SUM(K11:K17)</f>
        <v>201555</v>
      </c>
      <c r="L18" s="17"/>
    </row>
    <row r="19" spans="2:8" ht="12.75">
      <c r="B19" s="1"/>
      <c r="C19" s="1"/>
      <c r="D19" s="1"/>
      <c r="E19" s="1"/>
      <c r="F19" s="1"/>
      <c r="H19" s="1"/>
    </row>
    <row r="20" spans="2:11" ht="12.75">
      <c r="B20" s="1" t="s">
        <v>71</v>
      </c>
      <c r="C20" s="1"/>
      <c r="D20" s="1"/>
      <c r="E20" s="22">
        <v>-7594</v>
      </c>
      <c r="F20" s="1"/>
      <c r="G20" s="22">
        <v>-8925</v>
      </c>
      <c r="H20" s="1"/>
      <c r="I20" s="22">
        <v>-22079</v>
      </c>
      <c r="J20" s="22"/>
      <c r="K20" s="22">
        <v>-27201</v>
      </c>
    </row>
    <row r="21" spans="2:11" ht="12.75">
      <c r="B21" s="1"/>
      <c r="C21" s="1"/>
      <c r="D21" s="1"/>
      <c r="E21" s="22"/>
      <c r="F21" s="1"/>
      <c r="H21" s="1"/>
      <c r="I21" s="38"/>
      <c r="J21" s="22"/>
      <c r="K21" s="22"/>
    </row>
    <row r="22" spans="2:11" ht="12.75">
      <c r="B22" s="1" t="s">
        <v>72</v>
      </c>
      <c r="C22" s="1"/>
      <c r="D22" s="1"/>
      <c r="E22" s="22">
        <v>3392</v>
      </c>
      <c r="F22" s="1"/>
      <c r="G22" s="22">
        <v>2321</v>
      </c>
      <c r="H22" s="1"/>
      <c r="I22" s="38">
        <v>8096</v>
      </c>
      <c r="J22" s="22"/>
      <c r="K22" s="22">
        <v>6543</v>
      </c>
    </row>
    <row r="23" spans="2:11" ht="13.5" thickBot="1">
      <c r="B23" s="1"/>
      <c r="C23" s="1"/>
      <c r="D23" s="1"/>
      <c r="E23" s="36"/>
      <c r="F23" s="1"/>
      <c r="G23" s="36"/>
      <c r="H23" s="1"/>
      <c r="I23" s="36"/>
      <c r="K23" s="36"/>
    </row>
    <row r="24" spans="2:12" s="25" customFormat="1" ht="12.75">
      <c r="B24" s="17" t="s">
        <v>73</v>
      </c>
      <c r="C24" s="57" t="s">
        <v>67</v>
      </c>
      <c r="D24" s="17"/>
      <c r="E24" s="28">
        <f>SUM(E18:E23)</f>
        <v>99657</v>
      </c>
      <c r="F24" s="17"/>
      <c r="G24" s="28">
        <f>SUM(G18:G23)</f>
        <v>68448</v>
      </c>
      <c r="H24" s="17"/>
      <c r="I24" s="58">
        <f>SUM(I18:I23)</f>
        <v>227245</v>
      </c>
      <c r="J24" s="17"/>
      <c r="K24" s="28">
        <f>SUM(K18:K23)</f>
        <v>180897</v>
      </c>
      <c r="L24" s="17"/>
    </row>
    <row r="25" spans="2:8" ht="12.75">
      <c r="B25" s="1"/>
      <c r="C25" s="1"/>
      <c r="D25" s="1"/>
      <c r="E25" s="1"/>
      <c r="F25" s="1"/>
      <c r="H25" s="1"/>
    </row>
    <row r="26" spans="2:11" ht="12.75">
      <c r="B26" s="1" t="s">
        <v>74</v>
      </c>
      <c r="C26" s="13" t="s">
        <v>75</v>
      </c>
      <c r="D26" s="1"/>
      <c r="E26" s="41">
        <v>-23528</v>
      </c>
      <c r="F26" s="1"/>
      <c r="G26" s="41">
        <v>-34270</v>
      </c>
      <c r="H26" s="1"/>
      <c r="I26" s="41">
        <v>-69101</v>
      </c>
      <c r="K26" s="41">
        <v>-64392</v>
      </c>
    </row>
    <row r="27" spans="2:11" ht="12.75">
      <c r="B27" s="1" t="s">
        <v>76</v>
      </c>
      <c r="C27" s="13"/>
      <c r="D27" s="1"/>
      <c r="E27" s="41">
        <v>-22578</v>
      </c>
      <c r="F27" s="1"/>
      <c r="G27" s="41">
        <v>-33620</v>
      </c>
      <c r="H27" s="1"/>
      <c r="I27" s="41">
        <v>-66834</v>
      </c>
      <c r="K27" s="41">
        <v>-62560</v>
      </c>
    </row>
    <row r="28" spans="2:11" ht="12.75">
      <c r="B28" s="1" t="s">
        <v>77</v>
      </c>
      <c r="C28" s="13"/>
      <c r="D28" s="1"/>
      <c r="E28" s="41">
        <v>-950</v>
      </c>
      <c r="F28" s="1"/>
      <c r="G28" s="41">
        <v>-650</v>
      </c>
      <c r="H28" s="1"/>
      <c r="I28" s="41">
        <v>-2267</v>
      </c>
      <c r="J28" s="1">
        <v>-1832</v>
      </c>
      <c r="K28" s="41">
        <v>-1832</v>
      </c>
    </row>
    <row r="29" spans="2:11" ht="13.5" thickBot="1">
      <c r="B29" s="1"/>
      <c r="C29" s="1"/>
      <c r="D29" s="1"/>
      <c r="E29" s="36"/>
      <c r="F29" s="1"/>
      <c r="G29" s="36"/>
      <c r="H29" s="1"/>
      <c r="I29" s="36"/>
      <c r="K29" s="36"/>
    </row>
    <row r="30" spans="2:12" s="25" customFormat="1" ht="12.75">
      <c r="B30" s="17" t="s">
        <v>78</v>
      </c>
      <c r="C30" s="17"/>
      <c r="D30" s="17"/>
      <c r="E30" s="28">
        <v>76129</v>
      </c>
      <c r="F30" s="17"/>
      <c r="G30" s="28">
        <v>34178</v>
      </c>
      <c r="H30" s="17"/>
      <c r="I30" s="58">
        <v>158144</v>
      </c>
      <c r="J30" s="17"/>
      <c r="K30" s="28">
        <v>116505</v>
      </c>
      <c r="L30" s="17"/>
    </row>
    <row r="31" spans="2:8" ht="12.75">
      <c r="B31" s="1"/>
      <c r="C31" s="1"/>
      <c r="D31" s="1"/>
      <c r="E31" s="1"/>
      <c r="F31" s="1"/>
      <c r="H31" s="1"/>
    </row>
    <row r="32" spans="2:11" ht="12.75">
      <c r="B32" s="1" t="s">
        <v>79</v>
      </c>
      <c r="C32" s="1"/>
      <c r="D32" s="1"/>
      <c r="E32" s="22">
        <v>-12508</v>
      </c>
      <c r="F32" s="1"/>
      <c r="G32" s="22">
        <v>-5136</v>
      </c>
      <c r="H32" s="1"/>
      <c r="I32" s="22">
        <v>-30667</v>
      </c>
      <c r="J32" s="22"/>
      <c r="K32" s="22">
        <v>-17413</v>
      </c>
    </row>
    <row r="33" spans="2:11" ht="13.5" thickBot="1">
      <c r="B33" s="1"/>
      <c r="C33" s="1"/>
      <c r="D33" s="1"/>
      <c r="E33" s="36"/>
      <c r="F33" s="1"/>
      <c r="G33" s="36"/>
      <c r="H33" s="1"/>
      <c r="I33" s="36"/>
      <c r="K33" s="36"/>
    </row>
    <row r="34" spans="2:12" s="25" customFormat="1" ht="12.75">
      <c r="B34" s="17" t="s">
        <v>80</v>
      </c>
      <c r="C34" s="17"/>
      <c r="D34" s="17"/>
      <c r="E34" s="28">
        <f>+E30+E32</f>
        <v>63621</v>
      </c>
      <c r="F34" s="17"/>
      <c r="G34" s="28">
        <v>29042</v>
      </c>
      <c r="H34" s="17"/>
      <c r="I34" s="28">
        <f>SUM(I30:I33)</f>
        <v>127477</v>
      </c>
      <c r="J34" s="17"/>
      <c r="K34" s="28">
        <v>99092</v>
      </c>
      <c r="L34" s="17"/>
    </row>
    <row r="35" spans="2:11" ht="7.5" customHeight="1" thickBot="1">
      <c r="B35" s="1"/>
      <c r="C35" s="1"/>
      <c r="D35" s="1"/>
      <c r="E35" s="59"/>
      <c r="F35" s="1"/>
      <c r="G35" s="59"/>
      <c r="H35" s="1"/>
      <c r="I35" s="59"/>
      <c r="K35" s="59"/>
    </row>
    <row r="36" spans="2:11" ht="13.5" thickTop="1">
      <c r="B36" s="1"/>
      <c r="C36" s="1"/>
      <c r="D36" s="1"/>
      <c r="E36" s="41"/>
      <c r="F36" s="1"/>
      <c r="G36" s="60"/>
      <c r="H36" s="1"/>
      <c r="I36" s="41"/>
      <c r="K36" s="41"/>
    </row>
    <row r="37" spans="2:11" ht="12.75">
      <c r="B37" s="17" t="s">
        <v>81</v>
      </c>
      <c r="C37" s="1"/>
      <c r="D37" s="1"/>
      <c r="E37" s="61" t="s">
        <v>82</v>
      </c>
      <c r="F37" s="1"/>
      <c r="G37" s="61" t="s">
        <v>82</v>
      </c>
      <c r="H37" s="1"/>
      <c r="I37" s="61" t="s">
        <v>82</v>
      </c>
      <c r="K37" s="61" t="s">
        <v>82</v>
      </c>
    </row>
    <row r="38" spans="2:11" ht="12.75">
      <c r="B38" s="1" t="s">
        <v>83</v>
      </c>
      <c r="C38" s="1"/>
      <c r="D38" s="1"/>
      <c r="E38" s="62">
        <v>29.5</v>
      </c>
      <c r="F38" s="1"/>
      <c r="G38" s="1">
        <v>15.36</v>
      </c>
      <c r="H38" s="1"/>
      <c r="I38" s="62">
        <v>59.1</v>
      </c>
      <c r="K38" s="62">
        <v>52.41</v>
      </c>
    </row>
    <row r="39" spans="2:11" ht="12.75">
      <c r="B39" s="1" t="s">
        <v>84</v>
      </c>
      <c r="C39" s="1"/>
      <c r="D39" s="1"/>
      <c r="E39" s="61" t="s">
        <v>85</v>
      </c>
      <c r="F39" s="63"/>
      <c r="G39" s="61" t="s">
        <v>85</v>
      </c>
      <c r="H39" s="63"/>
      <c r="I39" s="61" t="s">
        <v>85</v>
      </c>
      <c r="J39" s="63"/>
      <c r="K39" s="61" t="s">
        <v>85</v>
      </c>
    </row>
    <row r="40" spans="2:11" ht="12.75">
      <c r="B40" s="1"/>
      <c r="C40" s="1"/>
      <c r="D40" s="1"/>
      <c r="E40" s="1"/>
      <c r="F40" s="1"/>
      <c r="G40" s="60"/>
      <c r="H40" s="1"/>
      <c r="I40" s="41"/>
      <c r="K40" s="41"/>
    </row>
    <row r="41" spans="2:11" ht="12.75">
      <c r="B41" s="20" t="s">
        <v>86</v>
      </c>
      <c r="C41" s="1"/>
      <c r="D41" s="1"/>
      <c r="E41" s="1"/>
      <c r="F41" s="1"/>
      <c r="G41" s="60"/>
      <c r="H41" s="1"/>
      <c r="I41" s="41"/>
      <c r="K41" s="41"/>
    </row>
    <row r="42" spans="2:11" ht="12.75">
      <c r="B42" s="20" t="s">
        <v>55</v>
      </c>
      <c r="C42" s="1"/>
      <c r="D42" s="1"/>
      <c r="E42" s="1"/>
      <c r="F42" s="1"/>
      <c r="G42" s="60"/>
      <c r="H42" s="1"/>
      <c r="I42" s="41"/>
      <c r="K42" s="41"/>
    </row>
    <row r="43" spans="2:11" ht="12.75">
      <c r="B43" s="20"/>
      <c r="C43" s="1"/>
      <c r="D43" s="1"/>
      <c r="E43" s="1"/>
      <c r="F43" s="1"/>
      <c r="G43" s="60"/>
      <c r="H43" s="1"/>
      <c r="I43" s="41"/>
      <c r="K43" s="41"/>
    </row>
    <row r="44" spans="2:7" ht="12.75">
      <c r="B44" s="1"/>
      <c r="G44" s="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</sheetData>
  <mergeCells count="2">
    <mergeCell ref="E6:G6"/>
    <mergeCell ref="I6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120"/>
  <sheetViews>
    <sheetView showGridLines="0" workbookViewId="0" topLeftCell="A1">
      <selection activeCell="G18" sqref="G18"/>
    </sheetView>
  </sheetViews>
  <sheetFormatPr defaultColWidth="9.140625" defaultRowHeight="12.75"/>
  <cols>
    <col min="1" max="1" width="2.421875" style="64" customWidth="1"/>
    <col min="2" max="2" width="0.9921875" style="1" customWidth="1"/>
    <col min="3" max="3" width="1.1484375" style="1" customWidth="1"/>
    <col min="4" max="4" width="42.8515625" style="1" customWidth="1"/>
    <col min="5" max="5" width="1.8515625" style="95" customWidth="1"/>
    <col min="6" max="6" width="8.8515625" style="95" customWidth="1"/>
    <col min="7" max="7" width="18.140625" style="1" customWidth="1"/>
    <col min="8" max="8" width="1.57421875" style="1" customWidth="1"/>
    <col min="9" max="9" width="15.57421875" style="1" customWidth="1"/>
    <col min="10" max="10" width="1.28515625" style="1" customWidth="1"/>
    <col min="11" max="11" width="12.8515625" style="1" customWidth="1"/>
    <col min="12" max="12" width="1.8515625" style="1" customWidth="1"/>
    <col min="13" max="13" width="10.00390625" style="1" customWidth="1"/>
    <col min="14" max="14" width="1.421875" style="1" customWidth="1"/>
    <col min="15" max="15" width="17.7109375" style="1" customWidth="1"/>
    <col min="16" max="16" width="1.421875" style="1" customWidth="1"/>
    <col min="17" max="17" width="14.00390625" style="1" customWidth="1"/>
    <col min="18" max="18" width="1.28515625" style="1" customWidth="1"/>
    <col min="19" max="19" width="16.7109375" style="17" customWidth="1"/>
    <col min="20" max="20" width="1.421875" style="1" customWidth="1"/>
    <col min="21" max="37" width="9.140625" style="1" customWidth="1"/>
  </cols>
  <sheetData>
    <row r="3" spans="4:6" ht="12.75">
      <c r="D3" s="65" t="s">
        <v>0</v>
      </c>
      <c r="E3" s="66"/>
      <c r="F3" s="67"/>
    </row>
    <row r="4" spans="4:6" ht="12.75">
      <c r="D4" s="68" t="s">
        <v>87</v>
      </c>
      <c r="E4" s="69"/>
      <c r="F4" s="70"/>
    </row>
    <row r="5" spans="4:6" ht="12.75">
      <c r="D5" s="68" t="s">
        <v>88</v>
      </c>
      <c r="E5" s="69"/>
      <c r="F5" s="70"/>
    </row>
    <row r="6" spans="4:6" ht="12.75">
      <c r="D6" s="71" t="s">
        <v>89</v>
      </c>
      <c r="E6" s="72"/>
      <c r="F6" s="73"/>
    </row>
    <row r="7" spans="5:6" ht="12.75">
      <c r="E7" s="74"/>
      <c r="F7" s="7"/>
    </row>
    <row r="8" spans="1:37" s="85" customFormat="1" ht="12">
      <c r="A8" s="64"/>
      <c r="B8" s="75"/>
      <c r="C8" s="75"/>
      <c r="D8" s="75"/>
      <c r="E8" s="76"/>
      <c r="F8" s="76"/>
      <c r="G8" s="77" t="s">
        <v>90</v>
      </c>
      <c r="H8" s="78"/>
      <c r="I8" s="79"/>
      <c r="J8" s="75"/>
      <c r="K8" s="80"/>
      <c r="L8" s="81"/>
      <c r="M8" s="81"/>
      <c r="N8" s="81"/>
      <c r="O8" s="82"/>
      <c r="P8" s="75"/>
      <c r="Q8" s="83"/>
      <c r="R8" s="75"/>
      <c r="S8" s="84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s="85" customFormat="1" ht="12">
      <c r="A9" s="64"/>
      <c r="B9" s="75"/>
      <c r="C9" s="75"/>
      <c r="D9" s="75"/>
      <c r="E9" s="76"/>
      <c r="F9" s="76"/>
      <c r="G9" s="86" t="s">
        <v>91</v>
      </c>
      <c r="H9" s="87"/>
      <c r="I9" s="88"/>
      <c r="J9" s="75"/>
      <c r="K9" s="86" t="s">
        <v>92</v>
      </c>
      <c r="L9" s="87"/>
      <c r="M9" s="87"/>
      <c r="N9" s="87"/>
      <c r="O9" s="88"/>
      <c r="P9" s="75"/>
      <c r="Q9" s="19" t="s">
        <v>93</v>
      </c>
      <c r="R9" s="75"/>
      <c r="S9" s="89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85" customFormat="1" ht="12">
      <c r="A10" s="64"/>
      <c r="B10" s="75"/>
      <c r="C10" s="90"/>
      <c r="D10" s="75"/>
      <c r="E10" s="76"/>
      <c r="F10" s="76"/>
      <c r="G10" s="14" t="s">
        <v>94</v>
      </c>
      <c r="H10" s="75"/>
      <c r="I10" s="14" t="s">
        <v>95</v>
      </c>
      <c r="J10" s="75"/>
      <c r="K10" s="14" t="s">
        <v>96</v>
      </c>
      <c r="L10" s="8"/>
      <c r="M10" s="14" t="s">
        <v>97</v>
      </c>
      <c r="N10" s="75"/>
      <c r="O10" s="14" t="s">
        <v>98</v>
      </c>
      <c r="P10" s="75"/>
      <c r="Q10" s="14" t="s">
        <v>99</v>
      </c>
      <c r="R10" s="75"/>
      <c r="S10" s="91" t="s">
        <v>100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85" customFormat="1" ht="12">
      <c r="A11" s="64"/>
      <c r="B11" s="75"/>
      <c r="C11" s="90"/>
      <c r="D11" s="75"/>
      <c r="E11" s="76"/>
      <c r="F11" s="76"/>
      <c r="G11" s="16" t="s">
        <v>101</v>
      </c>
      <c r="H11" s="75"/>
      <c r="I11" s="16" t="s">
        <v>102</v>
      </c>
      <c r="J11" s="75"/>
      <c r="K11" s="16" t="s">
        <v>103</v>
      </c>
      <c r="L11" s="8"/>
      <c r="M11" s="16" t="s">
        <v>104</v>
      </c>
      <c r="N11" s="75"/>
      <c r="O11" s="16" t="s">
        <v>105</v>
      </c>
      <c r="P11" s="75"/>
      <c r="Q11" s="16" t="s">
        <v>106</v>
      </c>
      <c r="R11" s="75"/>
      <c r="S11" s="89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85" customFormat="1" ht="12">
      <c r="A12" s="64"/>
      <c r="B12" s="75"/>
      <c r="C12" s="90"/>
      <c r="D12" s="75"/>
      <c r="E12" s="92"/>
      <c r="F12" s="76"/>
      <c r="G12" s="19"/>
      <c r="H12" s="75"/>
      <c r="I12" s="19" t="s">
        <v>12</v>
      </c>
      <c r="J12" s="75"/>
      <c r="K12" s="19" t="s">
        <v>12</v>
      </c>
      <c r="L12" s="8"/>
      <c r="M12" s="19"/>
      <c r="N12" s="75"/>
      <c r="O12" s="19" t="s">
        <v>12</v>
      </c>
      <c r="P12" s="75"/>
      <c r="Q12" s="19" t="s">
        <v>12</v>
      </c>
      <c r="R12" s="75"/>
      <c r="S12" s="93" t="s">
        <v>12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85" customFormat="1" ht="12">
      <c r="A13" s="64"/>
      <c r="B13" s="75"/>
      <c r="C13" s="90"/>
      <c r="D13" s="75"/>
      <c r="E13" s="92"/>
      <c r="F13" s="76"/>
      <c r="G13" s="8"/>
      <c r="H13" s="75"/>
      <c r="I13" s="8"/>
      <c r="J13" s="75"/>
      <c r="K13" s="8"/>
      <c r="L13" s="8"/>
      <c r="M13" s="8"/>
      <c r="N13" s="75"/>
      <c r="O13" s="8"/>
      <c r="P13" s="75"/>
      <c r="Q13" s="8"/>
      <c r="R13" s="75"/>
      <c r="S13" s="74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3:4" ht="12.75">
      <c r="C14" s="94"/>
      <c r="D14" s="1" t="s">
        <v>107</v>
      </c>
    </row>
    <row r="15" spans="3:19" ht="12.75">
      <c r="C15" s="94"/>
      <c r="D15" s="1" t="s">
        <v>108</v>
      </c>
      <c r="G15" s="22">
        <v>189056012</v>
      </c>
      <c r="I15" s="22">
        <v>94528</v>
      </c>
      <c r="K15" s="22">
        <v>157807</v>
      </c>
      <c r="L15" s="22"/>
      <c r="M15" s="22"/>
      <c r="O15" s="22">
        <v>1436759</v>
      </c>
      <c r="Q15" s="22">
        <v>501062</v>
      </c>
      <c r="S15" s="45">
        <f>SUM(I15:R15)</f>
        <v>2190156</v>
      </c>
    </row>
    <row r="16" spans="3:19" ht="12.75">
      <c r="C16" s="94"/>
      <c r="D16" s="1" t="s">
        <v>109</v>
      </c>
      <c r="G16" s="22"/>
      <c r="I16" s="22"/>
      <c r="K16" s="22"/>
      <c r="L16" s="22"/>
      <c r="M16" s="22"/>
      <c r="O16" s="27"/>
      <c r="Q16" s="22"/>
      <c r="S16" s="45"/>
    </row>
    <row r="17" spans="3:19" ht="12.75">
      <c r="C17" s="94"/>
      <c r="D17" s="1" t="s">
        <v>110</v>
      </c>
      <c r="G17" s="22">
        <v>189056012</v>
      </c>
      <c r="I17" s="22">
        <v>94528</v>
      </c>
      <c r="K17" s="22">
        <v>157807</v>
      </c>
      <c r="L17" s="22"/>
      <c r="M17" s="22"/>
      <c r="O17" s="27">
        <f>+SUM(O15:O16)</f>
        <v>1436759</v>
      </c>
      <c r="Q17" s="22">
        <f>SUM(Q15:Q16)</f>
        <v>501062</v>
      </c>
      <c r="S17" s="45">
        <f>SUM(S15:S16)</f>
        <v>2190156</v>
      </c>
    </row>
    <row r="18" ht="12.75">
      <c r="C18" s="94"/>
    </row>
    <row r="19" spans="3:4" ht="12.75">
      <c r="C19" s="94"/>
      <c r="D19" s="1" t="s">
        <v>111</v>
      </c>
    </row>
    <row r="20" ht="12.75">
      <c r="C20" s="94"/>
    </row>
    <row r="21" spans="3:19" ht="12.75">
      <c r="C21" s="13"/>
      <c r="D21" s="1" t="s">
        <v>112</v>
      </c>
      <c r="G21" s="4"/>
      <c r="H21" s="4"/>
      <c r="I21" s="4"/>
      <c r="K21" s="4"/>
      <c r="L21" s="4"/>
      <c r="M21" s="4"/>
      <c r="N21" s="4"/>
      <c r="O21" s="4"/>
      <c r="P21" s="4"/>
      <c r="Q21" s="39">
        <v>99092</v>
      </c>
      <c r="R21" s="4"/>
      <c r="S21" s="28">
        <f>SUM(I21:R21)</f>
        <v>99092</v>
      </c>
    </row>
    <row r="22" spans="3:19" ht="12.75">
      <c r="C22" s="13"/>
      <c r="G22" s="4"/>
      <c r="H22" s="4"/>
      <c r="I22" s="4"/>
      <c r="K22" s="4"/>
      <c r="L22" s="4"/>
      <c r="M22" s="4"/>
      <c r="N22" s="4"/>
      <c r="O22" s="4"/>
      <c r="P22" s="4"/>
      <c r="Q22" s="39"/>
      <c r="R22" s="4"/>
      <c r="S22" s="28"/>
    </row>
    <row r="23" spans="3:19" ht="12.75">
      <c r="C23" s="13"/>
      <c r="D23" s="1" t="s">
        <v>113</v>
      </c>
      <c r="G23" s="96"/>
      <c r="I23" s="96"/>
      <c r="K23" s="96"/>
      <c r="L23" s="4"/>
      <c r="M23" s="96"/>
      <c r="O23" s="97">
        <v>38736</v>
      </c>
      <c r="Q23" s="96"/>
      <c r="S23" s="98">
        <v>38736</v>
      </c>
    </row>
    <row r="24" spans="3:19" ht="12.75">
      <c r="C24" s="13"/>
      <c r="D24" s="1" t="s">
        <v>114</v>
      </c>
      <c r="G24" s="99"/>
      <c r="I24" s="99"/>
      <c r="K24" s="99"/>
      <c r="L24" s="4"/>
      <c r="M24" s="99"/>
      <c r="O24" s="100">
        <v>-154</v>
      </c>
      <c r="Q24" s="99"/>
      <c r="S24" s="101">
        <f>SUM(I24:R24)</f>
        <v>-154</v>
      </c>
    </row>
    <row r="25" spans="3:19" ht="12.75">
      <c r="C25" s="13"/>
      <c r="D25" s="1" t="s">
        <v>115</v>
      </c>
      <c r="G25" s="102"/>
      <c r="I25" s="102"/>
      <c r="K25" s="102"/>
      <c r="L25" s="4"/>
      <c r="M25" s="102"/>
      <c r="O25" s="103">
        <v>-85567</v>
      </c>
      <c r="Q25" s="103">
        <v>85567</v>
      </c>
      <c r="S25" s="104">
        <f>SUM(I25:R25)</f>
        <v>0</v>
      </c>
    </row>
    <row r="26" spans="3:19" ht="12.75">
      <c r="C26" s="13"/>
      <c r="G26" s="4"/>
      <c r="H26" s="4"/>
      <c r="I26" s="4"/>
      <c r="J26" s="4"/>
      <c r="K26" s="4"/>
      <c r="L26" s="4"/>
      <c r="M26" s="4"/>
      <c r="O26" s="39"/>
      <c r="Q26" s="105"/>
      <c r="S26" s="28"/>
    </row>
    <row r="27" spans="3:19" ht="12.75">
      <c r="C27" s="13"/>
      <c r="D27" s="1" t="s">
        <v>116</v>
      </c>
      <c r="G27" s="4"/>
      <c r="H27" s="4"/>
      <c r="I27" s="106" t="s">
        <v>117</v>
      </c>
      <c r="J27" s="4"/>
      <c r="K27" s="106" t="s">
        <v>118</v>
      </c>
      <c r="L27" s="106"/>
      <c r="M27" s="106"/>
      <c r="O27" s="39">
        <v>-46985</v>
      </c>
      <c r="Q27" s="107">
        <v>85567</v>
      </c>
      <c r="S27" s="28">
        <v>38582</v>
      </c>
    </row>
    <row r="28" spans="3:19" ht="12.75">
      <c r="C28" s="13"/>
      <c r="G28" s="4"/>
      <c r="H28" s="4"/>
      <c r="J28" s="4"/>
      <c r="O28" s="39"/>
      <c r="Q28" s="107"/>
      <c r="S28" s="28"/>
    </row>
    <row r="29" spans="3:19" ht="12.75">
      <c r="C29" s="13"/>
      <c r="D29" s="1" t="s">
        <v>119</v>
      </c>
      <c r="G29" s="4"/>
      <c r="H29" s="4"/>
      <c r="I29" s="4"/>
      <c r="J29" s="4"/>
      <c r="K29" s="4"/>
      <c r="L29" s="4"/>
      <c r="M29" s="4"/>
      <c r="O29" s="107"/>
      <c r="P29" s="4"/>
      <c r="Q29" s="39"/>
      <c r="R29" s="4"/>
      <c r="S29" s="28">
        <f>SUM(I29:R29)</f>
        <v>0</v>
      </c>
    </row>
    <row r="30" spans="3:19" ht="12.75">
      <c r="C30" s="94"/>
      <c r="G30" s="39"/>
      <c r="I30" s="22"/>
      <c r="K30" s="22"/>
      <c r="L30" s="22"/>
      <c r="M30" s="22"/>
      <c r="O30" s="22"/>
      <c r="Q30" s="22"/>
      <c r="S30" s="30"/>
    </row>
    <row r="31" spans="3:19" ht="13.5" thickBot="1">
      <c r="C31" s="94"/>
      <c r="D31" s="1" t="s">
        <v>120</v>
      </c>
      <c r="G31" s="34">
        <f>+G17</f>
        <v>189056012</v>
      </c>
      <c r="I31" s="34">
        <f>+I17</f>
        <v>94528</v>
      </c>
      <c r="K31" s="34">
        <f>+K17</f>
        <v>157807</v>
      </c>
      <c r="L31" s="108"/>
      <c r="M31" s="34">
        <f>+M17</f>
        <v>0</v>
      </c>
      <c r="O31" s="34">
        <v>1389774</v>
      </c>
      <c r="Q31" s="34">
        <v>685721</v>
      </c>
      <c r="S31" s="34">
        <v>2327830</v>
      </c>
    </row>
    <row r="32" spans="3:19" ht="12.75">
      <c r="C32" s="94"/>
      <c r="G32" s="108"/>
      <c r="I32" s="108"/>
      <c r="K32" s="108"/>
      <c r="L32" s="108"/>
      <c r="M32" s="108"/>
      <c r="O32" s="108"/>
      <c r="Q32" s="108"/>
      <c r="S32" s="108"/>
    </row>
    <row r="33" spans="3:19" ht="12.75">
      <c r="C33" s="94"/>
      <c r="D33" s="1" t="s">
        <v>121</v>
      </c>
      <c r="G33" s="108"/>
      <c r="I33" s="108"/>
      <c r="K33" s="108"/>
      <c r="L33" s="108"/>
      <c r="M33" s="108"/>
      <c r="O33" s="108"/>
      <c r="Q33" s="108"/>
      <c r="S33" s="108"/>
    </row>
    <row r="34" spans="3:19" ht="12.75">
      <c r="C34" s="94"/>
      <c r="D34" s="1" t="s">
        <v>108</v>
      </c>
      <c r="G34" s="109">
        <v>189061652</v>
      </c>
      <c r="H34" s="4"/>
      <c r="I34" s="109">
        <v>94531</v>
      </c>
      <c r="J34" s="4"/>
      <c r="K34" s="109">
        <v>157822</v>
      </c>
      <c r="L34" s="108"/>
      <c r="M34" s="108"/>
      <c r="N34" s="4"/>
      <c r="O34" s="109">
        <v>1375168</v>
      </c>
      <c r="P34" s="4"/>
      <c r="Q34" s="109">
        <v>685039</v>
      </c>
      <c r="R34" s="4"/>
      <c r="S34" s="110">
        <f>SUM(I34:Q34)</f>
        <v>2312560</v>
      </c>
    </row>
    <row r="35" spans="3:19" ht="14.25" customHeight="1">
      <c r="C35" s="94"/>
      <c r="D35" s="1" t="s">
        <v>109</v>
      </c>
      <c r="G35" s="108"/>
      <c r="I35" s="108"/>
      <c r="K35" s="108"/>
      <c r="L35" s="108"/>
      <c r="M35" s="108"/>
      <c r="O35" s="106"/>
      <c r="Q35" s="106"/>
      <c r="S35" s="106"/>
    </row>
    <row r="36" spans="3:19" ht="12.75">
      <c r="C36" s="94"/>
      <c r="D36" s="1" t="s">
        <v>110</v>
      </c>
      <c r="G36" s="41">
        <v>189061652</v>
      </c>
      <c r="I36" s="41">
        <v>94531</v>
      </c>
      <c r="K36" s="41">
        <v>157822</v>
      </c>
      <c r="L36" s="41"/>
      <c r="M36" s="108"/>
      <c r="O36" s="41">
        <v>1375168</v>
      </c>
      <c r="Q36" s="41">
        <v>685039</v>
      </c>
      <c r="S36" s="45">
        <f>SUM(I36:Q36)</f>
        <v>2312560</v>
      </c>
    </row>
    <row r="37" spans="3:19" ht="12.75">
      <c r="C37" s="94"/>
      <c r="G37" s="41"/>
      <c r="I37" s="41"/>
      <c r="K37" s="41"/>
      <c r="L37" s="41"/>
      <c r="M37" s="108"/>
      <c r="O37" s="41"/>
      <c r="Q37" s="41"/>
      <c r="S37" s="45"/>
    </row>
    <row r="38" spans="3:19" ht="12.75">
      <c r="C38" s="94"/>
      <c r="D38" s="1" t="s">
        <v>122</v>
      </c>
      <c r="G38" s="41">
        <v>94588</v>
      </c>
      <c r="I38" s="41">
        <v>47</v>
      </c>
      <c r="K38" s="41">
        <v>266</v>
      </c>
      <c r="L38" s="41"/>
      <c r="M38" s="108"/>
      <c r="O38" s="41"/>
      <c r="Q38" s="41"/>
      <c r="S38" s="45">
        <v>313</v>
      </c>
    </row>
    <row r="39" spans="3:19" ht="12.75">
      <c r="C39" s="94"/>
      <c r="D39" s="1" t="s">
        <v>123</v>
      </c>
      <c r="G39" s="41">
        <v>47289060</v>
      </c>
      <c r="I39" s="41">
        <v>23645</v>
      </c>
      <c r="K39" s="41">
        <v>14186</v>
      </c>
      <c r="L39" s="41"/>
      <c r="M39" s="109">
        <v>33102</v>
      </c>
      <c r="O39" s="41"/>
      <c r="Q39" s="41"/>
      <c r="S39" s="45">
        <v>70933</v>
      </c>
    </row>
    <row r="40" spans="3:19" ht="12.75">
      <c r="C40" s="94"/>
      <c r="D40" s="1" t="s">
        <v>124</v>
      </c>
      <c r="G40" s="41">
        <v>19565217</v>
      </c>
      <c r="I40" s="41">
        <v>9783</v>
      </c>
      <c r="K40" s="41">
        <v>35217</v>
      </c>
      <c r="L40" s="41"/>
      <c r="M40" s="108"/>
      <c r="O40" s="41"/>
      <c r="Q40" s="41"/>
      <c r="S40" s="45">
        <v>45000</v>
      </c>
    </row>
    <row r="41" spans="3:19" ht="12.75">
      <c r="C41" s="94"/>
      <c r="D41" s="1" t="s">
        <v>125</v>
      </c>
      <c r="G41" s="41">
        <v>3939130</v>
      </c>
      <c r="I41" s="41">
        <v>1969</v>
      </c>
      <c r="K41" s="41">
        <v>7090</v>
      </c>
      <c r="L41" s="41"/>
      <c r="M41" s="108"/>
      <c r="O41" s="41"/>
      <c r="Q41" s="41"/>
      <c r="S41" s="45">
        <v>9059</v>
      </c>
    </row>
    <row r="42" spans="3:19" ht="12.75">
      <c r="C42" s="94"/>
      <c r="D42" s="1" t="s">
        <v>126</v>
      </c>
      <c r="G42" s="41"/>
      <c r="I42" s="41"/>
      <c r="K42" s="41">
        <v>-2009</v>
      </c>
      <c r="L42" s="41"/>
      <c r="M42" s="41"/>
      <c r="O42" s="41"/>
      <c r="Q42" s="106"/>
      <c r="S42" s="28">
        <f>SUM(I42:R42)</f>
        <v>-2009</v>
      </c>
    </row>
    <row r="43" spans="2:19" ht="12.75">
      <c r="B43" s="94"/>
      <c r="D43" s="1" t="s">
        <v>112</v>
      </c>
      <c r="Q43" s="111">
        <v>127477</v>
      </c>
      <c r="S43" s="112">
        <f>SUM(I43:Q43)</f>
        <v>127477</v>
      </c>
    </row>
    <row r="44" spans="2:17" ht="12.75">
      <c r="B44" s="94"/>
      <c r="G44" s="4"/>
      <c r="I44" s="4"/>
      <c r="M44" s="4"/>
      <c r="O44" s="4"/>
      <c r="Q44" s="4"/>
    </row>
    <row r="45" spans="2:19" ht="12.75">
      <c r="B45" s="94"/>
      <c r="D45" s="1" t="s">
        <v>113</v>
      </c>
      <c r="G45" s="4"/>
      <c r="I45" s="113"/>
      <c r="K45" s="113"/>
      <c r="L45" s="113"/>
      <c r="M45" s="113"/>
      <c r="O45" s="39">
        <v>34184</v>
      </c>
      <c r="Q45" s="4"/>
      <c r="S45" s="28">
        <v>34184</v>
      </c>
    </row>
    <row r="46" spans="2:19" ht="12.75">
      <c r="B46" s="94"/>
      <c r="D46" s="1" t="s">
        <v>114</v>
      </c>
      <c r="G46" s="4"/>
      <c r="I46" s="113"/>
      <c r="K46" s="113"/>
      <c r="L46" s="113"/>
      <c r="M46" s="113"/>
      <c r="O46" s="39">
        <v>-154</v>
      </c>
      <c r="Q46" s="4"/>
      <c r="S46" s="28">
        <v>-154</v>
      </c>
    </row>
    <row r="47" spans="2:19" ht="12.75">
      <c r="B47" s="94"/>
      <c r="D47" s="1" t="s">
        <v>115</v>
      </c>
      <c r="G47" s="4"/>
      <c r="I47" s="4"/>
      <c r="K47" s="4"/>
      <c r="L47" s="4"/>
      <c r="M47" s="4"/>
      <c r="O47" s="106" t="s">
        <v>118</v>
      </c>
      <c r="P47" s="111">
        <v>160846</v>
      </c>
      <c r="Q47" s="106" t="s">
        <v>118</v>
      </c>
      <c r="R47" s="39"/>
      <c r="S47" s="106" t="s">
        <v>118</v>
      </c>
    </row>
    <row r="48" spans="2:19" ht="12.75">
      <c r="B48" s="94"/>
      <c r="D48" s="1" t="s">
        <v>127</v>
      </c>
      <c r="I48" s="4"/>
      <c r="M48" s="4"/>
      <c r="O48" s="39">
        <v>12629</v>
      </c>
      <c r="P48" s="111"/>
      <c r="Q48" s="39"/>
      <c r="R48" s="39"/>
      <c r="S48" s="114">
        <v>12629</v>
      </c>
    </row>
    <row r="49" spans="2:19" ht="12.75">
      <c r="B49" s="94"/>
      <c r="D49" s="1" t="s">
        <v>128</v>
      </c>
      <c r="O49" s="39">
        <v>1733</v>
      </c>
      <c r="P49" s="111"/>
      <c r="Q49" s="39"/>
      <c r="R49" s="39"/>
      <c r="S49" s="114">
        <v>1733</v>
      </c>
    </row>
    <row r="50" spans="2:19" ht="12.75">
      <c r="B50" s="94"/>
      <c r="O50" s="39"/>
      <c r="P50" s="111"/>
      <c r="Q50" s="39"/>
      <c r="R50" s="39"/>
      <c r="S50" s="114"/>
    </row>
    <row r="51" spans="2:19" ht="12.75">
      <c r="B51" s="94"/>
      <c r="D51" s="1" t="s">
        <v>116</v>
      </c>
      <c r="G51" s="106" t="s">
        <v>118</v>
      </c>
      <c r="I51" s="106" t="s">
        <v>118</v>
      </c>
      <c r="K51" s="106" t="s">
        <v>118</v>
      </c>
      <c r="O51" s="39">
        <v>48392</v>
      </c>
      <c r="P51" s="111"/>
      <c r="Q51" s="106" t="s">
        <v>118</v>
      </c>
      <c r="R51" s="39"/>
      <c r="S51" s="115">
        <v>48392</v>
      </c>
    </row>
    <row r="52" spans="2:19" ht="12.75">
      <c r="B52" s="94"/>
      <c r="O52" s="39"/>
      <c r="P52" s="111"/>
      <c r="Q52" s="39"/>
      <c r="R52" s="39"/>
      <c r="S52" s="114"/>
    </row>
    <row r="53" spans="2:19" ht="12.75">
      <c r="B53" s="94"/>
      <c r="D53" s="1" t="s">
        <v>119</v>
      </c>
      <c r="O53" s="111"/>
      <c r="P53" s="111"/>
      <c r="Q53" s="106" t="s">
        <v>118</v>
      </c>
      <c r="R53" s="39"/>
      <c r="S53" s="106" t="s">
        <v>118</v>
      </c>
    </row>
    <row r="54" ht="12.75">
      <c r="B54" s="94"/>
    </row>
    <row r="55" spans="2:19" ht="13.5" thickBot="1">
      <c r="B55" s="94"/>
      <c r="D55" s="95" t="s">
        <v>129</v>
      </c>
      <c r="G55" s="116">
        <v>259949647</v>
      </c>
      <c r="H55" s="111"/>
      <c r="I55" s="117">
        <v>129975</v>
      </c>
      <c r="J55" s="111"/>
      <c r="K55" s="117">
        <v>212573</v>
      </c>
      <c r="L55" s="118"/>
      <c r="M55" s="117">
        <v>33102</v>
      </c>
      <c r="N55" s="111"/>
      <c r="O55" s="117">
        <v>1423560</v>
      </c>
      <c r="P55" s="111"/>
      <c r="Q55" s="117">
        <v>812516</v>
      </c>
      <c r="R55" s="111"/>
      <c r="S55" s="119">
        <v>2611726</v>
      </c>
    </row>
    <row r="56" spans="2:7" ht="12.75">
      <c r="B56" s="94"/>
      <c r="G56" s="41"/>
    </row>
    <row r="57" spans="2:4" ht="12.75">
      <c r="B57" s="94"/>
      <c r="D57" s="1" t="s">
        <v>130</v>
      </c>
    </row>
    <row r="58" ht="12.75">
      <c r="B58" s="94"/>
    </row>
    <row r="59" ht="12.75">
      <c r="B59" s="94"/>
    </row>
    <row r="60" ht="12.75">
      <c r="B60" s="94"/>
    </row>
    <row r="61" ht="12.75">
      <c r="B61" s="94"/>
    </row>
    <row r="62" ht="12.75">
      <c r="B62" s="94"/>
    </row>
    <row r="63" ht="12.75">
      <c r="B63" s="94"/>
    </row>
    <row r="64" ht="12.75">
      <c r="B64" s="94"/>
    </row>
    <row r="65" ht="12.75">
      <c r="B65" s="94"/>
    </row>
    <row r="66" ht="12.75">
      <c r="B66" s="94"/>
    </row>
    <row r="67" ht="12.75">
      <c r="B67" s="94"/>
    </row>
    <row r="68" ht="12.75">
      <c r="B68" s="94"/>
    </row>
    <row r="69" ht="12.75">
      <c r="B69" s="94"/>
    </row>
    <row r="70" ht="12.75">
      <c r="B70" s="94"/>
    </row>
    <row r="71" ht="12.75">
      <c r="B71" s="94"/>
    </row>
    <row r="72" ht="12.75">
      <c r="B72" s="94"/>
    </row>
    <row r="73" ht="12.75">
      <c r="B73" s="94"/>
    </row>
    <row r="74" ht="12.75">
      <c r="B74" s="94"/>
    </row>
    <row r="75" ht="12.75">
      <c r="B75" s="94"/>
    </row>
    <row r="76" ht="12.75">
      <c r="B76" s="94"/>
    </row>
    <row r="77" ht="12.75">
      <c r="B77" s="94"/>
    </row>
    <row r="78" ht="12.75">
      <c r="B78" s="94"/>
    </row>
    <row r="79" ht="12.75">
      <c r="B79" s="94"/>
    </row>
    <row r="80" ht="12.75">
      <c r="B80" s="94"/>
    </row>
    <row r="81" ht="12.75">
      <c r="B81" s="94"/>
    </row>
    <row r="82" ht="12.75">
      <c r="B82" s="94"/>
    </row>
    <row r="83" ht="12.75">
      <c r="B83" s="94"/>
    </row>
    <row r="84" ht="12.75">
      <c r="B84" s="94"/>
    </row>
    <row r="85" ht="12.75">
      <c r="B85" s="94"/>
    </row>
    <row r="86" ht="12.75">
      <c r="B86" s="94"/>
    </row>
    <row r="87" ht="12.75">
      <c r="B87" s="94"/>
    </row>
    <row r="88" ht="12.75">
      <c r="B88" s="94"/>
    </row>
    <row r="89" ht="12.75">
      <c r="B89" s="94"/>
    </row>
    <row r="90" ht="12.75">
      <c r="B90" s="94"/>
    </row>
    <row r="91" ht="12.75">
      <c r="B91" s="94"/>
    </row>
    <row r="92" ht="12.75">
      <c r="B92" s="94"/>
    </row>
    <row r="93" ht="12.75">
      <c r="B93" s="94"/>
    </row>
    <row r="94" ht="12.75">
      <c r="B94" s="94"/>
    </row>
    <row r="95" ht="12.75">
      <c r="B95" s="94"/>
    </row>
    <row r="96" ht="12.75">
      <c r="B96" s="94"/>
    </row>
    <row r="97" ht="12.75">
      <c r="B97" s="94"/>
    </row>
    <row r="98" ht="12.75">
      <c r="B98" s="94"/>
    </row>
    <row r="99" ht="12.75">
      <c r="B99" s="94"/>
    </row>
    <row r="100" ht="12.75">
      <c r="B100" s="94"/>
    </row>
    <row r="101" ht="12.75">
      <c r="B101" s="94"/>
    </row>
    <row r="102" ht="12.75">
      <c r="B102" s="94"/>
    </row>
    <row r="103" ht="12.75">
      <c r="B103" s="94"/>
    </row>
    <row r="104" ht="12.75">
      <c r="B104" s="94"/>
    </row>
    <row r="105" ht="12.75">
      <c r="B105" s="94"/>
    </row>
    <row r="106" ht="12.75">
      <c r="B106" s="94"/>
    </row>
    <row r="107" ht="12.75">
      <c r="B107" s="94"/>
    </row>
    <row r="108" ht="12.75">
      <c r="B108" s="94"/>
    </row>
    <row r="109" ht="12.75">
      <c r="B109" s="94"/>
    </row>
    <row r="110" ht="12.75">
      <c r="B110" s="94"/>
    </row>
    <row r="111" ht="12.75">
      <c r="B111" s="94"/>
    </row>
    <row r="112" ht="12.75">
      <c r="B112" s="94"/>
    </row>
    <row r="113" ht="12.75">
      <c r="B113" s="94"/>
    </row>
    <row r="114" ht="12.75">
      <c r="B114" s="94"/>
    </row>
    <row r="115" ht="12.75">
      <c r="B115" s="94"/>
    </row>
    <row r="116" ht="12.75">
      <c r="B116" s="94"/>
    </row>
    <row r="117" ht="12.75">
      <c r="B117" s="94"/>
    </row>
    <row r="118" ht="12.75">
      <c r="B118" s="94"/>
    </row>
    <row r="119" ht="12.75">
      <c r="B119" s="94"/>
    </row>
    <row r="120" ht="12.75">
      <c r="B120" s="94"/>
    </row>
  </sheetData>
  <mergeCells count="7">
    <mergeCell ref="G8:I8"/>
    <mergeCell ref="G9:I9"/>
    <mergeCell ref="K9:O9"/>
    <mergeCell ref="D3:F3"/>
    <mergeCell ref="D4:F4"/>
    <mergeCell ref="D5:F5"/>
    <mergeCell ref="D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9"/>
  <sheetViews>
    <sheetView showGridLines="0" tabSelected="1" workbookViewId="0" topLeftCell="A46">
      <selection activeCell="H56" sqref="H56"/>
    </sheetView>
  </sheetViews>
  <sheetFormatPr defaultColWidth="9.140625" defaultRowHeight="12.75"/>
  <cols>
    <col min="1" max="1" width="2.00390625" style="0" customWidth="1"/>
    <col min="2" max="2" width="54.28125" style="0" customWidth="1"/>
    <col min="3" max="3" width="1.421875" style="0" customWidth="1"/>
    <col min="4" max="4" width="8.8515625" style="0" customWidth="1"/>
    <col min="5" max="5" width="9.57421875" style="0" customWidth="1"/>
    <col min="6" max="6" width="2.7109375" style="1" customWidth="1"/>
    <col min="7" max="7" width="0.5625" style="0" customWidth="1"/>
    <col min="8" max="8" width="23.28125" style="0" customWidth="1"/>
    <col min="9" max="9" width="2.8515625" style="0" customWidth="1"/>
    <col min="10" max="10" width="23.140625" style="0" customWidth="1"/>
  </cols>
  <sheetData>
    <row r="1" ht="13.5" thickBot="1"/>
    <row r="2" spans="2:5" s="1" customFormat="1" ht="13.5" thickTop="1">
      <c r="B2" s="2" t="s">
        <v>0</v>
      </c>
      <c r="C2" s="120"/>
      <c r="D2" s="120"/>
      <c r="E2" s="120"/>
    </row>
    <row r="3" spans="2:5" s="1" customFormat="1" ht="12.75">
      <c r="B3" s="5" t="s">
        <v>1</v>
      </c>
      <c r="C3" s="120"/>
      <c r="D3" s="120"/>
      <c r="E3" s="120"/>
    </row>
    <row r="4" spans="2:10" s="1" customFormat="1" ht="12.75">
      <c r="B4" s="5"/>
      <c r="C4" s="120"/>
      <c r="D4" s="120"/>
      <c r="E4" s="120"/>
      <c r="H4" s="121" t="s">
        <v>131</v>
      </c>
      <c r="J4" s="14" t="s">
        <v>132</v>
      </c>
    </row>
    <row r="5" spans="2:10" s="1" customFormat="1" ht="12.75">
      <c r="B5" s="122" t="s">
        <v>133</v>
      </c>
      <c r="C5" s="123"/>
      <c r="D5" s="123"/>
      <c r="E5" s="123"/>
      <c r="H5" s="124" t="s">
        <v>62</v>
      </c>
      <c r="J5" s="16" t="s">
        <v>134</v>
      </c>
    </row>
    <row r="6" spans="2:10" s="1" customFormat="1" ht="12.75">
      <c r="B6" s="122" t="s">
        <v>135</v>
      </c>
      <c r="C6" s="123"/>
      <c r="D6" s="123"/>
      <c r="E6" s="123"/>
      <c r="F6" s="9"/>
      <c r="H6" s="16" t="s">
        <v>7</v>
      </c>
      <c r="J6" s="18" t="s">
        <v>136</v>
      </c>
    </row>
    <row r="7" spans="2:10" s="1" customFormat="1" ht="13.5" thickBot="1">
      <c r="B7" s="125">
        <v>38260</v>
      </c>
      <c r="C7" s="123"/>
      <c r="D7" s="123"/>
      <c r="E7" s="123"/>
      <c r="F7" s="9"/>
      <c r="H7" s="16" t="s">
        <v>10</v>
      </c>
      <c r="J7" s="18" t="s">
        <v>137</v>
      </c>
    </row>
    <row r="8" spans="2:10" s="1" customFormat="1" ht="13.5" thickTop="1">
      <c r="B8" s="123"/>
      <c r="C8" s="123"/>
      <c r="D8" s="123"/>
      <c r="E8" s="123"/>
      <c r="F8" s="9"/>
      <c r="H8" s="19" t="s">
        <v>12</v>
      </c>
      <c r="J8" s="19" t="s">
        <v>12</v>
      </c>
    </row>
    <row r="9" spans="2:10" s="1" customFormat="1" ht="12.75">
      <c r="B9" s="1" t="s">
        <v>4</v>
      </c>
      <c r="C9" s="123"/>
      <c r="D9" s="123"/>
      <c r="E9" s="123"/>
      <c r="F9" s="9"/>
      <c r="H9" s="126"/>
      <c r="J9" s="4"/>
    </row>
    <row r="10" spans="2:10" s="1" customFormat="1" ht="12.75">
      <c r="B10" s="123"/>
      <c r="C10" s="123"/>
      <c r="D10" s="127"/>
      <c r="E10" s="123"/>
      <c r="F10" s="9"/>
      <c r="J10" s="4"/>
    </row>
    <row r="11" spans="2:5" s="1" customFormat="1" ht="12.75">
      <c r="B11" s="128" t="s">
        <v>138</v>
      </c>
      <c r="C11" s="123"/>
      <c r="D11" s="123"/>
      <c r="E11" s="123"/>
    </row>
    <row r="12" spans="2:5" s="1" customFormat="1" ht="12.75">
      <c r="B12" s="123"/>
      <c r="C12" s="123"/>
      <c r="D12" s="123"/>
      <c r="E12" s="123"/>
    </row>
    <row r="13" spans="2:10" s="1" customFormat="1" ht="12.75">
      <c r="B13" s="123" t="s">
        <v>139</v>
      </c>
      <c r="C13" s="123"/>
      <c r="D13" s="123"/>
      <c r="E13" s="123"/>
      <c r="H13" s="22">
        <v>127477</v>
      </c>
      <c r="J13" s="22">
        <v>99092</v>
      </c>
    </row>
    <row r="14" spans="2:5" s="1" customFormat="1" ht="12.75">
      <c r="B14" s="123"/>
      <c r="C14" s="123"/>
      <c r="D14" s="123"/>
      <c r="E14" s="123"/>
    </row>
    <row r="15" spans="2:10" s="1" customFormat="1" ht="12.75">
      <c r="B15" s="129" t="s">
        <v>140</v>
      </c>
      <c r="C15" s="123"/>
      <c r="D15" s="123"/>
      <c r="E15" s="123"/>
      <c r="H15" s="22">
        <v>153621</v>
      </c>
      <c r="J15" s="22">
        <v>110536</v>
      </c>
    </row>
    <row r="16" spans="2:10" s="1" customFormat="1" ht="12.75">
      <c r="B16" s="129" t="s">
        <v>141</v>
      </c>
      <c r="C16" s="123"/>
      <c r="D16" s="123"/>
      <c r="E16" s="123"/>
      <c r="H16" s="22">
        <v>15841</v>
      </c>
      <c r="J16" s="22">
        <v>23807</v>
      </c>
    </row>
    <row r="17" spans="2:10" s="1" customFormat="1" ht="13.5" thickBot="1">
      <c r="B17" s="123"/>
      <c r="C17" s="123"/>
      <c r="D17" s="123"/>
      <c r="E17" s="123"/>
      <c r="H17" s="36"/>
      <c r="J17" s="36"/>
    </row>
    <row r="18" spans="2:10" s="17" customFormat="1" ht="12.75">
      <c r="B18" s="128" t="s">
        <v>142</v>
      </c>
      <c r="C18" s="128"/>
      <c r="D18" s="128"/>
      <c r="E18" s="128"/>
      <c r="H18" s="28">
        <f>SUM(H13:H17)</f>
        <v>296939</v>
      </c>
      <c r="J18" s="28">
        <f>SUM(J13:J17)</f>
        <v>233435</v>
      </c>
    </row>
    <row r="19" spans="2:10" s="1" customFormat="1" ht="12.75">
      <c r="B19" s="123"/>
      <c r="C19" s="123"/>
      <c r="D19" s="123"/>
      <c r="E19" s="123"/>
      <c r="H19" s="22"/>
      <c r="J19" s="22"/>
    </row>
    <row r="20" spans="2:10" s="17" customFormat="1" ht="12.75">
      <c r="B20" s="128"/>
      <c r="C20" s="120"/>
      <c r="D20" s="120"/>
      <c r="E20" s="120"/>
      <c r="H20" s="30"/>
      <c r="J20" s="30"/>
    </row>
    <row r="21" spans="2:10" s="1" customFormat="1" ht="12.75">
      <c r="B21" s="123" t="s">
        <v>143</v>
      </c>
      <c r="C21" s="123"/>
      <c r="D21" s="123"/>
      <c r="E21" s="123"/>
      <c r="H21" s="22"/>
      <c r="J21" s="22"/>
    </row>
    <row r="22" spans="2:10" s="1" customFormat="1" ht="12.75">
      <c r="B22" s="129" t="s">
        <v>144</v>
      </c>
      <c r="C22" s="123"/>
      <c r="D22" s="123"/>
      <c r="E22" s="123"/>
      <c r="H22" s="22">
        <v>-1981</v>
      </c>
      <c r="J22" s="22">
        <v>-6378</v>
      </c>
    </row>
    <row r="23" spans="2:10" s="1" customFormat="1" ht="12.75">
      <c r="B23" s="129" t="s">
        <v>145</v>
      </c>
      <c r="C23" s="123"/>
      <c r="D23" s="123"/>
      <c r="E23" s="123"/>
      <c r="H23" s="22">
        <v>-28440</v>
      </c>
      <c r="J23" s="22">
        <v>-18891</v>
      </c>
    </row>
    <row r="24" spans="2:10" s="1" customFormat="1" ht="13.5" thickBot="1">
      <c r="B24" s="123"/>
      <c r="C24" s="123"/>
      <c r="D24" s="123"/>
      <c r="E24" s="123"/>
      <c r="H24" s="36"/>
      <c r="J24" s="36"/>
    </row>
    <row r="25" spans="2:10" s="17" customFormat="1" ht="12.75">
      <c r="B25" s="128" t="s">
        <v>146</v>
      </c>
      <c r="C25" s="128"/>
      <c r="D25" s="128"/>
      <c r="E25" s="128"/>
      <c r="H25" s="30">
        <f>SUM(H18:H24)</f>
        <v>266518</v>
      </c>
      <c r="J25" s="30">
        <f>SUM(J18:J24)</f>
        <v>208166</v>
      </c>
    </row>
    <row r="26" spans="2:8" s="1" customFormat="1" ht="12.75">
      <c r="B26" s="123"/>
      <c r="C26" s="123"/>
      <c r="D26" s="123"/>
      <c r="E26" s="123"/>
      <c r="H26" s="41"/>
    </row>
    <row r="27" spans="2:10" s="1" customFormat="1" ht="12.75">
      <c r="B27" s="123" t="s">
        <v>147</v>
      </c>
      <c r="C27" s="123"/>
      <c r="D27" s="123"/>
      <c r="E27" s="123"/>
      <c r="H27" s="22">
        <v>1275</v>
      </c>
      <c r="I27" s="22"/>
      <c r="J27" s="22">
        <v>2207</v>
      </c>
    </row>
    <row r="28" spans="2:10" s="1" customFormat="1" ht="12.75">
      <c r="B28" s="123" t="s">
        <v>148</v>
      </c>
      <c r="C28" s="123"/>
      <c r="D28" s="123"/>
      <c r="E28" s="123"/>
      <c r="H28" s="22">
        <v>-22079</v>
      </c>
      <c r="I28" s="22"/>
      <c r="J28" s="22">
        <v>-27201</v>
      </c>
    </row>
    <row r="29" spans="2:10" s="1" customFormat="1" ht="12.75">
      <c r="B29" s="123" t="s">
        <v>149</v>
      </c>
      <c r="C29" s="123"/>
      <c r="D29" s="123"/>
      <c r="E29" s="123"/>
      <c r="H29" s="22">
        <v>-37070</v>
      </c>
      <c r="I29" s="22"/>
      <c r="J29" s="22">
        <v>-17523</v>
      </c>
    </row>
    <row r="30" spans="2:10" s="1" customFormat="1" ht="12.75">
      <c r="B30" s="129" t="s">
        <v>150</v>
      </c>
      <c r="C30" s="123"/>
      <c r="D30" s="123"/>
      <c r="E30" s="123"/>
      <c r="H30" s="22">
        <v>4938</v>
      </c>
      <c r="I30" s="111"/>
      <c r="J30" s="111">
        <v>1068</v>
      </c>
    </row>
    <row r="31" spans="2:10" s="1" customFormat="1" ht="13.5" thickBot="1">
      <c r="B31" s="123"/>
      <c r="C31" s="123"/>
      <c r="D31" s="123"/>
      <c r="E31" s="123"/>
      <c r="H31" s="36"/>
      <c r="J31" s="36"/>
    </row>
    <row r="32" spans="2:10" s="17" customFormat="1" ht="13.5" thickBot="1">
      <c r="B32" s="128" t="s">
        <v>151</v>
      </c>
      <c r="C32" s="128"/>
      <c r="D32" s="128"/>
      <c r="E32" s="128"/>
      <c r="H32" s="130">
        <v>213582</v>
      </c>
      <c r="J32" s="130">
        <v>166717</v>
      </c>
    </row>
    <row r="33" spans="2:5" s="1" customFormat="1" ht="12.75">
      <c r="B33" s="123"/>
      <c r="C33" s="123"/>
      <c r="D33" s="123"/>
      <c r="E33" s="123"/>
    </row>
    <row r="34" spans="2:5" s="1" customFormat="1" ht="12.75">
      <c r="B34" s="128" t="s">
        <v>152</v>
      </c>
      <c r="C34" s="123"/>
      <c r="D34" s="123"/>
      <c r="E34" s="123"/>
    </row>
    <row r="35" spans="2:10" s="1" customFormat="1" ht="12.75">
      <c r="B35" s="123" t="s">
        <v>153</v>
      </c>
      <c r="C35" s="123"/>
      <c r="D35" s="127"/>
      <c r="E35" s="123"/>
      <c r="H35" s="131">
        <v>-96931</v>
      </c>
      <c r="J35" s="22">
        <v>-2508</v>
      </c>
    </row>
    <row r="36" spans="2:10" s="1" customFormat="1" ht="12.75">
      <c r="B36" s="123" t="s">
        <v>154</v>
      </c>
      <c r="C36" s="123"/>
      <c r="D36" s="123"/>
      <c r="E36" s="123"/>
      <c r="H36" s="22">
        <v>443</v>
      </c>
      <c r="J36" s="22">
        <v>-947</v>
      </c>
    </row>
    <row r="37" spans="2:10" s="1" customFormat="1" ht="12.75">
      <c r="B37" s="123" t="s">
        <v>155</v>
      </c>
      <c r="C37" s="123"/>
      <c r="D37" s="123"/>
      <c r="E37" s="123"/>
      <c r="H37" s="22">
        <v>-117232</v>
      </c>
      <c r="J37" s="22">
        <v>-103343</v>
      </c>
    </row>
    <row r="38" spans="2:10" s="1" customFormat="1" ht="12.75">
      <c r="B38" s="123" t="s">
        <v>18</v>
      </c>
      <c r="C38" s="123"/>
      <c r="D38" s="123"/>
      <c r="E38" s="123"/>
      <c r="H38" s="22">
        <v>-1366</v>
      </c>
      <c r="J38" s="22">
        <v>2213</v>
      </c>
    </row>
    <row r="39" spans="2:10" s="1" customFormat="1" ht="12.75">
      <c r="B39" s="123" t="s">
        <v>156</v>
      </c>
      <c r="C39" s="123"/>
      <c r="D39" s="123"/>
      <c r="E39" s="123"/>
      <c r="H39" s="22">
        <v>-14393</v>
      </c>
      <c r="J39" s="22">
        <v>-8700</v>
      </c>
    </row>
    <row r="40" spans="2:10" s="1" customFormat="1" ht="12.75">
      <c r="B40" s="123" t="s">
        <v>157</v>
      </c>
      <c r="C40" s="123"/>
      <c r="D40" s="123"/>
      <c r="E40" s="123"/>
      <c r="H40" s="131">
        <v>61</v>
      </c>
      <c r="I40" s="95"/>
      <c r="J40" s="131">
        <v>9</v>
      </c>
    </row>
    <row r="41" spans="2:10" s="1" customFormat="1" ht="12.75">
      <c r="B41" s="123" t="s">
        <v>158</v>
      </c>
      <c r="C41" s="123"/>
      <c r="D41" s="123"/>
      <c r="E41" s="123"/>
      <c r="H41" s="131" t="s">
        <v>49</v>
      </c>
      <c r="I41" s="95"/>
      <c r="J41" s="131">
        <v>96634</v>
      </c>
    </row>
    <row r="42" spans="2:10" s="1" customFormat="1" ht="12.75">
      <c r="B42" s="123" t="s">
        <v>159</v>
      </c>
      <c r="C42" s="123"/>
      <c r="D42" s="123"/>
      <c r="E42" s="123"/>
      <c r="H42" s="22">
        <v>238</v>
      </c>
      <c r="J42" s="22">
        <v>4510</v>
      </c>
    </row>
    <row r="43" spans="2:10" s="1" customFormat="1" ht="13.5" thickBot="1">
      <c r="B43" s="123"/>
      <c r="C43" s="123"/>
      <c r="D43" s="123"/>
      <c r="E43" s="123"/>
      <c r="H43" s="36"/>
      <c r="J43" s="36"/>
    </row>
    <row r="44" spans="2:10" s="17" customFormat="1" ht="13.5" thickBot="1">
      <c r="B44" s="128" t="s">
        <v>160</v>
      </c>
      <c r="C44" s="128"/>
      <c r="D44" s="128"/>
      <c r="E44" s="128"/>
      <c r="H44" s="130">
        <f>SUM(H35:H43)</f>
        <v>-229180</v>
      </c>
      <c r="J44" s="130">
        <f>SUM(J35:J43)</f>
        <v>-12132</v>
      </c>
    </row>
    <row r="45" spans="2:5" s="1" customFormat="1" ht="12.75">
      <c r="B45" s="123"/>
      <c r="C45" s="123"/>
      <c r="D45" s="123"/>
      <c r="E45" s="123"/>
    </row>
    <row r="46" spans="2:8" s="1" customFormat="1" ht="12.75">
      <c r="B46" s="128" t="s">
        <v>161</v>
      </c>
      <c r="C46" s="123"/>
      <c r="D46" s="123"/>
      <c r="E46" s="123"/>
      <c r="H46" s="1" t="s">
        <v>162</v>
      </c>
    </row>
    <row r="47" spans="2:10" s="1" customFormat="1" ht="12.75">
      <c r="B47" s="123" t="s">
        <v>163</v>
      </c>
      <c r="C47" s="123"/>
      <c r="D47" s="123"/>
      <c r="E47" s="123"/>
      <c r="H47" s="22">
        <v>405800</v>
      </c>
      <c r="J47" s="22">
        <v>-2761</v>
      </c>
    </row>
    <row r="48" spans="2:10" s="1" customFormat="1" ht="12.75">
      <c r="B48" s="123" t="s">
        <v>164</v>
      </c>
      <c r="C48" s="123"/>
      <c r="D48" s="123"/>
      <c r="E48" s="123"/>
      <c r="H48" s="22">
        <v>39412</v>
      </c>
      <c r="J48" s="22">
        <v>194827</v>
      </c>
    </row>
    <row r="49" spans="2:10" s="1" customFormat="1" ht="12.75">
      <c r="B49" s="123" t="s">
        <v>165</v>
      </c>
      <c r="C49" s="123"/>
      <c r="D49" s="123"/>
      <c r="E49" s="123"/>
      <c r="H49" s="22">
        <v>-331285</v>
      </c>
      <c r="J49" s="22">
        <v>-7283</v>
      </c>
    </row>
    <row r="50" spans="2:10" s="1" customFormat="1" ht="12.75">
      <c r="B50" s="123" t="s">
        <v>166</v>
      </c>
      <c r="C50" s="123"/>
      <c r="D50" s="123"/>
      <c r="E50" s="123"/>
      <c r="H50" s="22">
        <v>-12500</v>
      </c>
      <c r="J50" s="22">
        <v>-207525</v>
      </c>
    </row>
    <row r="51" spans="2:10" s="1" customFormat="1" ht="12.75">
      <c r="B51" s="123" t="s">
        <v>167</v>
      </c>
      <c r="C51" s="123"/>
      <c r="D51" s="123"/>
      <c r="E51" s="123"/>
      <c r="H51" s="131">
        <v>0</v>
      </c>
      <c r="J51" s="22">
        <v>0</v>
      </c>
    </row>
    <row r="52" spans="2:10" s="1" customFormat="1" ht="12.75">
      <c r="B52" s="123" t="s">
        <v>168</v>
      </c>
      <c r="C52" s="123"/>
      <c r="D52" s="123"/>
      <c r="E52" s="123"/>
      <c r="H52" s="22"/>
      <c r="J52" s="22"/>
    </row>
    <row r="53" spans="2:10" s="1" customFormat="1" ht="12.75">
      <c r="B53" s="123" t="s">
        <v>169</v>
      </c>
      <c r="C53" s="123"/>
      <c r="D53" s="123"/>
      <c r="E53" s="123"/>
      <c r="H53" s="22">
        <v>-6810</v>
      </c>
      <c r="J53" s="22">
        <v>-13278</v>
      </c>
    </row>
    <row r="54" spans="2:10" s="1" customFormat="1" ht="12.75">
      <c r="B54" s="123" t="s">
        <v>170</v>
      </c>
      <c r="C54" s="123"/>
      <c r="D54" s="123"/>
      <c r="E54" s="123"/>
      <c r="H54" s="22">
        <v>-5341</v>
      </c>
      <c r="I54" s="13"/>
      <c r="J54" s="22">
        <v>-1073</v>
      </c>
    </row>
    <row r="55" spans="2:10" ht="12.75">
      <c r="B55" s="123" t="s">
        <v>122</v>
      </c>
      <c r="H55" s="131">
        <v>313</v>
      </c>
      <c r="I55" t="s">
        <v>162</v>
      </c>
      <c r="J55" s="22">
        <v>0</v>
      </c>
    </row>
    <row r="56" spans="2:10" ht="12.75">
      <c r="B56" s="123" t="s">
        <v>171</v>
      </c>
      <c r="H56" s="131">
        <v>131594</v>
      </c>
      <c r="J56" s="22">
        <v>0</v>
      </c>
    </row>
    <row r="57" spans="2:10" ht="12.75">
      <c r="B57" s="123" t="s">
        <v>172</v>
      </c>
      <c r="H57" s="131">
        <v>416</v>
      </c>
      <c r="I57" t="s">
        <v>44</v>
      </c>
      <c r="J57" s="22">
        <v>0</v>
      </c>
    </row>
    <row r="58" spans="2:10" ht="12.75">
      <c r="B58" s="123" t="s">
        <v>126</v>
      </c>
      <c r="H58" s="131">
        <v>-2009</v>
      </c>
      <c r="J58" s="22">
        <v>0</v>
      </c>
    </row>
    <row r="59" spans="2:10" s="1" customFormat="1" ht="13.5" thickBot="1">
      <c r="B59" s="123"/>
      <c r="C59" s="123"/>
      <c r="D59" s="123"/>
      <c r="E59" s="123"/>
      <c r="H59" s="36"/>
      <c r="J59" s="36"/>
    </row>
    <row r="60" spans="2:10" s="17" customFormat="1" ht="13.5" thickBot="1">
      <c r="B60" s="128" t="s">
        <v>173</v>
      </c>
      <c r="C60" s="128"/>
      <c r="D60" s="128"/>
      <c r="E60" s="128"/>
      <c r="H60" s="130">
        <v>219590</v>
      </c>
      <c r="J60" s="130">
        <f>SUM(J47:J59)</f>
        <v>-37093</v>
      </c>
    </row>
    <row r="61" spans="2:10" s="17" customFormat="1" ht="12.75">
      <c r="B61" s="128"/>
      <c r="C61" s="128"/>
      <c r="D61" s="128"/>
      <c r="E61" s="128"/>
      <c r="H61" s="28"/>
      <c r="J61" s="28"/>
    </row>
    <row r="62" spans="2:10" s="17" customFormat="1" ht="12.75">
      <c r="B62" s="128"/>
      <c r="C62" s="128"/>
      <c r="D62" s="128"/>
      <c r="E62" s="128"/>
      <c r="H62" s="28"/>
      <c r="J62" s="28"/>
    </row>
    <row r="63" spans="2:5" s="1" customFormat="1" ht="12.75">
      <c r="B63" s="123"/>
      <c r="C63" s="123"/>
      <c r="D63" s="123"/>
      <c r="E63" s="123"/>
    </row>
    <row r="64" spans="2:10" s="1" customFormat="1" ht="12.75">
      <c r="B64" s="123" t="s">
        <v>174</v>
      </c>
      <c r="C64" s="123"/>
      <c r="D64" s="123"/>
      <c r="E64" s="123"/>
      <c r="H64" s="28">
        <v>245029</v>
      </c>
      <c r="J64" s="30">
        <v>117492</v>
      </c>
    </row>
    <row r="65" spans="2:10" s="1" customFormat="1" ht="12.75">
      <c r="B65" s="123"/>
      <c r="C65" s="123"/>
      <c r="D65" s="123"/>
      <c r="E65" s="123"/>
      <c r="H65" s="28"/>
      <c r="J65" s="30"/>
    </row>
    <row r="66" spans="2:10" s="1" customFormat="1" ht="12.75">
      <c r="B66" s="123" t="s">
        <v>175</v>
      </c>
      <c r="C66" s="123"/>
      <c r="D66" s="123"/>
      <c r="E66" s="123"/>
      <c r="H66" s="30">
        <v>88885</v>
      </c>
      <c r="J66" s="30">
        <v>34992</v>
      </c>
    </row>
    <row r="67" spans="2:10" s="1" customFormat="1" ht="12.75">
      <c r="B67" s="123" t="s">
        <v>176</v>
      </c>
      <c r="C67" s="123"/>
      <c r="D67" s="123"/>
      <c r="E67" s="123"/>
      <c r="H67" s="30">
        <v>7161</v>
      </c>
      <c r="J67" s="30">
        <v>2469</v>
      </c>
    </row>
    <row r="68" spans="2:11" s="1" customFormat="1" ht="12.75">
      <c r="B68" s="123"/>
      <c r="C68" s="123"/>
      <c r="D68" s="123"/>
      <c r="E68" s="123"/>
      <c r="H68" s="22"/>
      <c r="J68" s="22"/>
      <c r="K68" s="4"/>
    </row>
    <row r="69" spans="2:11" s="17" customFormat="1" ht="13.5" thickBot="1">
      <c r="B69" s="128" t="s">
        <v>177</v>
      </c>
      <c r="C69" s="132"/>
      <c r="D69" s="132"/>
      <c r="E69" s="132"/>
      <c r="H69" s="133">
        <v>341075</v>
      </c>
      <c r="J69" s="134">
        <v>154953</v>
      </c>
      <c r="K69" s="135"/>
    </row>
    <row r="70" spans="2:11" s="17" customFormat="1" ht="12.75">
      <c r="B70" s="128"/>
      <c r="C70" s="132"/>
      <c r="D70" s="132"/>
      <c r="E70" s="132"/>
      <c r="H70" s="28"/>
      <c r="J70" s="28"/>
      <c r="K70" s="135"/>
    </row>
    <row r="71" spans="2:10" s="17" customFormat="1" ht="12.75">
      <c r="B71" s="136" t="s">
        <v>178</v>
      </c>
      <c r="C71" s="132"/>
      <c r="D71" s="120"/>
      <c r="E71" s="120"/>
      <c r="H71" s="28"/>
      <c r="J71" s="28"/>
    </row>
    <row r="72" spans="2:10" s="17" customFormat="1" ht="12.75">
      <c r="B72" s="136" t="s">
        <v>179</v>
      </c>
      <c r="C72" s="132"/>
      <c r="D72" s="137"/>
      <c r="E72" s="137"/>
      <c r="H72" s="138">
        <v>71509</v>
      </c>
      <c r="J72" s="138">
        <v>125711</v>
      </c>
    </row>
    <row r="73" spans="2:10" s="17" customFormat="1" ht="13.5" thickBot="1">
      <c r="B73" s="136" t="s">
        <v>180</v>
      </c>
      <c r="C73" s="132"/>
      <c r="D73" s="137"/>
      <c r="E73" s="137"/>
      <c r="H73" s="139">
        <v>270474</v>
      </c>
      <c r="J73" s="139">
        <v>56890</v>
      </c>
    </row>
    <row r="74" spans="2:10" s="17" customFormat="1" ht="12.75">
      <c r="B74" s="136"/>
      <c r="C74" s="132"/>
      <c r="D74" s="137"/>
      <c r="E74" s="137"/>
      <c r="H74" s="138">
        <v>341983</v>
      </c>
      <c r="J74" s="140">
        <v>182601</v>
      </c>
    </row>
    <row r="75" spans="2:10" s="17" customFormat="1" ht="13.5" thickBot="1">
      <c r="B75" s="33" t="s">
        <v>181</v>
      </c>
      <c r="C75" s="132"/>
      <c r="D75" s="141"/>
      <c r="E75" s="142"/>
      <c r="H75" s="143">
        <v>-908</v>
      </c>
      <c r="J75" s="143">
        <v>-27648</v>
      </c>
    </row>
    <row r="76" spans="2:10" s="17" customFormat="1" ht="13.5" thickBot="1">
      <c r="B76" s="144"/>
      <c r="C76" s="132"/>
      <c r="D76" s="137"/>
      <c r="H76" s="145">
        <f>SUM(H74:H75)</f>
        <v>341075</v>
      </c>
      <c r="J76" s="130">
        <v>154953</v>
      </c>
    </row>
    <row r="77" spans="2:5" s="17" customFormat="1" ht="12.75">
      <c r="B77" s="128"/>
      <c r="C77" s="132"/>
      <c r="E77" s="137"/>
    </row>
    <row r="78" spans="2:5" s="17" customFormat="1" ht="12.75">
      <c r="B78" s="20" t="s">
        <v>182</v>
      </c>
      <c r="C78" s="132"/>
      <c r="D78" s="132"/>
      <c r="E78" s="132"/>
    </row>
    <row r="79" spans="2:5" s="1" customFormat="1" ht="12.75">
      <c r="B79" s="128" t="s">
        <v>55</v>
      </c>
      <c r="C79" s="123"/>
      <c r="D79" s="123"/>
      <c r="E79" s="123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BSKL1</dc:creator>
  <cp:keywords/>
  <dc:description/>
  <cp:lastModifiedBy>BSKL1</cp:lastModifiedBy>
  <dcterms:created xsi:type="dcterms:W3CDTF">2004-11-29T09:19:08Z</dcterms:created>
  <dcterms:modified xsi:type="dcterms:W3CDTF">2004-11-29T09:22:27Z</dcterms:modified>
  <cp:category/>
  <cp:version/>
  <cp:contentType/>
  <cp:contentStatus/>
</cp:coreProperties>
</file>