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2120" windowHeight="9045" tabRatio="455" activeTab="3"/>
  </bookViews>
  <sheets>
    <sheet name="Balsheet" sheetId="1" r:id="rId1"/>
    <sheet name="IncomeStat" sheetId="2" r:id="rId2"/>
    <sheet name="Equity" sheetId="3" r:id="rId3"/>
    <sheet name="Cashflow" sheetId="4" r:id="rId4"/>
  </sheets>
  <definedNames>
    <definedName name="_xlnm.Print_Area" localSheetId="0">'Balsheet'!$A$1:$K$69</definedName>
    <definedName name="_xlnm.Print_Area" localSheetId="3">'Cashflow'!$B$2:$J$73</definedName>
    <definedName name="_xlnm.Print_Area" localSheetId="2">'Equity'!$D$3:$Q$46</definedName>
    <definedName name="_xlnm.Print_Area" localSheetId="1">'IncomeStat'!$B$2:$L$43</definedName>
    <definedName name="_xlnm.Print_Titles" localSheetId="0">'Balsheet'!$B:$B</definedName>
    <definedName name="_xlnm.Print_Titles" localSheetId="3">'Cashflow'!$B:$B</definedName>
    <definedName name="_xlnm.Print_Titles" localSheetId="2">'Equity'!$3:$12</definedName>
    <definedName name="_xlnm.Print_Titles" localSheetId="1">'IncomeStat'!$B:$B</definedName>
  </definedNames>
  <calcPr fullCalcOnLoad="1"/>
</workbook>
</file>

<file path=xl/sharedStrings.xml><?xml version="1.0" encoding="utf-8"?>
<sst xmlns="http://schemas.openxmlformats.org/spreadsheetml/2006/main" count="250" uniqueCount="168">
  <si>
    <t>RM'000</t>
  </si>
  <si>
    <t>NON CURRENT ASSETS</t>
  </si>
  <si>
    <t>Property, plant and equipment</t>
  </si>
  <si>
    <t>Associates</t>
  </si>
  <si>
    <t>Long term investments</t>
  </si>
  <si>
    <t>Land held for future development</t>
  </si>
  <si>
    <t>Deferred farm expenditure</t>
  </si>
  <si>
    <t>Goodwill on consolidation</t>
  </si>
  <si>
    <t>CURRENT ASSETS</t>
  </si>
  <si>
    <t>Inventories</t>
  </si>
  <si>
    <t>Land and development expenditure</t>
  </si>
  <si>
    <t>Trade and other receivables</t>
  </si>
  <si>
    <t>Tax recoverable</t>
  </si>
  <si>
    <t>Deposits with licenced banks</t>
  </si>
  <si>
    <t>Cash and bank balances</t>
  </si>
  <si>
    <t>LESS: CURRENT LIABILITIES</t>
  </si>
  <si>
    <t>Trade and other payables</t>
  </si>
  <si>
    <t>Short-term borrowings</t>
  </si>
  <si>
    <t>NET CURRENT ASSETS / (LIABILITIES)</t>
  </si>
  <si>
    <t>LESS: NON CURRENT LIABILITIES</t>
  </si>
  <si>
    <t>Term Loans</t>
  </si>
  <si>
    <t>CAPITAL AND RESERVES</t>
  </si>
  <si>
    <t>Share premium account</t>
  </si>
  <si>
    <t>Revaluation and other reserves</t>
  </si>
  <si>
    <t>Revenue reserves</t>
  </si>
  <si>
    <t>Minority Interests</t>
  </si>
  <si>
    <t>REVENUE</t>
  </si>
  <si>
    <t>EXPENSES EXCLUDING FINANCE COST &amp; TAX</t>
  </si>
  <si>
    <t>FINANCE COSTS</t>
  </si>
  <si>
    <t>TAXATION</t>
  </si>
  <si>
    <t>MINORITY INTERESTS</t>
  </si>
  <si>
    <t>2. Fully Diluted</t>
  </si>
  <si>
    <t>The Condensed Consolidated Income Statements should be read in conjunction</t>
  </si>
  <si>
    <t>CASH FLOWS FROM OPERATING ACTIVITIES</t>
  </si>
  <si>
    <t>Amortisation of reserve on consolidation</t>
  </si>
  <si>
    <t>Non-cash items</t>
  </si>
  <si>
    <t>Non-operating items (investing and financing)</t>
  </si>
  <si>
    <t>Net change in current assets</t>
  </si>
  <si>
    <t>Net change in current liabilities</t>
  </si>
  <si>
    <t>Interest paid</t>
  </si>
  <si>
    <t>CASH FLOWS FROM INVESTING ACTIVITIES</t>
  </si>
  <si>
    <t>Development property and expenditure</t>
  </si>
  <si>
    <t>Interest received</t>
  </si>
  <si>
    <t>Dividends and investment income received</t>
  </si>
  <si>
    <t>Equity investments</t>
  </si>
  <si>
    <t>Net cash used in investing activities</t>
  </si>
  <si>
    <t>CASH FLOW FROM FINANCING ACTIVITIES</t>
  </si>
  <si>
    <t>Proceed from long term loan</t>
  </si>
  <si>
    <t>Repayment of long term loan</t>
  </si>
  <si>
    <t>Repayment of short term bank borrowings</t>
  </si>
  <si>
    <t>Cash and cash equivalents at beginning of the year</t>
  </si>
  <si>
    <t>Foreign Exchange differences on opening balances</t>
  </si>
  <si>
    <t>The Condensed Consolidated Cash Flow Statements should be read in conjunction</t>
  </si>
  <si>
    <t>CONDENSED CONSOLIDATED INCOME STATEMENT</t>
  </si>
  <si>
    <t>(COMPANY NO: 23370-V)</t>
  </si>
  <si>
    <t>KULIM (MALAYSIA) BERHAD</t>
  </si>
  <si>
    <t>EARNINGS PER SHARE:</t>
  </si>
  <si>
    <t>Sen</t>
  </si>
  <si>
    <t xml:space="preserve">PROFIT FROM OPERATIONS </t>
  </si>
  <si>
    <t>PROFIT BEFORE TAXATION</t>
  </si>
  <si>
    <t>Note</t>
  </si>
  <si>
    <t>PROFIT AFTER TAX</t>
  </si>
  <si>
    <t>1. Basic</t>
  </si>
  <si>
    <t>Net profit attributable to shareholders</t>
  </si>
  <si>
    <t>Cash generated from operations</t>
  </si>
  <si>
    <t>Net cash from operating activities</t>
  </si>
  <si>
    <t>Other investments</t>
  </si>
  <si>
    <t>Purchase of property, plant and equipment</t>
  </si>
  <si>
    <t>Proceeds from sale of investments</t>
  </si>
  <si>
    <t>Proceed from short term bank loan</t>
  </si>
  <si>
    <t>Net cash used in financing activities</t>
  </si>
  <si>
    <t>Cash and cash equivalents at end of the period</t>
  </si>
  <si>
    <t xml:space="preserve">CONDENSED CONSOLIDATED CASH FLOW STATEMENT  </t>
  </si>
  <si>
    <t>ISSUED &amp; FULLY PAID</t>
  </si>
  <si>
    <t>NON- DISTRIBUTABLE</t>
  </si>
  <si>
    <t>DISTRIBUTABLE</t>
  </si>
  <si>
    <t>NO. OF</t>
  </si>
  <si>
    <t>NOMINAL</t>
  </si>
  <si>
    <t>SHARE</t>
  </si>
  <si>
    <t>REVALUATION</t>
  </si>
  <si>
    <t>RETAINED</t>
  </si>
  <si>
    <t>TOTAL</t>
  </si>
  <si>
    <t>SHARES</t>
  </si>
  <si>
    <t>VALUE</t>
  </si>
  <si>
    <t>PREMIUM</t>
  </si>
  <si>
    <t>EARNINGS</t>
  </si>
  <si>
    <t>Currency translation differences</t>
  </si>
  <si>
    <t>ORDINARY SHARES OF RM0.50 EACH</t>
  </si>
  <si>
    <t>&amp; OTHER RESERVES</t>
  </si>
  <si>
    <t>(COMPANY NO. 23370-V)</t>
  </si>
  <si>
    <t>The Condensed Consolidated Balance Sheets should be read in conjunction</t>
  </si>
  <si>
    <t>A8</t>
  </si>
  <si>
    <t>B5</t>
  </si>
  <si>
    <t>N/A</t>
  </si>
  <si>
    <t>NET PROFIT FOR THE PERIOD</t>
  </si>
  <si>
    <t>B7</t>
  </si>
  <si>
    <t>B9</t>
  </si>
  <si>
    <t xml:space="preserve">    CONSOLIDATED STATEMENT OF CHANGES IN EQUITY</t>
  </si>
  <si>
    <t>NET TANGIBLE ASSETS PER SHARE</t>
  </si>
  <si>
    <t>prior year adjustment</t>
  </si>
  <si>
    <t>as restated</t>
  </si>
  <si>
    <t>as previously reported</t>
  </si>
  <si>
    <t>Dividends for the period/year</t>
  </si>
  <si>
    <t>OTHER OPERATING INCOME / (LOSS)</t>
  </si>
  <si>
    <t>Dividends paid to:</t>
  </si>
  <si>
    <t xml:space="preserve">    Shareholders of Kulim (Malaysia) Berhad</t>
  </si>
  <si>
    <t xml:space="preserve">    Minority shareholders of subsidiaries</t>
  </si>
  <si>
    <t xml:space="preserve">Repayment of subordinated loan to a related company </t>
  </si>
  <si>
    <t>The figures have not been audited</t>
  </si>
  <si>
    <t>Net increase/(decrease) in cash and cash equivalents</t>
  </si>
  <si>
    <t>Income taxes paid, net of refund</t>
  </si>
  <si>
    <t xml:space="preserve">  </t>
  </si>
  <si>
    <t>Changes in working capital</t>
  </si>
  <si>
    <t>`</t>
  </si>
  <si>
    <t>NET ASSETS/(LIABILITIES)</t>
  </si>
  <si>
    <t>Share Capital</t>
  </si>
  <si>
    <t xml:space="preserve">  Authorised</t>
  </si>
  <si>
    <t xml:space="preserve">  Issued and fully paid</t>
  </si>
  <si>
    <t>CURRENT</t>
  </si>
  <si>
    <t>CUMULATIVE QUARTER</t>
  </si>
  <si>
    <t>AS AT</t>
  </si>
  <si>
    <t>INDIVIDUAL QUARTER</t>
  </si>
  <si>
    <t>AS AT END OF</t>
  </si>
  <si>
    <t>The cash and cash equivalents consists of the followings :-</t>
  </si>
  <si>
    <t>Deposit with licenced Banks</t>
  </si>
  <si>
    <t>Less : Bank overdraft</t>
  </si>
  <si>
    <t>Cash and Bank Balances</t>
  </si>
  <si>
    <t xml:space="preserve">   -</t>
  </si>
  <si>
    <t xml:space="preserve"> -</t>
  </si>
  <si>
    <t>CUMMULATIVE QUARTER</t>
  </si>
  <si>
    <t xml:space="preserve">AS AT </t>
  </si>
  <si>
    <t xml:space="preserve"> - </t>
  </si>
  <si>
    <t xml:space="preserve">                                                                                                                                 </t>
  </si>
  <si>
    <t xml:space="preserve"> </t>
  </si>
  <si>
    <t xml:space="preserve"> QUARTER</t>
  </si>
  <si>
    <t xml:space="preserve">PRECEEDING </t>
  </si>
  <si>
    <t xml:space="preserve"> FINANCIAL YEAR</t>
  </si>
  <si>
    <t>31.12.2003</t>
  </si>
  <si>
    <t xml:space="preserve">  Company and Subsidiary Company</t>
  </si>
  <si>
    <t xml:space="preserve">  Associated Companies </t>
  </si>
  <si>
    <t>Exercise/conversion of warrants</t>
  </si>
  <si>
    <t>Bank balances pledged to a bank</t>
  </si>
  <si>
    <t>Exercise of warrants 1994/1999 (extended to 2004)</t>
  </si>
  <si>
    <t>Net profit/(loss) for the period/year</t>
  </si>
  <si>
    <t xml:space="preserve">             </t>
  </si>
  <si>
    <t>(AUDITED)</t>
  </si>
  <si>
    <t>RM12.18</t>
  </si>
  <si>
    <t>Term loans due within the year/12 months</t>
  </si>
  <si>
    <t>Current tax liabilities</t>
  </si>
  <si>
    <t>Deferred tax assets/(liabilities)</t>
  </si>
  <si>
    <t>SHAREHOLDERS' FUND/EQUITY</t>
  </si>
  <si>
    <t>Short term investments, at cost less provision</t>
  </si>
  <si>
    <t>RM12.46</t>
  </si>
  <si>
    <t>1 JAN - 31 MARCH</t>
  </si>
  <si>
    <t>Balance as at 1 January 2003:</t>
  </si>
  <si>
    <t>At beginning of period 1 January 2004</t>
  </si>
  <si>
    <t>At end of period 31 March 2004</t>
  </si>
  <si>
    <t>(The Condensed Consolidated Statements of Changes in Equity should be read in conjunction with the Annual Financial Report for the year ended 31 December 2003)</t>
  </si>
  <si>
    <t>SHARE IN THE RESULTS OF ASSOCIATED COMPANIES</t>
  </si>
  <si>
    <t>with the Annual Financial Report for the year ended 31.12.2003</t>
  </si>
  <si>
    <t>Operating  profit before changes in working capital</t>
  </si>
  <si>
    <t xml:space="preserve">  -</t>
  </si>
  <si>
    <t>31.3.2004</t>
  </si>
  <si>
    <t>31.3.2003</t>
  </si>
  <si>
    <t>FOR THE THREE MONTHS ENDED 31 MARCH 2004</t>
  </si>
  <si>
    <t>Net profit for the period/year</t>
  </si>
  <si>
    <t>Balance as at 31 March 2003</t>
  </si>
  <si>
    <t>CONDENSED CONSOLIDATED BALANCE SHEET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</si>
</sst>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;;;"/>
    <numFmt numFmtId="176" formatCode="#,##0_);\(#,##0\);0_);@"/>
    <numFmt numFmtId="177" formatCode="#,##0_);\(#,##0\);0_)"/>
    <numFmt numFmtId="178" formatCode="* _(#,##0.0_);* \(#,##0.0\);* _(0.0_);* @_)"/>
    <numFmt numFmtId="179" formatCode="_(#,##0.0%_);\(#,##0.0%\);_(0.0%_);@"/>
    <numFmt numFmtId="180" formatCode="&quot;$&quot;#,##0_);&quot;$&quot;\(#,##0\);&quot;$&quot;0_);@"/>
    <numFmt numFmtId="181" formatCode="0.0%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#,##0.0;\-#,##0.0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-* #,##0.000000000_-;\-* #,##0.000000000_-;_-* &quot;-&quot;?????????_-;_-@_-"/>
    <numFmt numFmtId="192" formatCode="_-* #,##0.0000_-;\-* #,##0.0000_-;_-* &quot;-&quot;????_-;_-@_-"/>
    <numFmt numFmtId="193" formatCode="0.0000"/>
    <numFmt numFmtId="194" formatCode="0.000"/>
    <numFmt numFmtId="195" formatCode="#,##0.0000_);\(#,##0.0000\)"/>
    <numFmt numFmtId="196" formatCode="_-* #,##0.0_-;\-* #,##0.0_-;_-* &quot;-&quot;??_-;_-@_-"/>
    <numFmt numFmtId="197" formatCode="_-* #,##0_-;\-* #,##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_);\(0.0\)"/>
    <numFmt numFmtId="204" formatCode="0_);\(0\)"/>
    <numFmt numFmtId="205" formatCode="_-* #,##0.000_-;\-* #,##0.000_-;_-* &quot;-&quot;??_-;_-@_-"/>
    <numFmt numFmtId="206" formatCode="_-* #,##0.0000_-;\-* #,##0.0000_-;_-* &quot;-&quot;??_-;_-@_-"/>
  </numFmts>
  <fonts count="1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0"/>
    </font>
    <font>
      <u val="doubleAccounting"/>
      <sz val="9"/>
      <name val="Times New Roman"/>
      <family val="1"/>
    </font>
    <font>
      <u val="singleAccounting"/>
      <sz val="9"/>
      <name val="Times New Roman"/>
      <family val="1"/>
    </font>
    <font>
      <sz val="10"/>
      <name val="AvantGarde"/>
      <family val="2"/>
    </font>
    <font>
      <b/>
      <sz val="10"/>
      <name val="AvantGarde"/>
      <family val="2"/>
    </font>
    <font>
      <b/>
      <sz val="9"/>
      <name val="AvantGarde"/>
      <family val="2"/>
    </font>
    <font>
      <sz val="9"/>
      <name val="AvantGarde"/>
      <family val="2"/>
    </font>
    <font>
      <b/>
      <sz val="10"/>
      <name val="Arial"/>
      <family val="0"/>
    </font>
    <font>
      <b/>
      <sz val="8"/>
      <name val="AvantGarde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vantGarde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" fillId="0" borderId="0" applyBorder="0" applyAlignment="0">
      <protection/>
    </xf>
    <xf numFmtId="177" fontId="2" fillId="0" borderId="1" applyFill="0" applyAlignment="0">
      <protection/>
    </xf>
    <xf numFmtId="178" fontId="3" fillId="0" borderId="0" applyNumberFormat="0" applyFill="0" applyBorder="0" applyAlignment="0">
      <protection/>
    </xf>
    <xf numFmtId="176" fontId="1" fillId="2" borderId="0" applyFont="0" applyBorder="0" applyAlignment="0">
      <protection/>
    </xf>
    <xf numFmtId="0" fontId="4" fillId="0" borderId="0" applyFill="0" applyBorder="0">
      <alignment horizontal="right"/>
      <protection/>
    </xf>
  </cellStyleXfs>
  <cellXfs count="1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174" fontId="5" fillId="0" borderId="0" xfId="17" applyNumberFormat="1" applyFont="1" applyAlignment="1">
      <alignment/>
    </xf>
    <xf numFmtId="0" fontId="6" fillId="0" borderId="0" xfId="0" applyFont="1" applyAlignment="1">
      <alignment horizontal="left"/>
    </xf>
    <xf numFmtId="174" fontId="5" fillId="0" borderId="0" xfId="0" applyNumberFormat="1" applyFont="1" applyAlignment="1">
      <alignment/>
    </xf>
    <xf numFmtId="174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4" fontId="6" fillId="0" borderId="5" xfId="17" applyNumberFormat="1" applyFont="1" applyBorder="1" applyAlignment="1">
      <alignment/>
    </xf>
    <xf numFmtId="174" fontId="6" fillId="0" borderId="0" xfId="17" applyNumberFormat="1" applyFont="1" applyAlignment="1">
      <alignment/>
    </xf>
    <xf numFmtId="174" fontId="6" fillId="0" borderId="0" xfId="0" applyNumberFormat="1" applyFont="1" applyAlignment="1">
      <alignment/>
    </xf>
    <xf numFmtId="174" fontId="6" fillId="0" borderId="0" xfId="0" applyNumberFormat="1" applyFont="1" applyBorder="1" applyAlignment="1">
      <alignment/>
    </xf>
    <xf numFmtId="174" fontId="5" fillId="0" borderId="2" xfId="17" applyNumberFormat="1" applyFont="1" applyBorder="1" applyAlignment="1">
      <alignment/>
    </xf>
    <xf numFmtId="174" fontId="5" fillId="0" borderId="0" xfId="17" applyNumberFormat="1" applyFont="1" applyBorder="1" applyAlignment="1">
      <alignment/>
    </xf>
    <xf numFmtId="174" fontId="6" fillId="0" borderId="0" xfId="17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174" fontId="5" fillId="0" borderId="6" xfId="17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174" fontId="5" fillId="0" borderId="7" xfId="17" applyNumberFormat="1" applyFont="1" applyBorder="1" applyAlignment="1">
      <alignment/>
    </xf>
    <xf numFmtId="0" fontId="5" fillId="0" borderId="6" xfId="0" applyFont="1" applyBorder="1" applyAlignment="1">
      <alignment/>
    </xf>
    <xf numFmtId="174" fontId="6" fillId="0" borderId="0" xfId="0" applyNumberFormat="1" applyFont="1" applyAlignment="1">
      <alignment horizontal="left"/>
    </xf>
    <xf numFmtId="15" fontId="7" fillId="0" borderId="3" xfId="0" applyNumberFormat="1" applyFont="1" applyBorder="1" applyAlignment="1">
      <alignment horizontal="center"/>
    </xf>
    <xf numFmtId="43" fontId="5" fillId="0" borderId="0" xfId="17" applyFont="1" applyAlignment="1">
      <alignment/>
    </xf>
    <xf numFmtId="0" fontId="6" fillId="0" borderId="0" xfId="23" applyFont="1" applyAlignment="1">
      <alignment horizontal="center"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5" fillId="0" borderId="0" xfId="23" applyFont="1" applyBorder="1">
      <alignment/>
      <protection/>
    </xf>
    <xf numFmtId="174" fontId="6" fillId="0" borderId="6" xfId="17" applyNumberFormat="1" applyFont="1" applyBorder="1" applyAlignment="1">
      <alignment/>
    </xf>
    <xf numFmtId="0" fontId="6" fillId="0" borderId="0" xfId="23" applyFont="1" applyAlignment="1" quotePrefix="1">
      <alignment horizontal="center"/>
      <protection/>
    </xf>
    <xf numFmtId="0" fontId="5" fillId="0" borderId="8" xfId="0" applyFont="1" applyBorder="1" applyAlignment="1">
      <alignment/>
    </xf>
    <xf numFmtId="0" fontId="0" fillId="0" borderId="0" xfId="0" applyFont="1" applyAlignment="1">
      <alignment/>
    </xf>
    <xf numFmtId="0" fontId="6" fillId="0" borderId="9" xfId="23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23" applyNumberFormat="1" applyFont="1" applyFill="1" applyBorder="1" applyAlignment="1">
      <alignment horizontal="center"/>
      <protection/>
    </xf>
    <xf numFmtId="174" fontId="5" fillId="0" borderId="0" xfId="0" applyNumberFormat="1" applyFont="1" applyAlignment="1">
      <alignment horizontal="right"/>
    </xf>
    <xf numFmtId="0" fontId="5" fillId="0" borderId="0" xfId="23" applyFont="1" applyAlignment="1">
      <alignment horizontal="center"/>
      <protection/>
    </xf>
    <xf numFmtId="0" fontId="6" fillId="0" borderId="0" xfId="23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74" fontId="6" fillId="0" borderId="2" xfId="17" applyNumberFormat="1" applyFont="1" applyBorder="1" applyAlignment="1">
      <alignment/>
    </xf>
    <xf numFmtId="0" fontId="5" fillId="0" borderId="4" xfId="0" applyFont="1" applyBorder="1" applyAlignment="1">
      <alignment/>
    </xf>
    <xf numFmtId="174" fontId="6" fillId="0" borderId="5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97" fontId="5" fillId="0" borderId="0" xfId="15" applyNumberFormat="1" applyFont="1" applyAlignment="1">
      <alignment/>
    </xf>
    <xf numFmtId="174" fontId="5" fillId="0" borderId="0" xfId="17" applyNumberFormat="1" applyFont="1" applyAlignment="1" quotePrefix="1">
      <alignment horizontal="right"/>
    </xf>
    <xf numFmtId="0" fontId="9" fillId="0" borderId="0" xfId="0" applyFont="1" applyAlignment="1">
      <alignment/>
    </xf>
    <xf numFmtId="174" fontId="6" fillId="0" borderId="0" xfId="17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0" fillId="0" borderId="0" xfId="0" applyBorder="1" applyAlignment="1">
      <alignment/>
    </xf>
    <xf numFmtId="174" fontId="5" fillId="0" borderId="0" xfId="17" applyNumberFormat="1" applyFont="1" applyAlignment="1" quotePrefix="1">
      <alignment horizontal="center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17" applyNumberFormat="1" applyFont="1" applyFill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74" fontId="6" fillId="0" borderId="0" xfId="17" applyNumberFormat="1" applyFont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Alignment="1">
      <alignment/>
    </xf>
    <xf numFmtId="174" fontId="5" fillId="0" borderId="0" xfId="17" applyNumberFormat="1" applyFont="1" applyBorder="1" applyAlignment="1">
      <alignment/>
    </xf>
    <xf numFmtId="174" fontId="5" fillId="0" borderId="6" xfId="17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5" fontId="7" fillId="0" borderId="0" xfId="0" applyNumberFormat="1" applyFont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23" applyNumberFormat="1" applyFont="1" applyAlignment="1" quotePrefix="1">
      <alignment horizontal="right"/>
      <protection/>
    </xf>
    <xf numFmtId="174" fontId="5" fillId="0" borderId="0" xfId="17" applyNumberFormat="1" applyFont="1" applyAlignment="1">
      <alignment horizontal="right"/>
    </xf>
    <xf numFmtId="174" fontId="5" fillId="0" borderId="0" xfId="17" applyNumberFormat="1" applyFont="1" applyAlignment="1">
      <alignment horizontal="right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197" fontId="5" fillId="0" borderId="5" xfId="15" applyNumberFormat="1" applyFont="1" applyBorder="1" applyAlignment="1">
      <alignment/>
    </xf>
    <xf numFmtId="197" fontId="6" fillId="0" borderId="5" xfId="15" applyNumberFormat="1" applyFont="1" applyBorder="1" applyAlignment="1">
      <alignment/>
    </xf>
    <xf numFmtId="174" fontId="5" fillId="0" borderId="7" xfId="17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4" fontId="5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23" applyFont="1">
      <alignment/>
      <protection/>
    </xf>
    <xf numFmtId="3" fontId="6" fillId="0" borderId="0" xfId="23" applyNumberFormat="1" applyFont="1" applyAlignment="1" quotePrefix="1">
      <alignment horizontal="right"/>
      <protection/>
    </xf>
    <xf numFmtId="3" fontId="6" fillId="0" borderId="6" xfId="23" applyNumberFormat="1" applyFont="1" applyBorder="1" applyAlignment="1" quotePrefix="1">
      <alignment horizontal="right"/>
      <protection/>
    </xf>
    <xf numFmtId="3" fontId="6" fillId="0" borderId="0" xfId="23" applyNumberFormat="1" applyFont="1" applyBorder="1" applyAlignment="1" quotePrefix="1">
      <alignment horizontal="right"/>
      <protection/>
    </xf>
    <xf numFmtId="174" fontId="6" fillId="0" borderId="6" xfId="17" applyNumberFormat="1" applyFont="1" applyBorder="1" applyAlignment="1">
      <alignment horizontal="right"/>
    </xf>
    <xf numFmtId="3" fontId="6" fillId="0" borderId="15" xfId="23" applyNumberFormat="1" applyFont="1" applyBorder="1" applyAlignment="1" quotePrefix="1">
      <alignment horizontal="right"/>
      <protection/>
    </xf>
    <xf numFmtId="174" fontId="5" fillId="0" borderId="0" xfId="17" applyNumberFormat="1" applyFont="1" applyBorder="1" applyAlignment="1">
      <alignment horizontal="right"/>
    </xf>
    <xf numFmtId="0" fontId="14" fillId="0" borderId="0" xfId="23" applyFont="1">
      <alignment/>
      <protection/>
    </xf>
    <xf numFmtId="174" fontId="0" fillId="0" borderId="0" xfId="17" applyNumberFormat="1" applyFont="1" applyBorder="1" applyAlignment="1">
      <alignment horizontal="center"/>
    </xf>
    <xf numFmtId="15" fontId="6" fillId="0" borderId="0" xfId="23" applyNumberFormat="1" applyFont="1" applyFill="1" applyBorder="1" applyAlignment="1">
      <alignment horizontal="center"/>
      <protection/>
    </xf>
    <xf numFmtId="0" fontId="6" fillId="0" borderId="2" xfId="23" applyNumberFormat="1" applyFont="1" applyFill="1" applyBorder="1" applyAlignment="1">
      <alignment horizontal="center"/>
      <protection/>
    </xf>
    <xf numFmtId="0" fontId="6" fillId="0" borderId="3" xfId="23" applyNumberFormat="1" applyFont="1" applyFill="1" applyBorder="1" applyAlignment="1">
      <alignment horizontal="center"/>
      <protection/>
    </xf>
    <xf numFmtId="0" fontId="6" fillId="0" borderId="3" xfId="23" applyFont="1" applyFill="1" applyBorder="1" applyAlignment="1">
      <alignment horizontal="center"/>
      <protection/>
    </xf>
    <xf numFmtId="0" fontId="6" fillId="0" borderId="4" xfId="23" applyFont="1" applyFill="1" applyBorder="1" applyAlignment="1">
      <alignment horizontal="center"/>
      <protection/>
    </xf>
    <xf numFmtId="15" fontId="6" fillId="0" borderId="0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74" fontId="5" fillId="0" borderId="4" xfId="17" applyNumberFormat="1" applyFont="1" applyBorder="1" applyAlignment="1">
      <alignment/>
    </xf>
    <xf numFmtId="174" fontId="6" fillId="0" borderId="4" xfId="17" applyNumberFormat="1" applyFont="1" applyBorder="1" applyAlignment="1">
      <alignment/>
    </xf>
    <xf numFmtId="0" fontId="5" fillId="0" borderId="4" xfId="0" applyFont="1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omma_KMBG-2002-Q3" xfId="17"/>
    <cellStyle name="Currency" xfId="18"/>
    <cellStyle name="Currency [0]" xfId="19"/>
    <cellStyle name="Dollar" xfId="20"/>
    <cellStyle name="Followed Hyperlink" xfId="21"/>
    <cellStyle name="Hyperlink" xfId="22"/>
    <cellStyle name="Normal_EPACONS-01(Final)" xfId="23"/>
    <cellStyle name="Percent" xfId="24"/>
    <cellStyle name="PlainDollar" xfId="25"/>
    <cellStyle name="PlainDollarBoldwBorders" xfId="26"/>
    <cellStyle name="PlainDollardBLUndLine" xfId="27"/>
    <cellStyle name="PlainDollarSS" xfId="28"/>
    <cellStyle name="PlainDollarUndLin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135</xdr:row>
      <xdr:rowOff>123825</xdr:rowOff>
    </xdr:from>
    <xdr:to>
      <xdr:col>11</xdr:col>
      <xdr:colOff>228600</xdr:colOff>
      <xdr:row>135</xdr:row>
      <xdr:rowOff>123825</xdr:rowOff>
    </xdr:to>
    <xdr:sp>
      <xdr:nvSpPr>
        <xdr:cNvPr id="1" name="Line 2"/>
        <xdr:cNvSpPr>
          <a:spLocks/>
        </xdr:cNvSpPr>
      </xdr:nvSpPr>
      <xdr:spPr>
        <a:xfrm>
          <a:off x="8629650" y="22098000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141</xdr:row>
      <xdr:rowOff>19050</xdr:rowOff>
    </xdr:from>
    <xdr:to>
      <xdr:col>11</xdr:col>
      <xdr:colOff>190500</xdr:colOff>
      <xdr:row>141</xdr:row>
      <xdr:rowOff>19050</xdr:rowOff>
    </xdr:to>
    <xdr:sp>
      <xdr:nvSpPr>
        <xdr:cNvPr id="2" name="Line 6"/>
        <xdr:cNvSpPr>
          <a:spLocks/>
        </xdr:cNvSpPr>
      </xdr:nvSpPr>
      <xdr:spPr>
        <a:xfrm>
          <a:off x="8572500" y="22964775"/>
          <a:ext cx="561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134</xdr:row>
      <xdr:rowOff>123825</xdr:rowOff>
    </xdr:from>
    <xdr:to>
      <xdr:col>11</xdr:col>
      <xdr:colOff>171450</xdr:colOff>
      <xdr:row>134</xdr:row>
      <xdr:rowOff>123825</xdr:rowOff>
    </xdr:to>
    <xdr:sp>
      <xdr:nvSpPr>
        <xdr:cNvPr id="3" name="Line 8"/>
        <xdr:cNvSpPr>
          <a:spLocks/>
        </xdr:cNvSpPr>
      </xdr:nvSpPr>
      <xdr:spPr>
        <a:xfrm>
          <a:off x="8572500" y="21936075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133</xdr:row>
      <xdr:rowOff>123825</xdr:rowOff>
    </xdr:from>
    <xdr:to>
      <xdr:col>18</xdr:col>
      <xdr:colOff>419100</xdr:colOff>
      <xdr:row>133</xdr:row>
      <xdr:rowOff>123825</xdr:rowOff>
    </xdr:to>
    <xdr:sp>
      <xdr:nvSpPr>
        <xdr:cNvPr id="4" name="Line 16"/>
        <xdr:cNvSpPr>
          <a:spLocks/>
        </xdr:cNvSpPr>
      </xdr:nvSpPr>
      <xdr:spPr>
        <a:xfrm>
          <a:off x="12182475" y="21774150"/>
          <a:ext cx="1447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68"/>
  <sheetViews>
    <sheetView showGridLines="0" zoomScale="80" zoomScaleNormal="80" workbookViewId="0" topLeftCell="A1">
      <selection activeCell="B11" sqref="B11"/>
    </sheetView>
  </sheetViews>
  <sheetFormatPr defaultColWidth="9.140625" defaultRowHeight="12.75"/>
  <cols>
    <col min="1" max="1" width="2.00390625" style="0" customWidth="1"/>
    <col min="2" max="2" width="45.7109375" style="0" customWidth="1"/>
    <col min="3" max="3" width="7.00390625" style="0" customWidth="1"/>
    <col min="4" max="4" width="1.421875" style="0" customWidth="1"/>
    <col min="5" max="5" width="15.421875" style="1" customWidth="1"/>
    <col min="6" max="6" width="1.57421875" style="1" customWidth="1"/>
    <col min="7" max="7" width="7.8515625" style="1" customWidth="1"/>
    <col min="8" max="8" width="1.421875" style="1" hidden="1" customWidth="1"/>
    <col min="9" max="9" width="1.421875" style="0" hidden="1" customWidth="1"/>
    <col min="10" max="10" width="15.28125" style="0" customWidth="1"/>
    <col min="12" max="12" width="10.28125" style="0" customWidth="1"/>
  </cols>
  <sheetData>
    <row r="1" ht="13.5" thickBot="1"/>
    <row r="2" spans="2:5" ht="13.5" thickTop="1">
      <c r="B2" s="39" t="s">
        <v>55</v>
      </c>
      <c r="C2" s="44"/>
      <c r="D2" s="1"/>
      <c r="E2" s="2"/>
    </row>
    <row r="3" spans="2:5" ht="12.75">
      <c r="B3" s="41" t="s">
        <v>54</v>
      </c>
      <c r="C3" s="44"/>
      <c r="D3" s="1"/>
      <c r="E3" s="2"/>
    </row>
    <row r="4" spans="2:8" ht="12.75">
      <c r="B4" s="40" t="s">
        <v>167</v>
      </c>
      <c r="C4" s="45"/>
      <c r="D4" s="1"/>
      <c r="E4" s="5"/>
      <c r="F4" s="7"/>
      <c r="G4" s="7"/>
      <c r="H4" s="7"/>
    </row>
    <row r="5" spans="2:10" ht="13.5" thickBot="1">
      <c r="B5" s="69" t="s">
        <v>164</v>
      </c>
      <c r="C5" s="45"/>
      <c r="D5" s="1"/>
      <c r="E5" s="5"/>
      <c r="F5" s="7"/>
      <c r="G5" s="7"/>
      <c r="H5" s="7"/>
      <c r="I5" s="71"/>
      <c r="J5" s="71"/>
    </row>
    <row r="6" spans="2:10" ht="13.5" thickTop="1">
      <c r="B6" s="45"/>
      <c r="C6" s="45"/>
      <c r="D6" s="1"/>
      <c r="E6" s="5"/>
      <c r="F6" s="7"/>
      <c r="G6" s="7"/>
      <c r="H6" s="7"/>
      <c r="I6" s="127"/>
      <c r="J6" s="127"/>
    </row>
    <row r="7" spans="2:10" ht="12.75">
      <c r="B7" s="1" t="s">
        <v>108</v>
      </c>
      <c r="C7" s="46" t="s">
        <v>60</v>
      </c>
      <c r="D7" s="1"/>
      <c r="E7" s="4" t="s">
        <v>122</v>
      </c>
      <c r="F7" s="7"/>
      <c r="G7" s="5"/>
      <c r="H7" s="7"/>
      <c r="I7" s="67"/>
      <c r="J7" s="4" t="s">
        <v>120</v>
      </c>
    </row>
    <row r="8" spans="2:10" ht="12.75">
      <c r="B8" s="1"/>
      <c r="C8" s="46"/>
      <c r="D8" s="1"/>
      <c r="E8" s="8" t="s">
        <v>118</v>
      </c>
      <c r="F8" s="7"/>
      <c r="G8" s="5"/>
      <c r="H8" s="7"/>
      <c r="I8" s="67"/>
      <c r="J8" s="8" t="s">
        <v>135</v>
      </c>
    </row>
    <row r="9" spans="2:10" ht="12.75">
      <c r="B9" s="1"/>
      <c r="C9" s="46"/>
      <c r="D9" s="1"/>
      <c r="E9" s="8" t="s">
        <v>134</v>
      </c>
      <c r="F9" s="7"/>
      <c r="G9" s="5"/>
      <c r="H9" s="7"/>
      <c r="I9" s="67"/>
      <c r="J9" s="8" t="s">
        <v>136</v>
      </c>
    </row>
    <row r="10" spans="2:10" ht="12.75">
      <c r="B10" s="9"/>
      <c r="C10" s="9"/>
      <c r="D10" s="1"/>
      <c r="E10" s="29" t="s">
        <v>162</v>
      </c>
      <c r="F10" s="7"/>
      <c r="G10" s="88"/>
      <c r="H10" s="7"/>
      <c r="I10" s="67"/>
      <c r="J10" s="8" t="s">
        <v>137</v>
      </c>
    </row>
    <row r="11" spans="2:10" ht="12.75">
      <c r="B11" s="9"/>
      <c r="C11" s="9"/>
      <c r="D11" s="1"/>
      <c r="E11" s="29"/>
      <c r="F11" s="7"/>
      <c r="G11" s="88"/>
      <c r="H11" s="7"/>
      <c r="I11" s="67"/>
      <c r="J11" s="8" t="s">
        <v>145</v>
      </c>
    </row>
    <row r="12" spans="2:10" ht="12.75">
      <c r="B12" s="1"/>
      <c r="D12" s="1"/>
      <c r="E12" s="10" t="s">
        <v>0</v>
      </c>
      <c r="F12" s="7"/>
      <c r="G12" s="5"/>
      <c r="H12" s="7"/>
      <c r="J12" s="10" t="s">
        <v>0</v>
      </c>
    </row>
    <row r="13" spans="2:10" ht="12.75">
      <c r="B13" s="1"/>
      <c r="D13" s="1"/>
      <c r="E13" s="5"/>
      <c r="F13" s="7"/>
      <c r="G13" s="5"/>
      <c r="H13" s="7"/>
      <c r="J13" s="5"/>
    </row>
    <row r="14" spans="2:10" ht="12.75">
      <c r="B14" s="1"/>
      <c r="D14" s="1"/>
      <c r="E14" s="5"/>
      <c r="F14" s="7"/>
      <c r="G14" s="5"/>
      <c r="H14" s="7"/>
      <c r="J14" s="5"/>
    </row>
    <row r="15" spans="2:10" ht="12.75">
      <c r="B15" s="1"/>
      <c r="D15" s="1"/>
      <c r="E15" s="5"/>
      <c r="F15" s="7"/>
      <c r="G15" s="5"/>
      <c r="H15" s="7"/>
      <c r="J15" s="5"/>
    </row>
    <row r="16" spans="2:4" ht="12.75">
      <c r="B16" s="1"/>
      <c r="C16" s="1"/>
      <c r="D16" s="1"/>
    </row>
    <row r="17" spans="2:10" ht="12.75">
      <c r="B17" s="12" t="s">
        <v>1</v>
      </c>
      <c r="C17" s="12"/>
      <c r="D17" s="1"/>
      <c r="E17" s="80">
        <v>3012673</v>
      </c>
      <c r="G17" s="80"/>
      <c r="J17" s="80">
        <v>2979557</v>
      </c>
    </row>
    <row r="18" spans="2:10" ht="12.75">
      <c r="B18" s="1" t="s">
        <v>2</v>
      </c>
      <c r="C18" s="1"/>
      <c r="D18" s="1"/>
      <c r="E18" s="11">
        <v>2864686</v>
      </c>
      <c r="G18" s="11"/>
      <c r="J18" s="11">
        <v>2833503</v>
      </c>
    </row>
    <row r="19" spans="2:10" ht="12.75">
      <c r="B19" s="1" t="s">
        <v>3</v>
      </c>
      <c r="C19" s="1"/>
      <c r="D19" s="1"/>
      <c r="E19" s="11">
        <v>38646</v>
      </c>
      <c r="G19" s="11"/>
      <c r="J19" s="11">
        <v>37298</v>
      </c>
    </row>
    <row r="20" spans="2:10" ht="12.75">
      <c r="B20" s="1" t="s">
        <v>4</v>
      </c>
      <c r="C20" s="1"/>
      <c r="D20" s="1"/>
      <c r="E20" s="11">
        <v>34878</v>
      </c>
      <c r="G20" s="11"/>
      <c r="J20" s="11">
        <v>34215</v>
      </c>
    </row>
    <row r="21" spans="2:10" ht="12.75">
      <c r="B21" s="1" t="s">
        <v>5</v>
      </c>
      <c r="C21" s="1"/>
      <c r="D21" s="1"/>
      <c r="E21" s="72">
        <v>65138</v>
      </c>
      <c r="G21" s="72"/>
      <c r="J21" s="11">
        <v>64668</v>
      </c>
    </row>
    <row r="22" spans="2:10" ht="12.75">
      <c r="B22" s="1" t="s">
        <v>6</v>
      </c>
      <c r="C22" s="1"/>
      <c r="D22" s="1"/>
      <c r="E22" s="11">
        <v>1085</v>
      </c>
      <c r="G22" s="11"/>
      <c r="J22" s="11">
        <v>827</v>
      </c>
    </row>
    <row r="23" spans="2:10" ht="12.75">
      <c r="B23" s="1" t="s">
        <v>7</v>
      </c>
      <c r="C23" s="1"/>
      <c r="D23" s="1"/>
      <c r="E23" s="83">
        <v>8240</v>
      </c>
      <c r="G23" s="83"/>
      <c r="J23" s="83">
        <v>9046</v>
      </c>
    </row>
    <row r="24" spans="4:10" s="15" customFormat="1" ht="12.75">
      <c r="D24" s="9"/>
      <c r="E24" s="1"/>
      <c r="F24" s="9"/>
      <c r="G24" s="1"/>
      <c r="H24" s="9"/>
      <c r="J24" s="1"/>
    </row>
    <row r="25" spans="2:10" ht="12.75">
      <c r="B25" s="9" t="s">
        <v>8</v>
      </c>
      <c r="C25" s="9"/>
      <c r="D25" s="1"/>
      <c r="E25" s="80">
        <v>577912</v>
      </c>
      <c r="G25" s="80"/>
      <c r="J25" s="80">
        <v>531558</v>
      </c>
    </row>
    <row r="26" spans="2:10" ht="12.75">
      <c r="B26" s="1" t="s">
        <v>9</v>
      </c>
      <c r="C26" s="1"/>
      <c r="D26" s="1"/>
      <c r="E26" s="11">
        <v>167234</v>
      </c>
      <c r="G26" s="11"/>
      <c r="J26" s="11">
        <v>160529</v>
      </c>
    </row>
    <row r="27" spans="2:10" ht="12.75">
      <c r="B27" s="1" t="s">
        <v>10</v>
      </c>
      <c r="C27" s="1"/>
      <c r="D27" s="1"/>
      <c r="E27" s="11">
        <v>64830</v>
      </c>
      <c r="G27" s="11"/>
      <c r="J27" s="11">
        <v>56635</v>
      </c>
    </row>
    <row r="28" spans="2:10" ht="12.75">
      <c r="B28" s="1" t="s">
        <v>11</v>
      </c>
      <c r="C28" s="1"/>
      <c r="D28" s="1"/>
      <c r="E28" s="11">
        <v>274931</v>
      </c>
      <c r="G28" s="11"/>
      <c r="J28" s="11">
        <v>180764</v>
      </c>
    </row>
    <row r="29" spans="2:10" ht="12.75">
      <c r="B29" s="1" t="s">
        <v>12</v>
      </c>
      <c r="C29" s="1"/>
      <c r="D29" s="1"/>
      <c r="E29" s="11">
        <v>6048</v>
      </c>
      <c r="G29" s="11"/>
      <c r="J29" s="11">
        <v>10915</v>
      </c>
    </row>
    <row r="30" spans="2:10" ht="12.75">
      <c r="B30" s="1" t="s">
        <v>151</v>
      </c>
      <c r="C30" s="46" t="s">
        <v>95</v>
      </c>
      <c r="D30" s="1"/>
      <c r="E30" s="11">
        <v>856</v>
      </c>
      <c r="G30" s="11"/>
      <c r="J30" s="11">
        <v>808</v>
      </c>
    </row>
    <row r="31" spans="2:10" ht="12.75">
      <c r="B31" s="1" t="s">
        <v>13</v>
      </c>
      <c r="C31" s="1"/>
      <c r="D31" s="1"/>
      <c r="E31" s="11">
        <v>20074</v>
      </c>
      <c r="G31" s="11"/>
      <c r="J31" s="11">
        <v>21813</v>
      </c>
    </row>
    <row r="32" spans="2:10" ht="12.75">
      <c r="B32" s="1" t="s">
        <v>14</v>
      </c>
      <c r="C32" s="1"/>
      <c r="D32" s="1"/>
      <c r="E32" s="83">
        <v>43939</v>
      </c>
      <c r="G32" s="83"/>
      <c r="J32" s="83">
        <v>100094</v>
      </c>
    </row>
    <row r="33" spans="4:10" ht="12.75">
      <c r="D33" s="1"/>
      <c r="J33" s="1"/>
    </row>
    <row r="34" spans="2:10" ht="12.75">
      <c r="B34" s="9" t="s">
        <v>15</v>
      </c>
      <c r="C34" s="9"/>
      <c r="D34" s="1"/>
      <c r="E34" s="81">
        <v>435698</v>
      </c>
      <c r="G34" s="81"/>
      <c r="J34" s="81">
        <v>438887</v>
      </c>
    </row>
    <row r="35" spans="2:10" ht="12.75">
      <c r="B35" s="1" t="s">
        <v>16</v>
      </c>
      <c r="C35" s="1"/>
      <c r="D35" s="1"/>
      <c r="E35" s="11">
        <v>173618</v>
      </c>
      <c r="G35" s="11"/>
      <c r="J35" s="11">
        <v>179414</v>
      </c>
    </row>
    <row r="36" spans="2:10" ht="12.75">
      <c r="B36" s="1" t="s">
        <v>147</v>
      </c>
      <c r="C36" s="46" t="s">
        <v>96</v>
      </c>
      <c r="D36" s="1"/>
      <c r="E36" s="11">
        <v>78481</v>
      </c>
      <c r="G36" s="11"/>
      <c r="J36" s="11">
        <v>86329</v>
      </c>
    </row>
    <row r="37" spans="2:10" ht="12.75">
      <c r="B37" s="1" t="s">
        <v>17</v>
      </c>
      <c r="C37" s="46" t="s">
        <v>96</v>
      </c>
      <c r="D37" s="1"/>
      <c r="E37" s="11">
        <v>170936</v>
      </c>
      <c r="G37" s="11"/>
      <c r="J37" s="11">
        <v>170622</v>
      </c>
    </row>
    <row r="38" spans="2:10" ht="12.75">
      <c r="B38" s="1" t="s">
        <v>148</v>
      </c>
      <c r="C38" s="46"/>
      <c r="D38" s="1"/>
      <c r="E38" s="66">
        <v>12663</v>
      </c>
      <c r="G38" s="66"/>
      <c r="J38" s="66">
        <v>2522</v>
      </c>
    </row>
    <row r="39" spans="2:10" ht="12.75">
      <c r="B39" s="1"/>
      <c r="C39" s="46"/>
      <c r="D39" s="1"/>
      <c r="E39" s="22"/>
      <c r="G39" s="22"/>
      <c r="J39" s="22"/>
    </row>
    <row r="40" spans="2:4" ht="12.75">
      <c r="B40" s="23"/>
      <c r="C40" s="23"/>
      <c r="D40" s="1"/>
    </row>
    <row r="41" spans="2:10" s="15" customFormat="1" ht="12.75">
      <c r="B41" s="9" t="s">
        <v>18</v>
      </c>
      <c r="C41" s="9"/>
      <c r="D41" s="9"/>
      <c r="E41" s="17">
        <v>142214</v>
      </c>
      <c r="F41" s="9"/>
      <c r="G41" s="17"/>
      <c r="H41" s="9"/>
      <c r="J41" s="17">
        <v>92671</v>
      </c>
    </row>
    <row r="42" spans="2:10" ht="12.75">
      <c r="B42" s="9"/>
      <c r="C42" s="9"/>
      <c r="D42" s="1"/>
      <c r="J42" s="1"/>
    </row>
    <row r="43" spans="2:10" ht="12.75">
      <c r="B43" s="12" t="s">
        <v>19</v>
      </c>
      <c r="C43" s="12"/>
      <c r="D43" s="1"/>
      <c r="E43" s="80">
        <v>550964</v>
      </c>
      <c r="G43" s="80"/>
      <c r="J43" s="80">
        <v>541451</v>
      </c>
    </row>
    <row r="44" spans="2:10" ht="12.75">
      <c r="B44" s="1" t="s">
        <v>20</v>
      </c>
      <c r="C44" s="46" t="s">
        <v>96</v>
      </c>
      <c r="D44" s="1"/>
      <c r="E44" s="11">
        <v>372867</v>
      </c>
      <c r="G44" s="11"/>
      <c r="J44" s="11">
        <v>370729</v>
      </c>
    </row>
    <row r="45" spans="2:10" ht="12.75">
      <c r="B45" s="1" t="s">
        <v>149</v>
      </c>
      <c r="C45" s="1"/>
      <c r="D45" s="1"/>
      <c r="E45" s="83">
        <v>178097</v>
      </c>
      <c r="G45" s="83"/>
      <c r="J45" s="83">
        <v>170722</v>
      </c>
    </row>
    <row r="46" spans="2:10" s="15" customFormat="1" ht="12.75">
      <c r="B46" s="9"/>
      <c r="C46" s="9"/>
      <c r="D46" s="9"/>
      <c r="E46" s="99"/>
      <c r="F46" s="9"/>
      <c r="G46" s="112"/>
      <c r="H46" s="9"/>
      <c r="J46" s="26"/>
    </row>
    <row r="47" spans="2:10" ht="13.5" thickBot="1">
      <c r="B47" s="82" t="s">
        <v>114</v>
      </c>
      <c r="C47" s="1"/>
      <c r="D47" s="1"/>
      <c r="E47" s="60">
        <v>2603923</v>
      </c>
      <c r="G47" s="19"/>
      <c r="J47" s="60">
        <v>2530777</v>
      </c>
    </row>
    <row r="48" spans="2:10" ht="12.75">
      <c r="B48" s="1"/>
      <c r="C48" s="1"/>
      <c r="D48" s="1"/>
      <c r="J48" s="1"/>
    </row>
    <row r="49" spans="2:10" ht="12.75">
      <c r="B49" s="1"/>
      <c r="C49" s="1"/>
      <c r="D49" s="1"/>
      <c r="J49" s="1"/>
    </row>
    <row r="50" spans="2:4" ht="12.75">
      <c r="B50" s="9" t="s">
        <v>21</v>
      </c>
      <c r="C50" s="9"/>
      <c r="D50" s="1"/>
    </row>
    <row r="51" spans="2:12" ht="12.75">
      <c r="B51" s="1" t="s">
        <v>115</v>
      </c>
      <c r="C51" s="9"/>
      <c r="D51" s="1"/>
      <c r="J51" s="11"/>
      <c r="L51" s="11"/>
    </row>
    <row r="52" spans="2:12" ht="13.5" thickBot="1">
      <c r="B52" s="1" t="s">
        <v>116</v>
      </c>
      <c r="C52" s="1"/>
      <c r="D52" s="1"/>
      <c r="E52" s="84">
        <v>200000</v>
      </c>
      <c r="G52" s="112"/>
      <c r="J52" s="24">
        <v>200000</v>
      </c>
      <c r="L52" t="s">
        <v>133</v>
      </c>
    </row>
    <row r="53" spans="2:11" ht="12.75">
      <c r="B53" s="1" t="s">
        <v>117</v>
      </c>
      <c r="C53" s="1"/>
      <c r="D53" s="1"/>
      <c r="E53" s="85">
        <v>94578</v>
      </c>
      <c r="G53" s="2"/>
      <c r="J53" s="11">
        <v>94531</v>
      </c>
      <c r="K53" t="s">
        <v>132</v>
      </c>
    </row>
    <row r="54" spans="2:12" ht="12.75">
      <c r="B54" s="1"/>
      <c r="C54" s="1"/>
      <c r="D54" s="1"/>
      <c r="E54" s="74"/>
      <c r="G54" s="74"/>
      <c r="L54" s="21"/>
    </row>
    <row r="55" spans="2:12" ht="12.75">
      <c r="B55" s="1" t="s">
        <v>22</v>
      </c>
      <c r="C55" s="1"/>
      <c r="D55" s="1">
        <v>0</v>
      </c>
      <c r="E55" s="11">
        <v>158088</v>
      </c>
      <c r="G55" s="85"/>
      <c r="J55" s="11">
        <v>157822</v>
      </c>
      <c r="L55" s="71"/>
    </row>
    <row r="56" spans="2:10" ht="12.75">
      <c r="B56" s="1" t="s">
        <v>23</v>
      </c>
      <c r="C56" s="1"/>
      <c r="D56" s="1"/>
      <c r="E56" s="13">
        <v>1390736</v>
      </c>
      <c r="G56" s="13"/>
      <c r="J56" s="13">
        <v>1375168</v>
      </c>
    </row>
    <row r="57" spans="2:10" ht="12.75">
      <c r="B57" s="1" t="s">
        <v>24</v>
      </c>
      <c r="C57" s="1"/>
      <c r="D57" s="1"/>
      <c r="E57" s="11">
        <v>723732</v>
      </c>
      <c r="G57" s="11"/>
      <c r="J57" s="11">
        <v>685039</v>
      </c>
    </row>
    <row r="58" spans="2:4" ht="12.75">
      <c r="B58" s="1"/>
      <c r="C58" s="1"/>
      <c r="D58" s="1"/>
    </row>
    <row r="59" spans="2:10" s="15" customFormat="1" ht="12.75">
      <c r="B59" s="9" t="s">
        <v>150</v>
      </c>
      <c r="C59" s="9"/>
      <c r="D59" s="9"/>
      <c r="E59" s="105">
        <v>2367134</v>
      </c>
      <c r="F59" s="9"/>
      <c r="G59" s="105"/>
      <c r="H59" s="9"/>
      <c r="J59" s="18">
        <v>2312560</v>
      </c>
    </row>
    <row r="60" spans="2:10" ht="12.75">
      <c r="B60" s="1" t="s">
        <v>25</v>
      </c>
      <c r="C60" s="1"/>
      <c r="D60" s="1"/>
      <c r="E60" s="18">
        <v>236789</v>
      </c>
      <c r="G60" s="18"/>
      <c r="J60" s="80">
        <v>218217</v>
      </c>
    </row>
    <row r="61" spans="2:12" ht="13.5" thickBot="1">
      <c r="B61" s="1"/>
      <c r="C61" s="1"/>
      <c r="D61" s="1"/>
      <c r="E61" s="27"/>
      <c r="G61" s="2"/>
      <c r="J61" s="27"/>
      <c r="L61" s="2"/>
    </row>
    <row r="62" spans="2:25" ht="13.5" thickBot="1">
      <c r="B62" s="1"/>
      <c r="C62" s="1"/>
      <c r="D62" s="1"/>
      <c r="E62" s="25">
        <v>2603923</v>
      </c>
      <c r="G62" s="19"/>
      <c r="J62" s="25">
        <v>2530777</v>
      </c>
      <c r="Y62" t="s">
        <v>133</v>
      </c>
    </row>
    <row r="63" spans="2:5" ht="12.75">
      <c r="B63" s="1"/>
      <c r="C63" s="1"/>
      <c r="D63" s="1"/>
      <c r="E63" s="13"/>
    </row>
    <row r="64" spans="2:8" ht="12.75">
      <c r="B64" s="12" t="s">
        <v>90</v>
      </c>
      <c r="C64" s="12"/>
      <c r="D64" s="1"/>
      <c r="E64" s="28"/>
      <c r="F64" s="12"/>
      <c r="G64" s="12"/>
      <c r="H64" s="12"/>
    </row>
    <row r="65" spans="2:8" ht="12.75">
      <c r="B65" s="12" t="s">
        <v>159</v>
      </c>
      <c r="C65" s="12"/>
      <c r="D65" s="1"/>
      <c r="E65" s="28"/>
      <c r="F65" s="12"/>
      <c r="G65" s="12"/>
      <c r="H65" s="12"/>
    </row>
    <row r="66" spans="2:8" ht="12.75">
      <c r="B66" s="12"/>
      <c r="C66" s="12"/>
      <c r="D66" s="1"/>
      <c r="E66" s="28"/>
      <c r="F66" s="12"/>
      <c r="G66" s="12"/>
      <c r="H66" s="12"/>
    </row>
    <row r="67" ht="12.75">
      <c r="B67" s="1"/>
    </row>
    <row r="68" spans="2:10" ht="12.75">
      <c r="B68" s="67" t="s">
        <v>98</v>
      </c>
      <c r="E68" s="86" t="s">
        <v>152</v>
      </c>
      <c r="J68" s="87" t="s">
        <v>146</v>
      </c>
    </row>
  </sheetData>
  <mergeCells count="1">
    <mergeCell ref="I6:J6"/>
  </mergeCells>
  <printOptions/>
  <pageMargins left="0.38" right="0.35" top="0.63" bottom="0.64" header="0.5" footer="0.5"/>
  <pageSetup horizontalDpi="600" verticalDpi="600" orientation="portrait" scale="75" r:id="rId1"/>
  <headerFooter alignWithMargins="0">
    <oddFooter>&amp;L&amp;D&amp;CPage &amp;P of &amp;N&amp;R&amp;T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showGridLines="0" zoomScale="80" zoomScaleNormal="80" workbookViewId="0" topLeftCell="A5">
      <selection activeCell="B5" sqref="B5"/>
    </sheetView>
  </sheetViews>
  <sheetFormatPr defaultColWidth="9.140625" defaultRowHeight="12.75"/>
  <cols>
    <col min="1" max="1" width="2.00390625" style="0" customWidth="1"/>
    <col min="2" max="2" width="56.57421875" style="0" customWidth="1"/>
    <col min="3" max="3" width="10.7109375" style="0" customWidth="1"/>
    <col min="4" max="4" width="1.421875" style="0" customWidth="1"/>
    <col min="5" max="5" width="15.7109375" style="0" customWidth="1"/>
    <col min="6" max="6" width="1.421875" style="0" customWidth="1"/>
    <col min="7" max="7" width="15.7109375" style="1" customWidth="1"/>
    <col min="8" max="8" width="1.421875" style="0" customWidth="1"/>
    <col min="9" max="9" width="14.421875" style="1" customWidth="1"/>
    <col min="10" max="10" width="1.421875" style="1" customWidth="1"/>
    <col min="11" max="11" width="13.7109375" style="1" customWidth="1"/>
    <col min="12" max="12" width="0.9921875" style="1" customWidth="1"/>
    <col min="13" max="13" width="9.140625" style="38" hidden="1" customWidth="1"/>
  </cols>
  <sheetData>
    <row r="1" spans="2:8" ht="12.75">
      <c r="B1" s="1"/>
      <c r="C1" s="1"/>
      <c r="D1" s="1"/>
      <c r="E1" s="1"/>
      <c r="F1" s="1"/>
      <c r="H1" s="1"/>
    </row>
    <row r="2" spans="2:9" ht="12.75">
      <c r="B2" s="116" t="s">
        <v>55</v>
      </c>
      <c r="C2" s="1"/>
      <c r="D2" s="1"/>
      <c r="E2" s="6"/>
      <c r="F2" s="2"/>
      <c r="H2" s="2"/>
      <c r="I2" s="6"/>
    </row>
    <row r="3" spans="2:9" ht="12.75">
      <c r="B3" s="117" t="s">
        <v>54</v>
      </c>
      <c r="C3" s="1"/>
      <c r="D3" s="1"/>
      <c r="E3" s="6"/>
      <c r="F3" s="2"/>
      <c r="H3" s="2"/>
      <c r="I3" s="6"/>
    </row>
    <row r="4" spans="2:11" ht="12.75">
      <c r="B4" s="121" t="s">
        <v>53</v>
      </c>
      <c r="C4" s="1"/>
      <c r="D4" s="1"/>
      <c r="E4" s="5"/>
      <c r="F4" s="2"/>
      <c r="G4" s="5"/>
      <c r="H4" s="2"/>
      <c r="I4" s="5"/>
      <c r="J4" s="2"/>
      <c r="K4" s="5"/>
    </row>
    <row r="5" spans="2:11" ht="12.75">
      <c r="B5" s="122" t="s">
        <v>164</v>
      </c>
      <c r="C5" s="1"/>
      <c r="D5" s="1"/>
      <c r="E5" s="5"/>
      <c r="F5" s="2"/>
      <c r="G5" s="5"/>
      <c r="H5" s="2"/>
      <c r="I5" s="5"/>
      <c r="J5" s="2"/>
      <c r="K5" s="5"/>
    </row>
    <row r="6" spans="2:11" ht="12.75">
      <c r="B6" s="120"/>
      <c r="C6" s="1"/>
      <c r="D6" s="1"/>
      <c r="E6" s="128" t="s">
        <v>121</v>
      </c>
      <c r="F6" s="129"/>
      <c r="G6" s="130"/>
      <c r="H6" s="2"/>
      <c r="I6" s="128" t="s">
        <v>119</v>
      </c>
      <c r="J6" s="129"/>
      <c r="K6" s="130"/>
    </row>
    <row r="7" spans="2:11" ht="12.75">
      <c r="B7" s="1"/>
      <c r="C7" s="1"/>
      <c r="D7" s="1"/>
      <c r="E7" s="89" t="s">
        <v>153</v>
      </c>
      <c r="F7" s="1"/>
      <c r="G7" s="89" t="s">
        <v>153</v>
      </c>
      <c r="H7" s="1"/>
      <c r="I7" s="89" t="s">
        <v>162</v>
      </c>
      <c r="J7" s="2"/>
      <c r="K7" s="89" t="s">
        <v>163</v>
      </c>
    </row>
    <row r="8" spans="2:13" ht="12.75">
      <c r="B8" s="1"/>
      <c r="C8" s="1"/>
      <c r="D8" s="1"/>
      <c r="E8" s="8">
        <v>2004</v>
      </c>
      <c r="F8" s="1"/>
      <c r="G8" s="8">
        <v>2003</v>
      </c>
      <c r="H8" s="1"/>
      <c r="I8" s="8"/>
      <c r="J8" s="2"/>
      <c r="K8" s="8"/>
      <c r="M8" s="38" t="s">
        <v>113</v>
      </c>
    </row>
    <row r="9" spans="2:11" ht="12.75">
      <c r="B9" s="1" t="s">
        <v>108</v>
      </c>
      <c r="C9" s="63" t="s">
        <v>60</v>
      </c>
      <c r="D9" s="1"/>
      <c r="E9" s="10" t="s">
        <v>0</v>
      </c>
      <c r="F9" s="1"/>
      <c r="G9" s="10" t="s">
        <v>0</v>
      </c>
      <c r="H9" s="1"/>
      <c r="I9" s="10" t="s">
        <v>0</v>
      </c>
      <c r="J9" s="2"/>
      <c r="K9" s="10" t="s">
        <v>0</v>
      </c>
    </row>
    <row r="10" spans="2:8" ht="12.75">
      <c r="B10" s="1"/>
      <c r="C10" s="1"/>
      <c r="D10" s="1"/>
      <c r="E10" s="1"/>
      <c r="F10" s="1"/>
      <c r="H10" s="1"/>
    </row>
    <row r="11" spans="2:11" ht="12.75">
      <c r="B11" s="1" t="s">
        <v>26</v>
      </c>
      <c r="C11" s="46" t="s">
        <v>91</v>
      </c>
      <c r="D11" s="1"/>
      <c r="E11" s="11">
        <v>333270</v>
      </c>
      <c r="F11" s="1"/>
      <c r="G11" s="11">
        <v>260349</v>
      </c>
      <c r="H11" s="1"/>
      <c r="I11" s="74">
        <v>333270</v>
      </c>
      <c r="J11" s="11"/>
      <c r="K11" s="11">
        <v>260349</v>
      </c>
    </row>
    <row r="12" spans="2:11" ht="12.75">
      <c r="B12" s="1"/>
      <c r="C12" s="1"/>
      <c r="D12" s="1"/>
      <c r="E12" s="11"/>
      <c r="F12" s="1"/>
      <c r="G12" s="11"/>
      <c r="H12" s="1"/>
      <c r="J12" s="11"/>
      <c r="K12" s="11"/>
    </row>
    <row r="13" spans="2:11" ht="12.75">
      <c r="B13" s="1" t="s">
        <v>27</v>
      </c>
      <c r="C13" s="1"/>
      <c r="D13" s="1"/>
      <c r="E13" s="11">
        <v>-260191</v>
      </c>
      <c r="F13" s="1"/>
      <c r="G13" s="11">
        <v>-212889</v>
      </c>
      <c r="H13" s="1"/>
      <c r="I13" s="11">
        <v>-260191</v>
      </c>
      <c r="J13" s="11"/>
      <c r="K13" s="11">
        <v>-212889</v>
      </c>
    </row>
    <row r="14" spans="2:11" ht="12.75">
      <c r="B14" s="1"/>
      <c r="C14" s="1"/>
      <c r="D14" s="1"/>
      <c r="E14" s="11"/>
      <c r="F14" s="1"/>
      <c r="H14" s="1"/>
      <c r="J14" s="11"/>
      <c r="K14" s="11"/>
    </row>
    <row r="15" spans="2:11" ht="12.75">
      <c r="B15" s="1" t="s">
        <v>103</v>
      </c>
      <c r="C15" s="1"/>
      <c r="D15" s="1"/>
      <c r="E15" s="11">
        <v>2203</v>
      </c>
      <c r="F15" s="1"/>
      <c r="G15" s="11">
        <v>11596</v>
      </c>
      <c r="H15" s="1"/>
      <c r="I15" s="74">
        <v>2203</v>
      </c>
      <c r="J15" s="11"/>
      <c r="K15" s="11">
        <v>11596</v>
      </c>
    </row>
    <row r="16" spans="2:11" ht="13.5" thickBot="1">
      <c r="B16" s="1"/>
      <c r="C16" s="1"/>
      <c r="D16" s="1"/>
      <c r="E16" s="24"/>
      <c r="F16" s="1"/>
      <c r="G16" s="24"/>
      <c r="H16" s="1"/>
      <c r="I16" s="24"/>
      <c r="K16" s="24"/>
    </row>
    <row r="17" spans="2:11" ht="12.75">
      <c r="B17" s="1"/>
      <c r="C17" s="1"/>
      <c r="D17" s="1"/>
      <c r="E17" s="21"/>
      <c r="F17" s="1"/>
      <c r="G17" s="21"/>
      <c r="H17" s="1"/>
      <c r="I17" s="21"/>
      <c r="K17" s="21"/>
    </row>
    <row r="18" spans="2:12" s="15" customFormat="1" ht="12.75">
      <c r="B18" s="9" t="s">
        <v>58</v>
      </c>
      <c r="C18" s="63"/>
      <c r="D18" s="9"/>
      <c r="E18" s="22">
        <f>SUM(E11:E17)</f>
        <v>75282</v>
      </c>
      <c r="F18" s="9"/>
      <c r="G18" s="22">
        <v>59056</v>
      </c>
      <c r="H18" s="9"/>
      <c r="I18" s="73">
        <v>75282</v>
      </c>
      <c r="J18" s="9"/>
      <c r="K18" s="22">
        <v>59056</v>
      </c>
      <c r="L18" s="9"/>
    </row>
    <row r="19" spans="2:8" ht="12.75">
      <c r="B19" s="1"/>
      <c r="C19" s="1"/>
      <c r="D19" s="1"/>
      <c r="E19" s="1"/>
      <c r="F19" s="1"/>
      <c r="H19" s="1"/>
    </row>
    <row r="20" spans="2:11" ht="12.75">
      <c r="B20" s="1" t="s">
        <v>28</v>
      </c>
      <c r="C20" s="1"/>
      <c r="D20" s="1"/>
      <c r="E20" s="11">
        <v>-7037</v>
      </c>
      <c r="F20" s="1"/>
      <c r="G20" s="11">
        <v>-8918</v>
      </c>
      <c r="H20" s="1"/>
      <c r="I20" s="11">
        <v>-7037</v>
      </c>
      <c r="J20" s="11"/>
      <c r="K20" s="11">
        <v>-8918</v>
      </c>
    </row>
    <row r="21" spans="2:11" ht="12.75">
      <c r="B21" s="1"/>
      <c r="C21" s="1"/>
      <c r="D21" s="1"/>
      <c r="E21" s="11"/>
      <c r="F21" s="1"/>
      <c r="H21" s="1"/>
      <c r="I21" s="74"/>
      <c r="J21" s="11"/>
      <c r="K21" s="11"/>
    </row>
    <row r="22" spans="2:11" ht="12.75">
      <c r="B22" s="1" t="s">
        <v>158</v>
      </c>
      <c r="C22" s="1"/>
      <c r="D22" s="1"/>
      <c r="E22" s="11">
        <v>2226</v>
      </c>
      <c r="F22" s="1"/>
      <c r="G22" s="11">
        <v>2011</v>
      </c>
      <c r="H22" s="1"/>
      <c r="I22" s="74">
        <v>2226</v>
      </c>
      <c r="J22" s="11"/>
      <c r="K22" s="11">
        <v>2011</v>
      </c>
    </row>
    <row r="23" spans="2:11" ht="13.5" thickBot="1">
      <c r="B23" s="1"/>
      <c r="C23" s="1"/>
      <c r="D23" s="1"/>
      <c r="E23" s="24"/>
      <c r="F23" s="1"/>
      <c r="G23" s="24"/>
      <c r="H23" s="1"/>
      <c r="I23" s="24"/>
      <c r="K23" s="24"/>
    </row>
    <row r="24" spans="2:12" s="15" customFormat="1" ht="12.75">
      <c r="B24" s="9" t="s">
        <v>59</v>
      </c>
      <c r="C24" s="63" t="s">
        <v>91</v>
      </c>
      <c r="D24" s="9"/>
      <c r="E24" s="22">
        <f>SUM(E18:E23)</f>
        <v>70471</v>
      </c>
      <c r="F24" s="9"/>
      <c r="G24" s="22">
        <v>52149</v>
      </c>
      <c r="H24" s="9"/>
      <c r="I24" s="73">
        <v>70471</v>
      </c>
      <c r="J24" s="9"/>
      <c r="K24" s="22">
        <v>52149</v>
      </c>
      <c r="L24" s="9"/>
    </row>
    <row r="25" spans="2:8" ht="12.75">
      <c r="B25" s="1"/>
      <c r="C25" s="1"/>
      <c r="D25" s="1"/>
      <c r="E25" s="1"/>
      <c r="F25" s="1"/>
      <c r="H25" s="1"/>
    </row>
    <row r="26" spans="2:11" ht="12.75">
      <c r="B26" s="1" t="s">
        <v>29</v>
      </c>
      <c r="C26" s="46" t="s">
        <v>92</v>
      </c>
      <c r="D26" s="1"/>
      <c r="E26" s="13">
        <v>-23528</v>
      </c>
      <c r="F26" s="1"/>
      <c r="G26" s="13">
        <v>-11612</v>
      </c>
      <c r="H26" s="1"/>
      <c r="I26" s="13">
        <v>-23528</v>
      </c>
      <c r="K26" s="13">
        <v>-11612</v>
      </c>
    </row>
    <row r="27" spans="2:11" ht="12.75">
      <c r="B27" s="1" t="s">
        <v>138</v>
      </c>
      <c r="C27" s="46"/>
      <c r="D27" s="1"/>
      <c r="E27" s="13">
        <v>-22905</v>
      </c>
      <c r="F27" s="1"/>
      <c r="G27" s="13">
        <v>-11049</v>
      </c>
      <c r="H27" s="1"/>
      <c r="I27" s="13">
        <v>-22905</v>
      </c>
      <c r="K27" s="13">
        <v>-11049</v>
      </c>
    </row>
    <row r="28" spans="2:11" ht="12.75">
      <c r="B28" s="1" t="s">
        <v>139</v>
      </c>
      <c r="C28" s="46"/>
      <c r="D28" s="1"/>
      <c r="E28" s="13">
        <v>-623</v>
      </c>
      <c r="F28" s="1"/>
      <c r="G28" s="13">
        <v>-563</v>
      </c>
      <c r="H28" s="1"/>
      <c r="I28" s="13">
        <v>-623</v>
      </c>
      <c r="K28" s="13">
        <v>-563</v>
      </c>
    </row>
    <row r="29" spans="2:11" ht="13.5" thickBot="1">
      <c r="B29" s="1"/>
      <c r="C29" s="1"/>
      <c r="D29" s="1"/>
      <c r="E29" s="24"/>
      <c r="F29" s="1"/>
      <c r="G29" s="24"/>
      <c r="H29" s="1"/>
      <c r="I29" s="24"/>
      <c r="K29" s="24"/>
    </row>
    <row r="30" spans="2:12" s="15" customFormat="1" ht="12.75">
      <c r="B30" s="9" t="s">
        <v>61</v>
      </c>
      <c r="C30" s="9"/>
      <c r="D30" s="9"/>
      <c r="E30" s="22">
        <v>46943</v>
      </c>
      <c r="F30" s="9"/>
      <c r="G30" s="22">
        <v>40537</v>
      </c>
      <c r="H30" s="9"/>
      <c r="I30" s="73">
        <v>46943</v>
      </c>
      <c r="J30" s="9"/>
      <c r="K30" s="22">
        <v>40537</v>
      </c>
      <c r="L30" s="9"/>
    </row>
    <row r="31" spans="2:8" ht="12.75">
      <c r="B31" s="1"/>
      <c r="C31" s="1"/>
      <c r="D31" s="1"/>
      <c r="E31" s="74"/>
      <c r="F31" s="1"/>
      <c r="H31" s="1"/>
    </row>
    <row r="32" spans="2:11" ht="12.75">
      <c r="B32" s="1" t="s">
        <v>30</v>
      </c>
      <c r="C32" s="1"/>
      <c r="D32" s="1"/>
      <c r="E32" s="11">
        <v>-8250</v>
      </c>
      <c r="F32" s="1"/>
      <c r="G32" s="11">
        <v>-6176</v>
      </c>
      <c r="H32" s="1"/>
      <c r="I32" s="11">
        <v>-8250</v>
      </c>
      <c r="J32" s="11"/>
      <c r="K32" s="11">
        <v>-6176</v>
      </c>
    </row>
    <row r="33" spans="2:11" ht="13.5" thickBot="1">
      <c r="B33" s="1"/>
      <c r="C33" s="1"/>
      <c r="D33" s="1"/>
      <c r="E33" s="24"/>
      <c r="F33" s="1"/>
      <c r="G33" s="24"/>
      <c r="H33" s="1"/>
      <c r="I33" s="24"/>
      <c r="K33" s="24"/>
    </row>
    <row r="34" spans="2:12" s="15" customFormat="1" ht="12.75">
      <c r="B34" s="9" t="s">
        <v>94</v>
      </c>
      <c r="C34" s="9"/>
      <c r="D34" s="9"/>
      <c r="E34" s="22">
        <v>38693</v>
      </c>
      <c r="F34" s="9"/>
      <c r="G34" s="22">
        <v>34361</v>
      </c>
      <c r="H34" s="9"/>
      <c r="I34" s="22">
        <v>38693</v>
      </c>
      <c r="J34" s="9"/>
      <c r="K34" s="22">
        <v>34361</v>
      </c>
      <c r="L34" s="9"/>
    </row>
    <row r="35" spans="2:11" ht="7.5" customHeight="1" thickBot="1">
      <c r="B35" s="1"/>
      <c r="C35" s="1"/>
      <c r="D35" s="1"/>
      <c r="E35" s="37"/>
      <c r="F35" s="1"/>
      <c r="G35" s="37"/>
      <c r="H35" s="1"/>
      <c r="I35" s="37"/>
      <c r="K35" s="37"/>
    </row>
    <row r="36" spans="2:11" ht="13.5" thickTop="1">
      <c r="B36" s="1"/>
      <c r="C36" s="1"/>
      <c r="D36" s="1"/>
      <c r="E36" s="13"/>
      <c r="F36" s="1"/>
      <c r="G36" s="14"/>
      <c r="H36" s="1"/>
      <c r="I36" s="13"/>
      <c r="K36" s="13"/>
    </row>
    <row r="37" spans="2:11" ht="12.75">
      <c r="B37" s="9" t="s">
        <v>56</v>
      </c>
      <c r="C37" s="1"/>
      <c r="D37" s="1"/>
      <c r="E37" s="42" t="s">
        <v>57</v>
      </c>
      <c r="F37" s="1"/>
      <c r="G37" s="42" t="s">
        <v>57</v>
      </c>
      <c r="H37" s="1"/>
      <c r="I37" s="42" t="s">
        <v>57</v>
      </c>
      <c r="K37" s="42" t="s">
        <v>57</v>
      </c>
    </row>
    <row r="38" spans="2:11" ht="12.75">
      <c r="B38" s="1" t="s">
        <v>62</v>
      </c>
      <c r="C38" s="1"/>
      <c r="D38" s="1"/>
      <c r="E38" s="30">
        <v>20.46</v>
      </c>
      <c r="F38" s="1"/>
      <c r="G38" s="1">
        <v>18.18</v>
      </c>
      <c r="H38" s="1"/>
      <c r="I38" s="30">
        <v>20.46</v>
      </c>
      <c r="K38" s="30">
        <v>18.18</v>
      </c>
    </row>
    <row r="39" spans="2:11" ht="12.75">
      <c r="B39" s="1" t="s">
        <v>31</v>
      </c>
      <c r="C39" s="1"/>
      <c r="D39" s="1"/>
      <c r="E39" s="42" t="s">
        <v>93</v>
      </c>
      <c r="F39" s="64"/>
      <c r="G39" s="42" t="s">
        <v>93</v>
      </c>
      <c r="H39" s="64"/>
      <c r="I39" s="42" t="s">
        <v>93</v>
      </c>
      <c r="J39" s="64"/>
      <c r="K39" s="42" t="s">
        <v>93</v>
      </c>
    </row>
    <row r="40" spans="2:11" ht="12.75">
      <c r="B40" s="1"/>
      <c r="C40" s="1"/>
      <c r="D40" s="1"/>
      <c r="E40" s="1"/>
      <c r="F40" s="1"/>
      <c r="G40" s="14"/>
      <c r="H40" s="1"/>
      <c r="I40" s="13"/>
      <c r="K40" s="13" t="s">
        <v>111</v>
      </c>
    </row>
    <row r="41" spans="2:11" ht="12.75">
      <c r="B41" s="12" t="s">
        <v>32</v>
      </c>
      <c r="C41" s="1"/>
      <c r="D41" s="1"/>
      <c r="E41" s="1"/>
      <c r="F41" s="1"/>
      <c r="G41" s="14"/>
      <c r="H41" s="1"/>
      <c r="I41" s="13"/>
      <c r="K41" s="13"/>
    </row>
    <row r="42" spans="2:11" ht="12.75">
      <c r="B42" s="12" t="s">
        <v>159</v>
      </c>
      <c r="C42" s="1"/>
      <c r="D42" s="1"/>
      <c r="E42" s="1"/>
      <c r="F42" s="1"/>
      <c r="G42" s="14"/>
      <c r="H42" s="1"/>
      <c r="I42" s="13"/>
      <c r="K42" s="13"/>
    </row>
    <row r="43" spans="2:11" ht="12.75">
      <c r="B43" s="12"/>
      <c r="C43" s="1"/>
      <c r="D43" s="1"/>
      <c r="E43" s="1"/>
      <c r="F43" s="1"/>
      <c r="G43" s="14"/>
      <c r="H43" s="1"/>
      <c r="I43" s="13"/>
      <c r="K43" s="13"/>
    </row>
    <row r="44" spans="2:7" ht="12.75">
      <c r="B44" s="1"/>
      <c r="G44" s="2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</sheetData>
  <mergeCells count="2">
    <mergeCell ref="E6:G6"/>
    <mergeCell ref="I6:K6"/>
  </mergeCells>
  <printOptions/>
  <pageMargins left="0.38" right="0.35" top="0.34" bottom="0.64" header="0.5" footer="0.5"/>
  <pageSetup horizontalDpi="600" verticalDpi="600" orientation="portrait" paperSize="9" scale="70" r:id="rId1"/>
  <headerFooter alignWithMargins="0">
    <oddFooter>&amp;L&amp;D&amp;CPage &amp;P of &amp;N&amp;R&amp;T</oddFooter>
  </headerFooter>
  <rowBreaks count="1" manualBreakCount="1">
    <brk id="46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I108"/>
  <sheetViews>
    <sheetView showGridLines="0" zoomScale="80" zoomScaleNormal="80" zoomScaleSheetLayoutView="80" workbookViewId="0" topLeftCell="A25">
      <selection activeCell="Q30" sqref="Q30"/>
    </sheetView>
  </sheetViews>
  <sheetFormatPr defaultColWidth="9.140625" defaultRowHeight="12.75"/>
  <cols>
    <col min="1" max="1" width="2.421875" style="47" customWidth="1"/>
    <col min="2" max="2" width="0.9921875" style="1" customWidth="1"/>
    <col min="3" max="3" width="1.1484375" style="1" customWidth="1"/>
    <col min="4" max="4" width="46.28125" style="1" customWidth="1"/>
    <col min="5" max="5" width="1.8515625" style="48" customWidth="1"/>
    <col min="6" max="6" width="4.57421875" style="48" customWidth="1"/>
    <col min="7" max="7" width="13.8515625" style="1" customWidth="1"/>
    <col min="8" max="8" width="1.57421875" style="1" customWidth="1"/>
    <col min="9" max="9" width="15.57421875" style="1" customWidth="1"/>
    <col min="10" max="10" width="1.57421875" style="1" customWidth="1"/>
    <col min="11" max="11" width="11.28125" style="1" customWidth="1"/>
    <col min="12" max="12" width="1.421875" style="1" customWidth="1"/>
    <col min="13" max="13" width="17.7109375" style="1" customWidth="1"/>
    <col min="14" max="14" width="1.421875" style="1" customWidth="1"/>
    <col min="15" max="15" width="14.00390625" style="1" customWidth="1"/>
    <col min="16" max="16" width="1.28515625" style="1" customWidth="1"/>
    <col min="17" max="17" width="15.00390625" style="9" customWidth="1"/>
    <col min="18" max="18" width="1.421875" style="1" customWidth="1"/>
    <col min="19" max="35" width="9.140625" style="1" customWidth="1"/>
  </cols>
  <sheetData>
    <row r="3" spans="4:6" ht="12.75">
      <c r="D3" s="134" t="s">
        <v>55</v>
      </c>
      <c r="E3" s="135"/>
      <c r="F3" s="136"/>
    </row>
    <row r="4" spans="4:6" ht="12.75">
      <c r="D4" s="131" t="s">
        <v>89</v>
      </c>
      <c r="E4" s="132"/>
      <c r="F4" s="133"/>
    </row>
    <row r="5" spans="4:6" ht="12.75">
      <c r="D5" s="131" t="s">
        <v>97</v>
      </c>
      <c r="E5" s="132"/>
      <c r="F5" s="133"/>
    </row>
    <row r="6" spans="4:6" ht="12.75">
      <c r="D6" s="143" t="s">
        <v>164</v>
      </c>
      <c r="E6" s="144"/>
      <c r="F6" s="145"/>
    </row>
    <row r="7" spans="5:6" ht="12.75">
      <c r="E7" s="61"/>
      <c r="F7" s="45"/>
    </row>
    <row r="8" spans="1:35" s="55" customFormat="1" ht="12">
      <c r="A8" s="47"/>
      <c r="B8" s="49"/>
      <c r="C8" s="49"/>
      <c r="D8" s="49"/>
      <c r="E8" s="50"/>
      <c r="F8" s="50"/>
      <c r="G8" s="140" t="s">
        <v>73</v>
      </c>
      <c r="H8" s="141"/>
      <c r="I8" s="142"/>
      <c r="J8" s="49"/>
      <c r="K8" s="51"/>
      <c r="L8" s="52"/>
      <c r="M8" s="53"/>
      <c r="N8" s="49"/>
      <c r="O8" s="54"/>
      <c r="P8" s="49"/>
      <c r="Q8" s="76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s="55" customFormat="1" ht="12">
      <c r="A9" s="47"/>
      <c r="B9" s="49"/>
      <c r="C9" s="49"/>
      <c r="D9" s="123"/>
      <c r="E9" s="50"/>
      <c r="F9" s="50"/>
      <c r="G9" s="137" t="s">
        <v>87</v>
      </c>
      <c r="H9" s="138"/>
      <c r="I9" s="139"/>
      <c r="J9" s="49"/>
      <c r="K9" s="137" t="s">
        <v>74</v>
      </c>
      <c r="L9" s="138"/>
      <c r="M9" s="139"/>
      <c r="N9" s="49"/>
      <c r="O9" s="10" t="s">
        <v>75</v>
      </c>
      <c r="P9" s="49"/>
      <c r="Q9" s="77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5" s="55" customFormat="1" ht="12">
      <c r="A10" s="47"/>
      <c r="B10" s="49"/>
      <c r="C10" s="56"/>
      <c r="D10" s="49"/>
      <c r="E10" s="50"/>
      <c r="F10" s="50"/>
      <c r="G10" s="4" t="s">
        <v>76</v>
      </c>
      <c r="H10" s="49"/>
      <c r="I10" s="4" t="s">
        <v>77</v>
      </c>
      <c r="J10" s="49"/>
      <c r="K10" s="4" t="s">
        <v>78</v>
      </c>
      <c r="L10" s="49"/>
      <c r="M10" s="4" t="s">
        <v>79</v>
      </c>
      <c r="N10" s="49"/>
      <c r="O10" s="4" t="s">
        <v>80</v>
      </c>
      <c r="P10" s="49"/>
      <c r="Q10" s="78" t="s">
        <v>81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5" s="55" customFormat="1" ht="12">
      <c r="A11" s="47"/>
      <c r="B11" s="49"/>
      <c r="C11" s="56"/>
      <c r="D11" s="49"/>
      <c r="E11" s="50"/>
      <c r="F11" s="50"/>
      <c r="G11" s="8" t="s">
        <v>82</v>
      </c>
      <c r="H11" s="49"/>
      <c r="I11" s="8" t="s">
        <v>83</v>
      </c>
      <c r="J11" s="49"/>
      <c r="K11" s="8" t="s">
        <v>84</v>
      </c>
      <c r="L11" s="49"/>
      <c r="M11" s="8" t="s">
        <v>88</v>
      </c>
      <c r="N11" s="49"/>
      <c r="O11" s="8" t="s">
        <v>85</v>
      </c>
      <c r="P11" s="49"/>
      <c r="Q11" s="7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s="55" customFormat="1" ht="12">
      <c r="A12" s="47"/>
      <c r="B12" s="49"/>
      <c r="C12" s="56"/>
      <c r="D12" s="49"/>
      <c r="E12" s="62"/>
      <c r="F12" s="50"/>
      <c r="G12" s="10"/>
      <c r="H12" s="49"/>
      <c r="I12" s="10" t="s">
        <v>0</v>
      </c>
      <c r="J12" s="49"/>
      <c r="K12" s="10" t="s">
        <v>0</v>
      </c>
      <c r="L12" s="49"/>
      <c r="M12" s="10" t="s">
        <v>0</v>
      </c>
      <c r="N12" s="49"/>
      <c r="O12" s="10" t="s">
        <v>0</v>
      </c>
      <c r="P12" s="49"/>
      <c r="Q12" s="79" t="s">
        <v>0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</row>
    <row r="13" spans="1:35" s="55" customFormat="1" ht="12">
      <c r="A13" s="47"/>
      <c r="B13" s="49"/>
      <c r="C13" s="56"/>
      <c r="D13" s="49"/>
      <c r="E13" s="62"/>
      <c r="F13" s="50"/>
      <c r="G13" s="5"/>
      <c r="H13" s="49"/>
      <c r="I13" s="5"/>
      <c r="J13" s="49"/>
      <c r="K13" s="5"/>
      <c r="L13" s="49"/>
      <c r="M13" s="5"/>
      <c r="N13" s="49"/>
      <c r="O13" s="5"/>
      <c r="P13" s="49"/>
      <c r="Q13" s="61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</row>
    <row r="14" spans="3:9" ht="12.75">
      <c r="C14" s="3"/>
      <c r="D14" s="1" t="s">
        <v>154</v>
      </c>
      <c r="I14" s="2"/>
    </row>
    <row r="15" spans="3:17" ht="12.75">
      <c r="C15" s="3"/>
      <c r="D15" s="1" t="s">
        <v>101</v>
      </c>
      <c r="G15" s="11">
        <v>189056012</v>
      </c>
      <c r="I15" s="11">
        <v>94528</v>
      </c>
      <c r="K15" s="11">
        <v>157807</v>
      </c>
      <c r="M15" s="11">
        <v>1436759</v>
      </c>
      <c r="O15" s="11">
        <v>501062</v>
      </c>
      <c r="Q15" s="18">
        <f>SUM(I15:P15)</f>
        <v>2190156</v>
      </c>
    </row>
    <row r="16" spans="3:17" ht="12.75">
      <c r="C16" s="3"/>
      <c r="D16" s="1" t="s">
        <v>99</v>
      </c>
      <c r="G16" s="11"/>
      <c r="I16" s="11"/>
      <c r="K16" s="11"/>
      <c r="M16" s="66"/>
      <c r="O16" s="11"/>
      <c r="Q16" s="18"/>
    </row>
    <row r="17" spans="3:17" ht="12.75">
      <c r="C17" s="3"/>
      <c r="D17" s="1" t="s">
        <v>100</v>
      </c>
      <c r="G17" s="11">
        <v>189056012</v>
      </c>
      <c r="I17" s="11">
        <v>94528</v>
      </c>
      <c r="K17" s="11">
        <v>157807</v>
      </c>
      <c r="M17" s="66">
        <f>+SUM(M15:M16)</f>
        <v>1436759</v>
      </c>
      <c r="O17" s="11">
        <v>501062</v>
      </c>
      <c r="Q17" s="18">
        <f>SUM(Q15:Q16)</f>
        <v>2190156</v>
      </c>
    </row>
    <row r="18" ht="12.75">
      <c r="C18" s="3"/>
    </row>
    <row r="19" spans="3:17" ht="12.75">
      <c r="C19" s="46"/>
      <c r="D19" s="1" t="s">
        <v>165</v>
      </c>
      <c r="G19" s="103" t="s">
        <v>128</v>
      </c>
      <c r="H19" s="2"/>
      <c r="I19" s="103" t="s">
        <v>128</v>
      </c>
      <c r="K19" s="103" t="s">
        <v>128</v>
      </c>
      <c r="L19" s="2"/>
      <c r="M19" s="103" t="s">
        <v>128</v>
      </c>
      <c r="N19" s="2"/>
      <c r="O19" s="21">
        <v>34361</v>
      </c>
      <c r="P19" s="2"/>
      <c r="Q19" s="22">
        <f>SUM(I19:P19)</f>
        <v>34361</v>
      </c>
    </row>
    <row r="20" spans="3:17" ht="12.75">
      <c r="C20" s="46"/>
      <c r="G20" s="2"/>
      <c r="H20" s="2"/>
      <c r="I20" s="2"/>
      <c r="K20" s="2"/>
      <c r="L20" s="2"/>
      <c r="M20" s="2"/>
      <c r="N20" s="2"/>
      <c r="O20" s="21"/>
      <c r="P20" s="2"/>
      <c r="Q20" s="22"/>
    </row>
    <row r="21" spans="3:17" ht="12.75">
      <c r="C21" s="46"/>
      <c r="D21" s="1" t="s">
        <v>86</v>
      </c>
      <c r="G21" s="57"/>
      <c r="I21" s="57"/>
      <c r="K21" s="57"/>
      <c r="M21" s="20">
        <v>13905</v>
      </c>
      <c r="O21" s="57"/>
      <c r="Q21" s="58">
        <v>13905</v>
      </c>
    </row>
    <row r="22" spans="3:17" ht="12.75">
      <c r="C22" s="46"/>
      <c r="D22" s="1" t="s">
        <v>34</v>
      </c>
      <c r="G22" s="59"/>
      <c r="I22" s="59"/>
      <c r="K22" s="59"/>
      <c r="M22" s="124">
        <v>-51</v>
      </c>
      <c r="O22" s="59"/>
      <c r="Q22" s="125">
        <f>SUM(I22:P22)</f>
        <v>-51</v>
      </c>
    </row>
    <row r="23" spans="3:17" ht="12.75">
      <c r="C23" s="46"/>
      <c r="D23" s="1" t="s">
        <v>133</v>
      </c>
      <c r="G23" s="103" t="s">
        <v>128</v>
      </c>
      <c r="H23" s="2"/>
      <c r="I23" s="103" t="s">
        <v>128</v>
      </c>
      <c r="J23" s="2"/>
      <c r="K23" s="103" t="s">
        <v>131</v>
      </c>
      <c r="M23" s="21">
        <f>SUM(M21:M22)</f>
        <v>13854</v>
      </c>
      <c r="O23" s="100">
        <f>SUM(O21:O22)</f>
        <v>0</v>
      </c>
      <c r="Q23" s="22">
        <f>SUM(Q21:Q22)</f>
        <v>13854</v>
      </c>
    </row>
    <row r="24" spans="3:17" ht="12.75">
      <c r="C24" s="46"/>
      <c r="G24" s="2"/>
      <c r="H24" s="2"/>
      <c r="I24" s="2"/>
      <c r="J24" s="2"/>
      <c r="K24" s="2"/>
      <c r="M24" s="21"/>
      <c r="O24" s="100"/>
      <c r="Q24" s="22"/>
    </row>
    <row r="25" spans="3:17" ht="12.75">
      <c r="C25" s="46"/>
      <c r="D25" s="1" t="s">
        <v>102</v>
      </c>
      <c r="G25" s="103" t="s">
        <v>128</v>
      </c>
      <c r="H25" s="2"/>
      <c r="I25" s="103" t="s">
        <v>128</v>
      </c>
      <c r="J25" s="2"/>
      <c r="K25" s="103" t="s">
        <v>128</v>
      </c>
      <c r="M25" s="103" t="s">
        <v>128</v>
      </c>
      <c r="N25" s="2"/>
      <c r="O25" s="103" t="s">
        <v>128</v>
      </c>
      <c r="P25" s="2"/>
      <c r="Q25" s="103" t="s">
        <v>128</v>
      </c>
    </row>
    <row r="26" spans="3:17" ht="12.75">
      <c r="C26" s="3"/>
      <c r="G26" s="21"/>
      <c r="I26" s="11"/>
      <c r="K26" s="11"/>
      <c r="M26" s="11"/>
      <c r="O26" s="11"/>
      <c r="Q26" s="17"/>
    </row>
    <row r="27" spans="3:17" ht="13.5" thickBot="1">
      <c r="C27" s="3"/>
      <c r="D27" s="1" t="s">
        <v>166</v>
      </c>
      <c r="G27" s="60">
        <v>189056012</v>
      </c>
      <c r="I27" s="60">
        <v>94528</v>
      </c>
      <c r="K27" s="60">
        <v>157807</v>
      </c>
      <c r="M27" s="60">
        <v>1450613</v>
      </c>
      <c r="O27" s="60">
        <v>535423</v>
      </c>
      <c r="Q27" s="60">
        <v>2238371</v>
      </c>
    </row>
    <row r="28" spans="3:17" ht="12.75">
      <c r="C28" s="3"/>
      <c r="G28" s="19"/>
      <c r="I28" s="19"/>
      <c r="K28" s="19"/>
      <c r="M28" s="19"/>
      <c r="O28" s="19"/>
      <c r="Q28" s="19"/>
    </row>
    <row r="29" spans="3:17" ht="12.75">
      <c r="C29" s="3"/>
      <c r="D29" s="1" t="s">
        <v>155</v>
      </c>
      <c r="G29" s="19"/>
      <c r="I29" s="19"/>
      <c r="K29" s="19"/>
      <c r="M29" s="19"/>
      <c r="O29" s="19"/>
      <c r="Q29" s="19"/>
    </row>
    <row r="30" spans="3:17" ht="12.75">
      <c r="C30" s="3"/>
      <c r="D30" s="1" t="s">
        <v>101</v>
      </c>
      <c r="G30" s="19">
        <v>189061652</v>
      </c>
      <c r="H30" s="2"/>
      <c r="I30" s="19">
        <v>94531</v>
      </c>
      <c r="J30" s="2"/>
      <c r="K30" s="19">
        <v>157822</v>
      </c>
      <c r="L30" s="2"/>
      <c r="M30" s="19">
        <v>1375168</v>
      </c>
      <c r="N30" s="2"/>
      <c r="O30" s="19">
        <v>685039</v>
      </c>
      <c r="P30" s="2"/>
      <c r="Q30" s="19">
        <v>2312560</v>
      </c>
    </row>
    <row r="31" spans="3:17" ht="14.25" customHeight="1">
      <c r="C31" s="3"/>
      <c r="D31" s="1" t="s">
        <v>99</v>
      </c>
      <c r="G31" s="19"/>
      <c r="I31" s="19"/>
      <c r="K31" s="19"/>
      <c r="M31" s="103" t="s">
        <v>128</v>
      </c>
      <c r="O31" s="103" t="s">
        <v>128</v>
      </c>
      <c r="Q31" s="103" t="s">
        <v>128</v>
      </c>
    </row>
    <row r="32" spans="3:17" ht="12.75">
      <c r="C32" s="3"/>
      <c r="D32" s="1" t="s">
        <v>100</v>
      </c>
      <c r="G32" s="13">
        <v>189061652</v>
      </c>
      <c r="I32" s="13">
        <v>94531</v>
      </c>
      <c r="K32" s="13">
        <v>157822</v>
      </c>
      <c r="M32" s="13">
        <v>1375168</v>
      </c>
      <c r="O32" s="13">
        <v>685039</v>
      </c>
      <c r="Q32" s="18">
        <f>SUM(I32:O32)</f>
        <v>2312560</v>
      </c>
    </row>
    <row r="33" spans="3:17" ht="12.75">
      <c r="C33" s="3"/>
      <c r="G33" s="13"/>
      <c r="I33" s="13"/>
      <c r="K33" s="13"/>
      <c r="M33" s="13"/>
      <c r="O33" s="13"/>
      <c r="Q33" s="18"/>
    </row>
    <row r="34" spans="3:17" ht="12.75">
      <c r="C34" s="3"/>
      <c r="D34" s="1" t="s">
        <v>142</v>
      </c>
      <c r="G34" s="13">
        <v>94588</v>
      </c>
      <c r="I34" s="13">
        <v>47</v>
      </c>
      <c r="K34" s="13">
        <v>266</v>
      </c>
      <c r="M34" s="13"/>
      <c r="O34" s="13"/>
      <c r="Q34" s="18">
        <v>313</v>
      </c>
    </row>
    <row r="35" spans="3:17" ht="12.75">
      <c r="C35" s="3"/>
      <c r="D35" s="1" t="s">
        <v>143</v>
      </c>
      <c r="I35" s="13"/>
      <c r="K35" s="13"/>
      <c r="M35" s="13"/>
      <c r="O35" s="13">
        <v>38693</v>
      </c>
      <c r="Q35" s="18">
        <v>38693</v>
      </c>
    </row>
    <row r="36" spans="3:17" ht="12.75">
      <c r="C36" s="3"/>
      <c r="G36" s="13"/>
      <c r="I36" s="13"/>
      <c r="K36" s="13"/>
      <c r="M36" s="13"/>
      <c r="O36" s="103"/>
      <c r="Q36" s="103"/>
    </row>
    <row r="37" spans="2:17" ht="12.75">
      <c r="B37" s="3"/>
      <c r="D37" s="1" t="s">
        <v>86</v>
      </c>
      <c r="G37" s="57"/>
      <c r="I37" s="70"/>
      <c r="K37" s="70"/>
      <c r="M37" s="20">
        <v>15619</v>
      </c>
      <c r="O37" s="57"/>
      <c r="Q37" s="58">
        <v>15619</v>
      </c>
    </row>
    <row r="38" spans="2:17" ht="12.75">
      <c r="B38" s="3"/>
      <c r="D38" s="1" t="s">
        <v>34</v>
      </c>
      <c r="G38" s="59"/>
      <c r="I38" s="126" t="s">
        <v>133</v>
      </c>
      <c r="K38" s="126"/>
      <c r="M38" s="124">
        <v>-51</v>
      </c>
      <c r="O38" s="59"/>
      <c r="Q38" s="125">
        <v>-51</v>
      </c>
    </row>
    <row r="39" spans="2:17" ht="12.75">
      <c r="B39" s="3"/>
      <c r="G39" s="103" t="s">
        <v>128</v>
      </c>
      <c r="I39" s="103" t="s">
        <v>128</v>
      </c>
      <c r="K39" s="103" t="s">
        <v>128</v>
      </c>
      <c r="M39" s="21">
        <f>SUM(M37:M38)</f>
        <v>15568</v>
      </c>
      <c r="N39" s="65"/>
      <c r="O39" s="114" t="s">
        <v>127</v>
      </c>
      <c r="P39" s="21" t="s">
        <v>144</v>
      </c>
      <c r="Q39" s="68">
        <f>SUM(Q37:Q38)</f>
        <v>15568</v>
      </c>
    </row>
    <row r="40" spans="2:17" ht="12.75">
      <c r="B40" s="3"/>
      <c r="M40" s="65"/>
      <c r="N40" s="65"/>
      <c r="O40" s="21"/>
      <c r="P40" s="21"/>
      <c r="Q40" s="68"/>
    </row>
    <row r="41" spans="2:17" ht="12.75">
      <c r="B41" s="3"/>
      <c r="D41" s="1" t="s">
        <v>102</v>
      </c>
      <c r="G41" s="103" t="s">
        <v>128</v>
      </c>
      <c r="I41" s="103" t="s">
        <v>128</v>
      </c>
      <c r="K41" s="103" t="s">
        <v>128</v>
      </c>
      <c r="M41" s="103" t="s">
        <v>128</v>
      </c>
      <c r="O41" s="114" t="s">
        <v>127</v>
      </c>
      <c r="Q41" s="114" t="s">
        <v>127</v>
      </c>
    </row>
    <row r="42" spans="2:17" ht="12.75">
      <c r="B42" s="3"/>
      <c r="G42" s="95"/>
      <c r="I42" s="95"/>
      <c r="K42" s="95"/>
      <c r="M42" s="95"/>
      <c r="O42" s="95"/>
      <c r="Q42" s="96"/>
    </row>
    <row r="43" spans="2:21" ht="13.5" thickBot="1">
      <c r="B43" s="3"/>
      <c r="D43" s="48" t="s">
        <v>156</v>
      </c>
      <c r="G43" s="101">
        <v>189156240</v>
      </c>
      <c r="H43" s="65"/>
      <c r="I43" s="97">
        <v>94578</v>
      </c>
      <c r="J43" s="65"/>
      <c r="K43" s="97">
        <v>158088</v>
      </c>
      <c r="L43" s="65"/>
      <c r="M43" s="97">
        <v>1390736</v>
      </c>
      <c r="N43" s="65"/>
      <c r="O43" s="97">
        <v>723732</v>
      </c>
      <c r="P43" s="65"/>
      <c r="Q43" s="98">
        <v>2367134</v>
      </c>
      <c r="U43" s="1" t="s">
        <v>133</v>
      </c>
    </row>
    <row r="44" ht="12.75">
      <c r="B44" s="3"/>
    </row>
    <row r="45" spans="2:4" ht="12.75">
      <c r="B45" s="3"/>
      <c r="D45" s="1" t="s">
        <v>157</v>
      </c>
    </row>
    <row r="46" spans="2:17" ht="12.75">
      <c r="B46" s="3"/>
      <c r="Q46" s="9" t="s">
        <v>133</v>
      </c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</sheetData>
  <mergeCells count="7">
    <mergeCell ref="D5:F5"/>
    <mergeCell ref="D4:F4"/>
    <mergeCell ref="D3:F3"/>
    <mergeCell ref="K9:M9"/>
    <mergeCell ref="G8:I8"/>
    <mergeCell ref="G9:I9"/>
    <mergeCell ref="D6:F6"/>
  </mergeCells>
  <printOptions/>
  <pageMargins left="0.3" right="0.19" top="0.53" bottom="0.58" header="0.2" footer="0.38"/>
  <pageSetup horizontalDpi="600" verticalDpi="600" orientation="portrait" paperSize="9" scale="65" r:id="rId1"/>
  <headerFooter alignWithMargins="0">
    <oddFooter>&amp;L&amp;D&amp;R&amp;T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N72"/>
  <sheetViews>
    <sheetView showGridLines="0" tabSelected="1" zoomScale="80" zoomScaleNormal="80" workbookViewId="0" topLeftCell="A10">
      <selection activeCell="E24" sqref="E24"/>
    </sheetView>
  </sheetViews>
  <sheetFormatPr defaultColWidth="9.140625" defaultRowHeight="12.75"/>
  <cols>
    <col min="1" max="1" width="2.00390625" style="0" customWidth="1"/>
    <col min="2" max="2" width="54.28125" style="0" customWidth="1"/>
    <col min="3" max="3" width="1.421875" style="0" customWidth="1"/>
    <col min="4" max="4" width="8.8515625" style="0" customWidth="1"/>
    <col min="5" max="5" width="9.57421875" style="0" customWidth="1"/>
    <col min="6" max="6" width="2.7109375" style="1" customWidth="1"/>
    <col min="7" max="7" width="0.5625" style="0" customWidth="1"/>
    <col min="8" max="8" width="20.57421875" style="0" customWidth="1"/>
    <col min="9" max="9" width="2.8515625" style="0" customWidth="1"/>
    <col min="10" max="10" width="22.140625" style="0" customWidth="1"/>
  </cols>
  <sheetData>
    <row r="2" spans="2:5" s="1" customFormat="1" ht="12.75">
      <c r="B2" s="116" t="s">
        <v>55</v>
      </c>
      <c r="C2" s="31"/>
      <c r="D2" s="31"/>
      <c r="E2" s="31"/>
    </row>
    <row r="3" spans="2:5" s="1" customFormat="1" ht="12.75">
      <c r="B3" s="117" t="s">
        <v>54</v>
      </c>
      <c r="C3" s="31"/>
      <c r="D3" s="31"/>
      <c r="E3" s="31"/>
    </row>
    <row r="4" spans="2:10" s="1" customFormat="1" ht="12.75">
      <c r="B4" s="118" t="s">
        <v>72</v>
      </c>
      <c r="C4" s="32"/>
      <c r="D4" s="32"/>
      <c r="E4" s="32"/>
      <c r="H4" s="90" t="s">
        <v>119</v>
      </c>
      <c r="J4" s="4" t="s">
        <v>129</v>
      </c>
    </row>
    <row r="5" spans="2:10" s="1" customFormat="1" ht="12.75">
      <c r="B5" s="119" t="s">
        <v>164</v>
      </c>
      <c r="C5" s="32"/>
      <c r="D5" s="32"/>
      <c r="E5" s="32"/>
      <c r="F5" s="7"/>
      <c r="H5" s="8" t="s">
        <v>120</v>
      </c>
      <c r="J5" s="29" t="s">
        <v>130</v>
      </c>
    </row>
    <row r="6" spans="2:10" s="1" customFormat="1" ht="12.75">
      <c r="B6" s="115"/>
      <c r="C6" s="32"/>
      <c r="D6" s="32"/>
      <c r="E6" s="32"/>
      <c r="F6" s="7"/>
      <c r="H6" s="8" t="s">
        <v>162</v>
      </c>
      <c r="J6" s="29" t="s">
        <v>163</v>
      </c>
    </row>
    <row r="7" spans="2:10" s="1" customFormat="1" ht="12.75">
      <c r="B7" s="32"/>
      <c r="C7" s="32"/>
      <c r="D7" s="32"/>
      <c r="E7" s="32"/>
      <c r="F7" s="7"/>
      <c r="H7" s="10" t="s">
        <v>0</v>
      </c>
      <c r="J7" s="10" t="s">
        <v>0</v>
      </c>
    </row>
    <row r="8" spans="2:10" s="1" customFormat="1" ht="12.75">
      <c r="B8" s="1" t="s">
        <v>108</v>
      </c>
      <c r="C8" s="32"/>
      <c r="D8" s="32"/>
      <c r="E8" s="32"/>
      <c r="F8" s="7"/>
      <c r="H8" s="88"/>
      <c r="J8" s="2"/>
    </row>
    <row r="9" spans="2:10" s="1" customFormat="1" ht="12.75">
      <c r="B9" s="32"/>
      <c r="C9" s="32"/>
      <c r="D9" s="43"/>
      <c r="E9" s="32"/>
      <c r="F9" s="7"/>
      <c r="J9" s="2"/>
    </row>
    <row r="10" spans="2:5" s="1" customFormat="1" ht="12.75">
      <c r="B10" s="33" t="s">
        <v>33</v>
      </c>
      <c r="C10" s="32"/>
      <c r="D10" s="32"/>
      <c r="E10" s="32"/>
    </row>
    <row r="11" spans="2:5" s="1" customFormat="1" ht="12.75">
      <c r="B11" s="32"/>
      <c r="C11" s="32"/>
      <c r="D11" s="32"/>
      <c r="E11" s="32"/>
    </row>
    <row r="12" spans="2:10" s="1" customFormat="1" ht="12.75">
      <c r="B12" s="32" t="s">
        <v>63</v>
      </c>
      <c r="C12" s="32"/>
      <c r="D12" s="32"/>
      <c r="E12" s="32"/>
      <c r="H12" s="11">
        <v>38692</v>
      </c>
      <c r="J12" s="11">
        <v>34362</v>
      </c>
    </row>
    <row r="13" spans="2:5" s="1" customFormat="1" ht="12.75">
      <c r="B13" s="32"/>
      <c r="C13" s="32"/>
      <c r="D13" s="32"/>
      <c r="E13" s="32"/>
    </row>
    <row r="14" spans="2:10" s="1" customFormat="1" ht="12.75">
      <c r="B14" s="34" t="s">
        <v>35</v>
      </c>
      <c r="C14" s="32"/>
      <c r="D14" s="32"/>
      <c r="E14" s="32"/>
      <c r="H14" s="11">
        <v>55648</v>
      </c>
      <c r="J14" s="11">
        <v>31083</v>
      </c>
    </row>
    <row r="15" spans="2:10" s="1" customFormat="1" ht="12.75">
      <c r="B15" s="34" t="s">
        <v>36</v>
      </c>
      <c r="C15" s="32"/>
      <c r="D15" s="32"/>
      <c r="E15" s="32"/>
      <c r="H15" s="11">
        <v>6470</v>
      </c>
      <c r="J15" s="11">
        <v>9595</v>
      </c>
    </row>
    <row r="16" spans="2:10" s="1" customFormat="1" ht="13.5" thickBot="1">
      <c r="B16" s="32"/>
      <c r="C16" s="32"/>
      <c r="D16" s="32"/>
      <c r="E16" s="32"/>
      <c r="H16" s="24"/>
      <c r="J16" s="24"/>
    </row>
    <row r="17" spans="2:10" s="9" customFormat="1" ht="12.75">
      <c r="B17" s="33" t="s">
        <v>160</v>
      </c>
      <c r="C17" s="33"/>
      <c r="D17" s="33"/>
      <c r="E17" s="33"/>
      <c r="H17" s="22">
        <v>100810</v>
      </c>
      <c r="J17" s="22">
        <f>SUM(J12:J16)</f>
        <v>75040</v>
      </c>
    </row>
    <row r="18" spans="2:10" s="1" customFormat="1" ht="12.75">
      <c r="B18" s="32"/>
      <c r="C18" s="32"/>
      <c r="D18" s="32"/>
      <c r="E18" s="32"/>
      <c r="H18" s="11"/>
      <c r="J18" s="11"/>
    </row>
    <row r="19" spans="2:10" s="9" customFormat="1" ht="12.75">
      <c r="B19" s="33"/>
      <c r="C19" s="31"/>
      <c r="D19" s="31"/>
      <c r="E19" s="31"/>
      <c r="H19" s="17"/>
      <c r="J19" s="17"/>
    </row>
    <row r="20" spans="2:10" s="1" customFormat="1" ht="12.75">
      <c r="B20" s="32" t="s">
        <v>112</v>
      </c>
      <c r="C20" s="32"/>
      <c r="D20" s="32"/>
      <c r="E20" s="32"/>
      <c r="H20" s="11"/>
      <c r="J20" s="11"/>
    </row>
    <row r="21" spans="2:10" s="1" customFormat="1" ht="12.75">
      <c r="B21" s="34" t="s">
        <v>37</v>
      </c>
      <c r="C21" s="32"/>
      <c r="D21" s="32"/>
      <c r="E21" s="32"/>
      <c r="H21" s="11">
        <v>-111122</v>
      </c>
      <c r="J21" s="11">
        <v>-1360</v>
      </c>
    </row>
    <row r="22" spans="2:10" s="1" customFormat="1" ht="12.75">
      <c r="B22" s="34" t="s">
        <v>38</v>
      </c>
      <c r="C22" s="32"/>
      <c r="D22" s="32"/>
      <c r="E22" s="32"/>
      <c r="H22" s="11">
        <v>13174</v>
      </c>
      <c r="J22" s="11">
        <v>13902</v>
      </c>
    </row>
    <row r="23" spans="2:10" s="1" customFormat="1" ht="13.5" thickBot="1">
      <c r="B23" s="32"/>
      <c r="C23" s="32"/>
      <c r="D23" s="32"/>
      <c r="E23" s="32"/>
      <c r="H23" s="24"/>
      <c r="J23" s="24"/>
    </row>
    <row r="24" spans="2:10" s="9" customFormat="1" ht="12.75">
      <c r="B24" s="33" t="s">
        <v>64</v>
      </c>
      <c r="C24" s="33"/>
      <c r="D24" s="33"/>
      <c r="E24" s="33"/>
      <c r="H24" s="17">
        <v>2862</v>
      </c>
      <c r="J24" s="17">
        <f>SUM(J17:J23)</f>
        <v>87582</v>
      </c>
    </row>
    <row r="25" spans="2:8" s="1" customFormat="1" ht="12.75">
      <c r="B25" s="32"/>
      <c r="C25" s="32"/>
      <c r="D25" s="32"/>
      <c r="E25" s="32"/>
      <c r="H25" s="13"/>
    </row>
    <row r="26" spans="2:10" s="1" customFormat="1" ht="12.75">
      <c r="B26" s="32" t="s">
        <v>42</v>
      </c>
      <c r="C26" s="32"/>
      <c r="D26" s="32"/>
      <c r="E26" s="32"/>
      <c r="H26" s="11">
        <v>460</v>
      </c>
      <c r="I26" s="11"/>
      <c r="J26" s="11">
        <v>-687</v>
      </c>
    </row>
    <row r="27" spans="2:10" s="1" customFormat="1" ht="12.75">
      <c r="B27" s="32" t="s">
        <v>39</v>
      </c>
      <c r="C27" s="32"/>
      <c r="D27" s="32"/>
      <c r="E27" s="32"/>
      <c r="H27" s="11">
        <v>-7037</v>
      </c>
      <c r="I27" s="11"/>
      <c r="J27" s="11">
        <v>-8918</v>
      </c>
    </row>
    <row r="28" spans="2:10" s="1" customFormat="1" ht="12.75">
      <c r="B28" s="32" t="s">
        <v>110</v>
      </c>
      <c r="C28" s="32"/>
      <c r="D28" s="32"/>
      <c r="E28" s="32"/>
      <c r="H28" s="11">
        <v>-6345</v>
      </c>
      <c r="I28" s="11"/>
      <c r="J28" s="11">
        <v>-93</v>
      </c>
    </row>
    <row r="29" spans="2:10" s="1" customFormat="1" ht="12.75">
      <c r="B29" s="34" t="s">
        <v>43</v>
      </c>
      <c r="C29" s="32"/>
      <c r="D29" s="32"/>
      <c r="E29" s="32"/>
      <c r="H29" s="11">
        <v>73</v>
      </c>
      <c r="I29" s="65"/>
      <c r="J29" s="65">
        <v>25</v>
      </c>
    </row>
    <row r="30" spans="2:10" s="1" customFormat="1" ht="13.5" thickBot="1">
      <c r="B30" s="32"/>
      <c r="C30" s="32"/>
      <c r="D30" s="32"/>
      <c r="E30" s="32"/>
      <c r="H30" s="24"/>
      <c r="J30" s="24"/>
    </row>
    <row r="31" spans="2:10" s="9" customFormat="1" ht="13.5" thickBot="1">
      <c r="B31" s="33" t="s">
        <v>65</v>
      </c>
      <c r="C31" s="33"/>
      <c r="D31" s="33"/>
      <c r="E31" s="33"/>
      <c r="H31" s="35">
        <f>+H24+H26+H27+H28+H29</f>
        <v>-9987</v>
      </c>
      <c r="J31" s="35">
        <f>SUM(J24:J30)</f>
        <v>77909</v>
      </c>
    </row>
    <row r="32" spans="2:5" s="1" customFormat="1" ht="12.75">
      <c r="B32" s="32"/>
      <c r="C32" s="32"/>
      <c r="D32" s="32"/>
      <c r="E32" s="32"/>
    </row>
    <row r="33" spans="2:5" s="1" customFormat="1" ht="12.75">
      <c r="B33" s="33" t="s">
        <v>40</v>
      </c>
      <c r="C33" s="32"/>
      <c r="D33" s="32"/>
      <c r="E33" s="32"/>
    </row>
    <row r="34" spans="2:10" s="1" customFormat="1" ht="12.75">
      <c r="B34" s="32" t="s">
        <v>44</v>
      </c>
      <c r="C34" s="32"/>
      <c r="D34" s="43"/>
      <c r="E34" s="32"/>
      <c r="H34" s="93" t="s">
        <v>161</v>
      </c>
      <c r="J34" s="93" t="s">
        <v>161</v>
      </c>
    </row>
    <row r="35" spans="2:10" s="1" customFormat="1" ht="12.75">
      <c r="B35" s="32" t="s">
        <v>66</v>
      </c>
      <c r="C35" s="32"/>
      <c r="D35" s="32"/>
      <c r="E35" s="32"/>
      <c r="H35" s="11">
        <v>91</v>
      </c>
      <c r="J35" s="11">
        <v>-784</v>
      </c>
    </row>
    <row r="36" spans="2:10" s="1" customFormat="1" ht="12.75">
      <c r="B36" s="32" t="s">
        <v>67</v>
      </c>
      <c r="C36" s="32"/>
      <c r="D36" s="32"/>
      <c r="E36" s="32"/>
      <c r="H36" s="11">
        <v>-30021</v>
      </c>
      <c r="J36" s="11">
        <v>-26459</v>
      </c>
    </row>
    <row r="37" spans="2:10" s="1" customFormat="1" ht="12.75">
      <c r="B37" s="32" t="s">
        <v>6</v>
      </c>
      <c r="C37" s="32"/>
      <c r="D37" s="32"/>
      <c r="E37" s="32"/>
      <c r="H37" s="11">
        <v>-258</v>
      </c>
      <c r="J37" s="11">
        <v>2599</v>
      </c>
    </row>
    <row r="38" spans="2:10" s="1" customFormat="1" ht="12.75">
      <c r="B38" s="32" t="s">
        <v>41</v>
      </c>
      <c r="C38" s="32"/>
      <c r="D38" s="32"/>
      <c r="E38" s="32"/>
      <c r="H38" s="75">
        <v>-8665</v>
      </c>
      <c r="J38" s="93">
        <v>-1083</v>
      </c>
    </row>
    <row r="39" spans="2:10" s="1" customFormat="1" ht="12.75">
      <c r="B39" s="32" t="s">
        <v>68</v>
      </c>
      <c r="C39" s="32"/>
      <c r="D39" s="32"/>
      <c r="E39" s="32"/>
      <c r="H39" s="74">
        <v>120</v>
      </c>
      <c r="J39" s="11">
        <v>-323</v>
      </c>
    </row>
    <row r="40" spans="2:10" s="1" customFormat="1" ht="13.5" thickBot="1">
      <c r="B40" s="32"/>
      <c r="C40" s="32"/>
      <c r="D40" s="32"/>
      <c r="E40" s="32"/>
      <c r="H40" s="24"/>
      <c r="J40" s="24"/>
    </row>
    <row r="41" spans="2:10" s="9" customFormat="1" ht="13.5" thickBot="1">
      <c r="B41" s="33" t="s">
        <v>45</v>
      </c>
      <c r="C41" s="33"/>
      <c r="D41" s="33"/>
      <c r="E41" s="33"/>
      <c r="H41" s="35">
        <v>-38733</v>
      </c>
      <c r="J41" s="35">
        <f>SUM(J34:J40)</f>
        <v>-26050</v>
      </c>
    </row>
    <row r="42" spans="2:5" s="1" customFormat="1" ht="12.75">
      <c r="B42" s="32"/>
      <c r="C42" s="32"/>
      <c r="D42" s="32"/>
      <c r="E42" s="32"/>
    </row>
    <row r="43" spans="2:8" s="1" customFormat="1" ht="12.75">
      <c r="B43" s="33" t="s">
        <v>46</v>
      </c>
      <c r="C43" s="32"/>
      <c r="D43" s="32"/>
      <c r="E43" s="32"/>
      <c r="H43" s="1" t="s">
        <v>111</v>
      </c>
    </row>
    <row r="44" spans="2:10" s="1" customFormat="1" ht="12.75">
      <c r="B44" s="32" t="s">
        <v>47</v>
      </c>
      <c r="C44" s="32"/>
      <c r="D44" s="32"/>
      <c r="E44" s="32"/>
      <c r="H44" s="93" t="s">
        <v>161</v>
      </c>
      <c r="J44" s="11">
        <v>-3506</v>
      </c>
    </row>
    <row r="45" spans="2:14" s="1" customFormat="1" ht="12.75">
      <c r="B45" s="32" t="s">
        <v>69</v>
      </c>
      <c r="C45" s="32"/>
      <c r="D45" s="32"/>
      <c r="E45" s="32"/>
      <c r="H45" s="11">
        <v>18696</v>
      </c>
      <c r="J45" s="11">
        <v>188981</v>
      </c>
      <c r="N45" s="1" t="s">
        <v>113</v>
      </c>
    </row>
    <row r="46" spans="2:10" s="1" customFormat="1" ht="12.75">
      <c r="B46" s="32" t="s">
        <v>48</v>
      </c>
      <c r="C46" s="32"/>
      <c r="D46" s="32"/>
      <c r="E46" s="32"/>
      <c r="H46" s="11">
        <v>-1396</v>
      </c>
      <c r="J46" s="11">
        <v>-2379</v>
      </c>
    </row>
    <row r="47" spans="2:10" s="1" customFormat="1" ht="12.75">
      <c r="B47" s="32" t="s">
        <v>49</v>
      </c>
      <c r="C47" s="32"/>
      <c r="D47" s="32"/>
      <c r="E47" s="32"/>
      <c r="H47" s="11">
        <v>-15000</v>
      </c>
      <c r="J47" s="11">
        <v>-191895</v>
      </c>
    </row>
    <row r="48" spans="2:10" s="1" customFormat="1" ht="12.75">
      <c r="B48" s="32" t="s">
        <v>107</v>
      </c>
      <c r="C48" s="32"/>
      <c r="D48" s="32"/>
      <c r="E48" s="32"/>
      <c r="H48" s="75"/>
      <c r="J48" s="75"/>
    </row>
    <row r="49" spans="2:10" s="1" customFormat="1" ht="12.75">
      <c r="B49" s="32" t="s">
        <v>104</v>
      </c>
      <c r="C49" s="32"/>
      <c r="D49" s="32"/>
      <c r="E49" s="32"/>
      <c r="H49" s="11"/>
      <c r="J49" s="11"/>
    </row>
    <row r="50" spans="2:10" s="1" customFormat="1" ht="12.75">
      <c r="B50" s="32" t="s">
        <v>105</v>
      </c>
      <c r="C50" s="32"/>
      <c r="D50" s="32"/>
      <c r="E50" s="32"/>
      <c r="H50" s="93">
        <v>-6810</v>
      </c>
      <c r="J50" s="11">
        <v>-6806</v>
      </c>
    </row>
    <row r="51" spans="2:10" s="1" customFormat="1" ht="12.75">
      <c r="B51" s="32" t="s">
        <v>106</v>
      </c>
      <c r="C51" s="32"/>
      <c r="D51" s="32"/>
      <c r="E51" s="32"/>
      <c r="H51" s="93" t="s">
        <v>161</v>
      </c>
      <c r="I51" s="46"/>
      <c r="J51" s="11">
        <v>-1073</v>
      </c>
    </row>
    <row r="52" spans="2:10" ht="12.75">
      <c r="B52" s="32" t="s">
        <v>140</v>
      </c>
      <c r="H52" s="75">
        <v>313</v>
      </c>
      <c r="J52" s="64" t="s">
        <v>161</v>
      </c>
    </row>
    <row r="53" spans="2:10" ht="12.75">
      <c r="B53" s="32" t="s">
        <v>141</v>
      </c>
      <c r="H53" s="75">
        <v>200</v>
      </c>
      <c r="J53" s="93" t="s">
        <v>128</v>
      </c>
    </row>
    <row r="54" spans="2:10" s="1" customFormat="1" ht="13.5" thickBot="1">
      <c r="B54" s="32"/>
      <c r="C54" s="32"/>
      <c r="D54" s="32"/>
      <c r="E54" s="32"/>
      <c r="H54" s="24"/>
      <c r="J54" s="24"/>
    </row>
    <row r="55" spans="2:10" s="9" customFormat="1" ht="13.5" thickBot="1">
      <c r="B55" s="33" t="s">
        <v>70</v>
      </c>
      <c r="C55" s="33"/>
      <c r="D55" s="33"/>
      <c r="E55" s="33"/>
      <c r="H55" s="35">
        <v>-3997</v>
      </c>
      <c r="J55" s="35">
        <f>SUM(J44:J54)</f>
        <v>-16678</v>
      </c>
    </row>
    <row r="56" spans="2:5" s="1" customFormat="1" ht="12.75">
      <c r="B56" s="32"/>
      <c r="C56" s="32"/>
      <c r="D56" s="32"/>
      <c r="E56" s="32"/>
    </row>
    <row r="57" spans="2:10" s="1" customFormat="1" ht="12.75">
      <c r="B57" s="32" t="s">
        <v>109</v>
      </c>
      <c r="C57" s="32"/>
      <c r="D57" s="32"/>
      <c r="E57" s="32"/>
      <c r="H57" s="22">
        <v>-52717</v>
      </c>
      <c r="J57" s="17">
        <v>35181</v>
      </c>
    </row>
    <row r="58" spans="2:10" s="1" customFormat="1" ht="12.75">
      <c r="B58" s="32" t="s">
        <v>50</v>
      </c>
      <c r="C58" s="32"/>
      <c r="D58" s="32"/>
      <c r="E58" s="32"/>
      <c r="H58" s="17">
        <v>88885</v>
      </c>
      <c r="J58" s="17">
        <v>34992</v>
      </c>
    </row>
    <row r="59" spans="2:10" s="1" customFormat="1" ht="12.75">
      <c r="B59" s="113" t="s">
        <v>51</v>
      </c>
      <c r="C59" s="32"/>
      <c r="D59" s="32"/>
      <c r="E59" s="32"/>
      <c r="H59" s="17">
        <v>4141</v>
      </c>
      <c r="J59" s="17">
        <v>979</v>
      </c>
    </row>
    <row r="60" spans="2:11" s="1" customFormat="1" ht="12.75">
      <c r="B60" s="32"/>
      <c r="C60" s="32"/>
      <c r="D60" s="32"/>
      <c r="E60" s="32"/>
      <c r="H60" s="11"/>
      <c r="J60" s="11"/>
      <c r="K60" s="2"/>
    </row>
    <row r="61" spans="2:11" s="9" customFormat="1" ht="13.5" thickBot="1">
      <c r="B61" s="33" t="s">
        <v>71</v>
      </c>
      <c r="C61" s="36"/>
      <c r="D61" s="36"/>
      <c r="E61" s="36"/>
      <c r="H61" s="102">
        <f>SUM(H57:H60)</f>
        <v>40309</v>
      </c>
      <c r="J61" s="16">
        <f>SUM(J57:J60)</f>
        <v>71152</v>
      </c>
      <c r="K61" s="104"/>
    </row>
    <row r="62" spans="2:11" s="9" customFormat="1" ht="12.75">
      <c r="B62" s="33"/>
      <c r="C62" s="36"/>
      <c r="D62" s="36"/>
      <c r="E62" s="36"/>
      <c r="H62" s="22"/>
      <c r="J62" s="22"/>
      <c r="K62" s="104"/>
    </row>
    <row r="63" spans="2:10" s="9" customFormat="1" ht="12.75">
      <c r="B63" s="106" t="s">
        <v>123</v>
      </c>
      <c r="C63" s="36"/>
      <c r="D63" s="31"/>
      <c r="E63" s="31"/>
      <c r="H63" s="22"/>
      <c r="J63" s="22"/>
    </row>
    <row r="64" spans="2:10" s="9" customFormat="1" ht="12.75">
      <c r="B64" s="106"/>
      <c r="C64" s="36"/>
      <c r="D64" s="31"/>
      <c r="E64" s="31"/>
      <c r="H64" s="22"/>
      <c r="J64" s="22"/>
    </row>
    <row r="65" spans="2:10" s="9" customFormat="1" ht="12.75">
      <c r="B65" s="106" t="s">
        <v>124</v>
      </c>
      <c r="C65" s="36"/>
      <c r="D65" s="92"/>
      <c r="E65" s="92"/>
      <c r="H65" s="107">
        <v>19107</v>
      </c>
      <c r="J65" s="107">
        <v>22350</v>
      </c>
    </row>
    <row r="66" spans="2:10" s="9" customFormat="1" ht="13.5" thickBot="1">
      <c r="B66" s="106" t="s">
        <v>126</v>
      </c>
      <c r="C66" s="36"/>
      <c r="D66" s="92"/>
      <c r="E66" s="92"/>
      <c r="H66" s="108">
        <v>43939</v>
      </c>
      <c r="J66" s="108">
        <v>77938</v>
      </c>
    </row>
    <row r="67" spans="2:10" s="9" customFormat="1" ht="12.75">
      <c r="B67" s="106"/>
      <c r="C67" s="36"/>
      <c r="D67" s="92"/>
      <c r="E67" s="92"/>
      <c r="H67" s="107">
        <v>63046</v>
      </c>
      <c r="J67" s="109">
        <v>100288</v>
      </c>
    </row>
    <row r="68" spans="2:10" s="9" customFormat="1" ht="13.5" thickBot="1">
      <c r="B68" s="82" t="s">
        <v>125</v>
      </c>
      <c r="C68" s="36"/>
      <c r="D68" s="93"/>
      <c r="E68" s="94"/>
      <c r="H68" s="110">
        <v>-22737</v>
      </c>
      <c r="J68" s="110">
        <v>-29136</v>
      </c>
    </row>
    <row r="69" spans="2:10" s="9" customFormat="1" ht="13.5" thickBot="1">
      <c r="B69" s="91"/>
      <c r="C69" s="36"/>
      <c r="D69" s="92"/>
      <c r="H69" s="111">
        <f>SUM(H67:H68)</f>
        <v>40309</v>
      </c>
      <c r="J69" s="35">
        <v>71152</v>
      </c>
    </row>
    <row r="70" spans="2:5" s="9" customFormat="1" ht="12.75">
      <c r="B70" s="33"/>
      <c r="C70" s="36"/>
      <c r="E70" s="92"/>
    </row>
    <row r="71" spans="2:5" s="9" customFormat="1" ht="12.75">
      <c r="B71" s="12" t="s">
        <v>52</v>
      </c>
      <c r="C71" s="36"/>
      <c r="D71" s="36"/>
      <c r="E71" s="36"/>
    </row>
    <row r="72" spans="2:5" s="1" customFormat="1" ht="12.75">
      <c r="B72" s="33" t="s">
        <v>159</v>
      </c>
      <c r="C72" s="32"/>
      <c r="D72" s="32"/>
      <c r="E72" s="32"/>
    </row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</sheetData>
  <printOptions horizontalCentered="1"/>
  <pageMargins left="0" right="0" top="0.36" bottom="0.64" header="0.34" footer="0.5"/>
  <pageSetup horizontalDpi="600" verticalDpi="600" orientation="portrait" paperSize="9" scale="70" r:id="rId2"/>
  <headerFooter alignWithMargins="0">
    <oddFooter>&amp;L&amp;D&amp;CPage &amp;P of &amp;N&amp;R&amp;T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Management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SHAMSUL</dc:creator>
  <cp:keywords/>
  <dc:description/>
  <cp:lastModifiedBy>Johor Corperation</cp:lastModifiedBy>
  <cp:lastPrinted>2004-05-27T06:51:34Z</cp:lastPrinted>
  <dcterms:created xsi:type="dcterms:W3CDTF">2002-11-14T03:48:24Z</dcterms:created>
  <dcterms:modified xsi:type="dcterms:W3CDTF">2004-05-27T06:52:19Z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-1540581299</vt:i4>
  </property>
  <property fmtid="{D5CDD505-2E9C-101B-9397-08002B2CF9AE}" pid="3" name="_EmailSubject">
    <vt:lpwstr>Announcement</vt:lpwstr>
  </property>
  <property fmtid="{D5CDD505-2E9C-101B-9397-08002B2CF9AE}" pid="4" name="_AuthorEmail">
    <vt:lpwstr>saffiah@epa.com.my</vt:lpwstr>
  </property>
  <property fmtid="{D5CDD505-2E9C-101B-9397-08002B2CF9AE}" pid="5" name="_AuthorEmailDisplayName">
    <vt:lpwstr>Saffiah@Norazizah Mohd Yusof</vt:lpwstr>
  </property>
  <property fmtid="{D5CDD505-2E9C-101B-9397-08002B2CF9AE}" pid="6" name="_PreviousAdHocReviewCycleID">
    <vt:i4>325208781</vt:i4>
  </property>
  <property fmtid="{D5CDD505-2E9C-101B-9397-08002B2CF9AE}" pid="7" name="_ReviewingToolsShownOnce">
    <vt:lpwstr/>
  </property>
</Properties>
</file>