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tabRatio="702" activeTab="0"/>
  </bookViews>
  <sheets>
    <sheet name="Balsheet" sheetId="1" r:id="rId1"/>
    <sheet name="IncomeStat" sheetId="2" r:id="rId2"/>
    <sheet name="Cashflow" sheetId="3" r:id="rId3"/>
    <sheet name="Equity" sheetId="4" r:id="rId4"/>
  </sheets>
  <definedNames>
    <definedName name="_xlnm.Print_Area" localSheetId="0">'Balsheet'!$B$2:$J$56</definedName>
    <definedName name="_xlnm.Print_Area" localSheetId="1">'IncomeStat'!$B$1:$L$42</definedName>
    <definedName name="_xlnm.Print_Titles" localSheetId="0">'Balsheet'!$B:$B</definedName>
    <definedName name="_xlnm.Print_Titles" localSheetId="2">'Cashflow'!$B:$B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<sst xmlns="http://schemas.openxmlformats.org/spreadsheetml/2006/main" count="190" uniqueCount="148">
  <si>
    <t>ENDED</t>
  </si>
  <si>
    <t>31.12.2001</t>
  </si>
  <si>
    <t>RM'000</t>
  </si>
  <si>
    <t>30.09.2002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</si>
  <si>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</si>
  <si>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</si>
  <si>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</si>
  <si>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</si>
  <si>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</si>
  <si>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</si>
  <si>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</si>
  <si>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</si>
  <si>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Properties held for sale</t>
  </si>
  <si>
    <t>Inventories</t>
  </si>
  <si>
    <t>Land and development expenditure</t>
  </si>
  <si>
    <t>Trade and other receivables</t>
  </si>
  <si>
    <t>Tax recoverable</t>
  </si>
  <si>
    <t>Short term investments</t>
  </si>
  <si>
    <t>Deposits with licenced banks</t>
  </si>
  <si>
    <t>Cash and bank balances</t>
  </si>
  <si>
    <t>LESS: CURRENT LIABILITIES</t>
  </si>
  <si>
    <t>Trade and other payables</t>
  </si>
  <si>
    <t>Term loans</t>
  </si>
  <si>
    <t>Short-term borrowings</t>
  </si>
  <si>
    <t>Taxation</t>
  </si>
  <si>
    <t>NET CURRENT ASSETS / (LIABILITIES)</t>
  </si>
  <si>
    <t>LESS: NON CURRENT LIABILITIES</t>
  </si>
  <si>
    <t>Term Loans</t>
  </si>
  <si>
    <t>Deferred taxation</t>
  </si>
  <si>
    <t>CAPITAL AND RESERVES</t>
  </si>
  <si>
    <t>Share capital</t>
  </si>
  <si>
    <t>Share premium account</t>
  </si>
  <si>
    <t>Revaluation and other reserves</t>
  </si>
  <si>
    <t>Revenue reserves</t>
  </si>
  <si>
    <t>SHAREHOLDERS EQUITY</t>
  </si>
  <si>
    <t>Minority Interests</t>
  </si>
  <si>
    <t>with the Annual Financial Report for the year ended 31.12.2001</t>
  </si>
  <si>
    <t>30.09.2001</t>
  </si>
  <si>
    <t>REVENUE</t>
  </si>
  <si>
    <t>EXPENSES EXCLUDING FINANCE COST &amp; TAX</t>
  </si>
  <si>
    <t>OTHER OPERATING INCOME</t>
  </si>
  <si>
    <t>FINANCE COSTS</t>
  </si>
  <si>
    <t>TAXATION</t>
  </si>
  <si>
    <t xml:space="preserve"> - Company &amp; subsidiaries</t>
  </si>
  <si>
    <t xml:space="preserve"> - Associates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</si>
  <si>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</si>
  <si>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</si>
  <si>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</si>
  <si>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</si>
  <si>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</si>
  <si>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</si>
  <si>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</si>
  <si>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Total non-cash adjustments</t>
  </si>
  <si>
    <t>Net change in current assets</t>
  </si>
  <si>
    <t>Net change in current liabilities</t>
  </si>
  <si>
    <t>Tax paid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</si>
  <si>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</si>
  <si>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</si>
  <si>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</si>
  <si>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</si>
  <si>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</si>
  <si>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</si>
  <si>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</si>
  <si>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</si>
  <si>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</si>
  <si>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</si>
  <si>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</si>
  <si>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Dividends paid to minority shareholders</t>
  </si>
  <si>
    <t>Dividends paid to KMB shareholders</t>
  </si>
  <si>
    <t>Net (decrease)/increase in cash and cash equivalents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</si>
  <si>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</si>
  <si>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</si>
  <si>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</si>
  <si>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9 MONTHS</t>
  </si>
  <si>
    <t>CONDENSED CONSOLIDATED BALANCE SHEET AS AT</t>
  </si>
  <si>
    <t>As at</t>
  </si>
  <si>
    <t>30 SEPTEMBER 2002</t>
  </si>
  <si>
    <t>CONDENSED CONSOLIDATED INCOME STATEMENT</t>
  </si>
  <si>
    <t>FOR THE QUARTER ENDED</t>
  </si>
  <si>
    <t>(COMPANY NO: 23370-V)</t>
  </si>
  <si>
    <t>KULIM (MALAYSIA) BERHAD</t>
  </si>
  <si>
    <t>EARNINGS PER SHARE:</t>
  </si>
  <si>
    <t>Sen</t>
  </si>
  <si>
    <t xml:space="preserve">PROFIT FROM OPERATIONS </t>
  </si>
  <si>
    <t>SHARE OF PROFIT IN ASSOCIATES</t>
  </si>
  <si>
    <t>PROFIT BEFORE TAXATION</t>
  </si>
  <si>
    <t>Note</t>
  </si>
  <si>
    <t>3 Months Ended</t>
  </si>
  <si>
    <t>9 Months Ended</t>
  </si>
  <si>
    <t>PROFIT AFTER TAX</t>
  </si>
  <si>
    <t>1. Basic</t>
  </si>
  <si>
    <t>FOR THE NINE MONTHS ENDED</t>
  </si>
  <si>
    <t>Net profit attributable to shareholders</t>
  </si>
  <si>
    <t>Operating profit before working capital changes</t>
  </si>
  <si>
    <t>Cash generated from operations</t>
  </si>
  <si>
    <t>Net cash from operating activities</t>
  </si>
  <si>
    <t>Other investments</t>
  </si>
  <si>
    <t>Purchase of property, plant and equipment</t>
  </si>
  <si>
    <t>Proceeds from disposal of property, plant and equipment</t>
  </si>
  <si>
    <t>Proceeds from sale of investments</t>
  </si>
  <si>
    <t>Proceeds from short term bank borrowings</t>
  </si>
  <si>
    <t>Proceed from short term bank loan</t>
  </si>
  <si>
    <t>Rights issue of shares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</si>
  <si>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</si>
  <si>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</si>
  <si>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</si>
  <si>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</si>
  <si>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</si>
  <si>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</si>
  <si>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</si>
  <si>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</si>
  <si>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</si>
  <si>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</si>
  <si>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</si>
  <si>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</si>
  <si>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</si>
  <si>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</si>
  <si>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</si>
  <si>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</si>
  <si>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UNITS'000</t>
  </si>
  <si>
    <t>Movements during the period:</t>
  </si>
  <si>
    <t>Currency translation differences</t>
  </si>
  <si>
    <t>The Condensed Consolidated Statement of Changes in Equity should be read in conjunction</t>
  </si>
  <si>
    <t>ORDINARY SHARES OF RM0.50 EACH</t>
  </si>
  <si>
    <t>Transfer to retained earnings on land disposal</t>
  </si>
  <si>
    <t>Deferred tax on properties held for sale</t>
  </si>
  <si>
    <t>&amp; OTHER RESERVES</t>
  </si>
  <si>
    <t>(COMPANY NO. 23370-V)</t>
  </si>
  <si>
    <t>FOR THE NINE MONTHS ENDED 30 SEPTEMBER 2002</t>
  </si>
  <si>
    <t>The Condensed Consolidated Balance Sheets should be read in conjunction</t>
  </si>
  <si>
    <t>Net profit for the period</t>
  </si>
  <si>
    <t>Balance as at 1 January 2002:</t>
  </si>
  <si>
    <t>Deferred tax on properties revalued in 1997</t>
  </si>
  <si>
    <t>Dividends for the year ended 31 Dec 2001</t>
  </si>
  <si>
    <t>Balance as at 30 September 2002</t>
  </si>
  <si>
    <t>-</t>
  </si>
  <si>
    <t>Repayment of subordinated loan to a related company</t>
  </si>
  <si>
    <t>A8</t>
  </si>
  <si>
    <t>B5</t>
  </si>
  <si>
    <t>N/A</t>
  </si>
  <si>
    <t>NET PROFIT FOR THE PERIOD</t>
  </si>
  <si>
    <t>B7</t>
  </si>
  <si>
    <t>B9</t>
  </si>
  <si>
    <t>A4</t>
  </si>
  <si>
    <t>A7</t>
  </si>
  <si>
    <t>YEAR</t>
  </si>
  <si>
    <t>31.12.2002</t>
  </si>
  <si>
    <t xml:space="preserve">    CONSOLIDATED STATEMENT OF CHANGES IN EQUITY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</si>
</sst>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</numFmts>
  <fonts count="1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15" fontId="7" fillId="0" borderId="3" xfId="0" applyNumberFormat="1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5" fontId="6" fillId="0" borderId="11" xfId="0" applyNumberFormat="1" applyFont="1" applyFill="1" applyBorder="1" applyAlignment="1" quotePrefix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6" fillId="0" borderId="10" xfId="23" applyFont="1" applyFill="1" applyBorder="1" applyAlignment="1">
      <alignment horizontal="center"/>
      <protection/>
    </xf>
    <xf numFmtId="15" fontId="6" fillId="0" borderId="11" xfId="23" applyNumberFormat="1" applyFont="1" applyFill="1" applyBorder="1" applyAlignment="1" quotePrefix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0" fontId="11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3" xfId="0" applyFont="1" applyBorder="1" applyAlignment="1">
      <alignment/>
    </xf>
    <xf numFmtId="174" fontId="6" fillId="0" borderId="3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4" xfId="17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4" fontId="5" fillId="0" borderId="0" xfId="17" applyNumberFormat="1" applyFont="1" applyAlignment="1" quotePrefix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 topLeftCell="B18">
      <selection activeCell="C39" sqref="C39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28125" style="0" customWidth="1"/>
    <col min="4" max="4" width="1.421875" style="0" customWidth="1"/>
    <col min="5" max="5" width="14.421875" style="1" customWidth="1"/>
    <col min="6" max="6" width="1.57421875" style="1" customWidth="1"/>
    <col min="7" max="7" width="14.140625" style="1" customWidth="1"/>
    <col min="8" max="8" width="1.421875" style="1" customWidth="1"/>
    <col min="9" max="9" width="13.7109375" style="1" customWidth="1"/>
    <col min="10" max="10" width="1.57421875" style="1" customWidth="1"/>
    <col min="11" max="11" width="9.140625" style="41" customWidth="1"/>
  </cols>
  <sheetData>
    <row r="1" ht="14.25" thickBot="1"/>
    <row r="2" spans="2:9" ht="14.25" thickTop="1">
      <c r="B2" s="44" t="s">
        <v>80</v>
      </c>
      <c r="C2" s="52"/>
      <c r="D2" s="1"/>
      <c r="E2" s="2"/>
      <c r="I2" s="6"/>
    </row>
    <row r="3" spans="2:9" ht="13.5">
      <c r="B3" s="47" t="s">
        <v>79</v>
      </c>
      <c r="C3" s="52"/>
      <c r="D3" s="1"/>
      <c r="E3" s="2"/>
      <c r="I3" s="6"/>
    </row>
    <row r="4" spans="2:9" ht="14.25">
      <c r="B4" s="45" t="s">
        <v>74</v>
      </c>
      <c r="C4" s="53"/>
      <c r="D4" s="1"/>
      <c r="E4" s="5"/>
      <c r="F4" s="7"/>
      <c r="G4" s="7"/>
      <c r="H4" s="7"/>
      <c r="I4" s="5"/>
    </row>
    <row r="5" spans="2:9" ht="15" thickBot="1">
      <c r="B5" s="46" t="s">
        <v>76</v>
      </c>
      <c r="C5" s="54"/>
      <c r="D5" s="1"/>
      <c r="E5" s="4" t="s">
        <v>75</v>
      </c>
      <c r="F5" s="7"/>
      <c r="G5" s="7"/>
      <c r="H5" s="7"/>
      <c r="I5" s="4" t="s">
        <v>75</v>
      </c>
    </row>
    <row r="6" spans="2:9" ht="15" thickTop="1">
      <c r="B6" s="9"/>
      <c r="C6" s="9"/>
      <c r="D6" s="1"/>
      <c r="E6" s="10" t="s">
        <v>3</v>
      </c>
      <c r="F6" s="7"/>
      <c r="G6" s="7"/>
      <c r="H6" s="7"/>
      <c r="I6" s="32" t="s">
        <v>1</v>
      </c>
    </row>
    <row r="7" spans="2:9" ht="14.25">
      <c r="B7" s="1"/>
      <c r="C7" s="55" t="s">
        <v>86</v>
      </c>
      <c r="D7" s="1"/>
      <c r="E7" s="11" t="s">
        <v>2</v>
      </c>
      <c r="F7" s="7"/>
      <c r="G7" s="7"/>
      <c r="H7" s="7"/>
      <c r="I7" s="11" t="s">
        <v>2</v>
      </c>
    </row>
    <row r="8" spans="2:9" ht="13.5">
      <c r="B8" s="1"/>
      <c r="C8" s="1"/>
      <c r="D8" s="1"/>
      <c r="I8" s="2"/>
    </row>
    <row r="9" spans="2:4" ht="13.5">
      <c r="B9" s="13" t="s">
        <v>4</v>
      </c>
      <c r="C9" s="13"/>
      <c r="D9" s="1"/>
    </row>
    <row r="10" spans="2:9" ht="13.5">
      <c r="B10" s="1" t="s">
        <v>5</v>
      </c>
      <c r="C10" s="1"/>
      <c r="D10" s="1"/>
      <c r="E10" s="12">
        <v>2765459</v>
      </c>
      <c r="I10" s="12">
        <v>2748212</v>
      </c>
    </row>
    <row r="11" spans="2:9" ht="13.5">
      <c r="B11" s="1" t="s">
        <v>6</v>
      </c>
      <c r="C11" s="1"/>
      <c r="D11" s="1"/>
      <c r="E11" s="12">
        <v>40521</v>
      </c>
      <c r="I11" s="12">
        <v>35151</v>
      </c>
    </row>
    <row r="12" spans="2:9" ht="13.5">
      <c r="B12" s="1" t="s">
        <v>7</v>
      </c>
      <c r="C12" s="1"/>
      <c r="D12" s="1"/>
      <c r="E12" s="12">
        <v>24861</v>
      </c>
      <c r="I12" s="12">
        <v>27241</v>
      </c>
    </row>
    <row r="13" spans="2:9" ht="13.5">
      <c r="B13" s="1" t="s">
        <v>8</v>
      </c>
      <c r="C13" s="1"/>
      <c r="D13" s="1"/>
      <c r="E13" s="12">
        <v>69837</v>
      </c>
      <c r="I13" s="12">
        <v>74491</v>
      </c>
    </row>
    <row r="14" spans="2:9" ht="13.5">
      <c r="B14" s="1" t="s">
        <v>9</v>
      </c>
      <c r="C14" s="1"/>
      <c r="D14" s="1"/>
      <c r="E14" s="12">
        <v>2022</v>
      </c>
      <c r="I14" s="12">
        <v>1908</v>
      </c>
    </row>
    <row r="15" spans="2:9" ht="13.5">
      <c r="B15" s="1" t="s">
        <v>10</v>
      </c>
      <c r="C15" s="1"/>
      <c r="D15" s="1"/>
      <c r="E15" s="12">
        <v>10389</v>
      </c>
      <c r="I15" s="12">
        <v>2505</v>
      </c>
    </row>
    <row r="16" spans="4:10" s="16" customFormat="1" ht="13.5" thickBot="1">
      <c r="D16" s="9"/>
      <c r="E16" s="17">
        <f>SUM(E10:E15)</f>
        <v>2913089</v>
      </c>
      <c r="F16" s="9"/>
      <c r="G16" s="9"/>
      <c r="H16" s="9"/>
      <c r="I16" s="17">
        <f>SUM(I10:I15)</f>
        <v>2889508</v>
      </c>
      <c r="J16" s="9"/>
    </row>
    <row r="17" spans="2:4" ht="13.5">
      <c r="B17" s="9" t="s">
        <v>11</v>
      </c>
      <c r="C17" s="9"/>
      <c r="D17" s="1"/>
    </row>
    <row r="18" spans="2:9" ht="13.5">
      <c r="B18" s="1" t="s">
        <v>12</v>
      </c>
      <c r="C18" s="1"/>
      <c r="D18" s="1"/>
      <c r="E18" s="12">
        <v>62749</v>
      </c>
      <c r="I18" s="12">
        <v>174435</v>
      </c>
    </row>
    <row r="19" spans="2:9" ht="13.5">
      <c r="B19" s="1" t="s">
        <v>13</v>
      </c>
      <c r="C19" s="1"/>
      <c r="D19" s="1"/>
      <c r="E19" s="12">
        <v>122593</v>
      </c>
      <c r="I19" s="12">
        <v>105629</v>
      </c>
    </row>
    <row r="20" spans="2:9" ht="13.5">
      <c r="B20" s="1" t="s">
        <v>14</v>
      </c>
      <c r="C20" s="1"/>
      <c r="D20" s="1"/>
      <c r="E20" s="12">
        <v>56735</v>
      </c>
      <c r="I20" s="12">
        <v>46533</v>
      </c>
    </row>
    <row r="21" spans="2:9" ht="13.5">
      <c r="B21" s="1" t="s">
        <v>15</v>
      </c>
      <c r="C21" s="1"/>
      <c r="D21" s="1"/>
      <c r="E21" s="12">
        <v>153627</v>
      </c>
      <c r="I21" s="12">
        <v>136551</v>
      </c>
    </row>
    <row r="22" spans="2:9" ht="13.5">
      <c r="B22" s="1" t="s">
        <v>16</v>
      </c>
      <c r="C22" s="1"/>
      <c r="D22" s="1"/>
      <c r="E22" s="12">
        <v>18370</v>
      </c>
      <c r="I22" s="12">
        <v>21358</v>
      </c>
    </row>
    <row r="23" spans="2:9" ht="13.5">
      <c r="B23" s="1" t="s">
        <v>17</v>
      </c>
      <c r="C23" s="55" t="s">
        <v>141</v>
      </c>
      <c r="D23" s="1"/>
      <c r="E23" s="12">
        <v>766</v>
      </c>
      <c r="I23" s="12">
        <v>674</v>
      </c>
    </row>
    <row r="24" spans="2:9" ht="13.5">
      <c r="B24" s="1" t="s">
        <v>18</v>
      </c>
      <c r="C24" s="1"/>
      <c r="D24" s="1"/>
      <c r="E24" s="12">
        <v>26278</v>
      </c>
      <c r="I24" s="12">
        <v>31797</v>
      </c>
    </row>
    <row r="25" spans="2:9" ht="13.5">
      <c r="B25" s="1" t="s">
        <v>19</v>
      </c>
      <c r="C25" s="1"/>
      <c r="D25" s="1"/>
      <c r="E25" s="12">
        <v>51495</v>
      </c>
      <c r="I25" s="12">
        <v>22348</v>
      </c>
    </row>
    <row r="26" spans="2:10" s="16" customFormat="1" ht="13.5" thickBot="1">
      <c r="B26" s="9"/>
      <c r="C26" s="9"/>
      <c r="D26" s="9"/>
      <c r="E26" s="17">
        <f>SUM(E18:E25)</f>
        <v>492613</v>
      </c>
      <c r="F26" s="9"/>
      <c r="G26" s="9"/>
      <c r="H26" s="9"/>
      <c r="I26" s="17">
        <f>SUM(I18:I25)</f>
        <v>539325</v>
      </c>
      <c r="J26" s="9"/>
    </row>
    <row r="27" ht="13.5">
      <c r="D27" s="1"/>
    </row>
    <row r="28" spans="2:4" ht="13.5">
      <c r="B28" s="9" t="s">
        <v>20</v>
      </c>
      <c r="C28" s="9"/>
      <c r="D28" s="1"/>
    </row>
    <row r="29" spans="2:9" ht="13.5">
      <c r="B29" s="1" t="s">
        <v>21</v>
      </c>
      <c r="C29" s="1"/>
      <c r="D29" s="1"/>
      <c r="E29" s="14">
        <v>105255</v>
      </c>
      <c r="I29" s="14">
        <v>97932</v>
      </c>
    </row>
    <row r="30" spans="2:9" ht="13.5">
      <c r="B30" s="1" t="s">
        <v>22</v>
      </c>
      <c r="C30" s="55" t="s">
        <v>142</v>
      </c>
      <c r="D30" s="1"/>
      <c r="E30" s="12">
        <v>143405</v>
      </c>
      <c r="I30" s="12">
        <v>210006</v>
      </c>
    </row>
    <row r="31" spans="2:9" ht="13.5">
      <c r="B31" s="1" t="s">
        <v>23</v>
      </c>
      <c r="C31" s="55" t="s">
        <v>142</v>
      </c>
      <c r="D31" s="1"/>
      <c r="E31" s="12">
        <v>205708</v>
      </c>
      <c r="I31" s="12">
        <v>227455</v>
      </c>
    </row>
    <row r="32" spans="2:9" ht="13.5">
      <c r="B32" s="1" t="s">
        <v>24</v>
      </c>
      <c r="C32" s="55"/>
      <c r="D32" s="1"/>
      <c r="E32" s="12">
        <v>14163</v>
      </c>
      <c r="I32" s="12">
        <v>2797</v>
      </c>
    </row>
    <row r="33" spans="2:10" s="16" customFormat="1" ht="13.5" thickBot="1">
      <c r="B33" s="9"/>
      <c r="C33" s="9"/>
      <c r="D33" s="9"/>
      <c r="E33" s="17">
        <f>SUM(E29:E32)</f>
        <v>468531</v>
      </c>
      <c r="F33" s="9"/>
      <c r="G33" s="9"/>
      <c r="H33" s="9"/>
      <c r="I33" s="17">
        <f>SUM(I29:I32)</f>
        <v>538190</v>
      </c>
      <c r="J33" s="9"/>
    </row>
    <row r="34" spans="2:4" ht="13.5">
      <c r="B34" s="26"/>
      <c r="C34" s="26"/>
      <c r="D34" s="1"/>
    </row>
    <row r="35" spans="2:10" s="16" customFormat="1" ht="12.75">
      <c r="B35" s="9" t="s">
        <v>25</v>
      </c>
      <c r="C35" s="9"/>
      <c r="D35" s="9"/>
      <c r="E35" s="18">
        <f>+E26-E33</f>
        <v>24082</v>
      </c>
      <c r="F35" s="9"/>
      <c r="G35" s="9"/>
      <c r="H35" s="9"/>
      <c r="I35" s="18">
        <v>1135</v>
      </c>
      <c r="J35" s="9"/>
    </row>
    <row r="36" spans="2:4" ht="13.5">
      <c r="B36" s="9"/>
      <c r="C36" s="9"/>
      <c r="D36" s="1"/>
    </row>
    <row r="37" spans="2:4" ht="13.5">
      <c r="B37" s="13" t="s">
        <v>26</v>
      </c>
      <c r="C37" s="13"/>
      <c r="D37" s="1"/>
    </row>
    <row r="38" spans="2:9" ht="13.5">
      <c r="B38" s="1" t="s">
        <v>27</v>
      </c>
      <c r="C38" s="55" t="s">
        <v>142</v>
      </c>
      <c r="D38" s="1"/>
      <c r="E38" s="12">
        <v>471924</v>
      </c>
      <c r="I38" s="12">
        <v>455768</v>
      </c>
    </row>
    <row r="39" spans="2:9" ht="13.5">
      <c r="B39" s="1" t="s">
        <v>28</v>
      </c>
      <c r="C39" s="1"/>
      <c r="D39" s="1"/>
      <c r="E39" s="12">
        <v>120187</v>
      </c>
      <c r="I39" s="12">
        <v>52376</v>
      </c>
    </row>
    <row r="40" spans="2:10" s="16" customFormat="1" ht="13.5" thickBot="1">
      <c r="B40" s="9"/>
      <c r="C40" s="9"/>
      <c r="D40" s="9"/>
      <c r="E40" s="17">
        <f>SUM(E38:E39)</f>
        <v>592111</v>
      </c>
      <c r="F40" s="9"/>
      <c r="G40" s="9"/>
      <c r="H40" s="9"/>
      <c r="I40" s="17">
        <f>SUM(I38:I39)</f>
        <v>508144</v>
      </c>
      <c r="J40" s="9"/>
    </row>
    <row r="41" spans="2:9" ht="14.25" thickBot="1">
      <c r="B41" s="1"/>
      <c r="C41" s="1"/>
      <c r="D41" s="1"/>
      <c r="E41" s="27"/>
      <c r="I41" s="27"/>
    </row>
    <row r="42" spans="2:9" ht="14.25" thickBot="1">
      <c r="B42" s="1"/>
      <c r="C42" s="1"/>
      <c r="D42" s="1"/>
      <c r="E42" s="28">
        <f>+E16+E35-E40</f>
        <v>2345060</v>
      </c>
      <c r="I42" s="28">
        <f>+I16+I35-I40</f>
        <v>2382499</v>
      </c>
    </row>
    <row r="43" spans="2:4" ht="13.5">
      <c r="B43" s="1"/>
      <c r="C43" s="1"/>
      <c r="D43" s="1"/>
    </row>
    <row r="44" spans="2:4" ht="13.5">
      <c r="B44" s="9" t="s">
        <v>29</v>
      </c>
      <c r="C44" s="9"/>
      <c r="D44" s="1"/>
    </row>
    <row r="45" spans="2:9" ht="13.5">
      <c r="B45" s="1" t="s">
        <v>30</v>
      </c>
      <c r="C45" s="1"/>
      <c r="D45" s="1"/>
      <c r="E45" s="12">
        <v>94528</v>
      </c>
      <c r="I45" s="12">
        <v>94528</v>
      </c>
    </row>
    <row r="46" spans="2:9" ht="13.5">
      <c r="B46" s="1" t="s">
        <v>31</v>
      </c>
      <c r="C46" s="1"/>
      <c r="D46" s="1"/>
      <c r="E46" s="12">
        <v>157807</v>
      </c>
      <c r="I46" s="12">
        <v>157807</v>
      </c>
    </row>
    <row r="47" spans="2:9" ht="13.5">
      <c r="B47" s="1" t="s">
        <v>32</v>
      </c>
      <c r="C47" s="1"/>
      <c r="D47" s="1"/>
      <c r="E47" s="14">
        <v>1508104</v>
      </c>
      <c r="I47" s="14">
        <v>1725593</v>
      </c>
    </row>
    <row r="48" spans="2:9" ht="13.5">
      <c r="B48" s="1" t="s">
        <v>33</v>
      </c>
      <c r="C48" s="1"/>
      <c r="D48" s="1"/>
      <c r="E48" s="12">
        <v>406891</v>
      </c>
      <c r="I48" s="12">
        <v>236667</v>
      </c>
    </row>
    <row r="49" spans="2:9" ht="13.5">
      <c r="B49" s="1"/>
      <c r="C49" s="1"/>
      <c r="D49" s="1"/>
      <c r="E49" s="29"/>
      <c r="I49" s="29"/>
    </row>
    <row r="50" spans="2:10" s="16" customFormat="1" ht="12.75">
      <c r="B50" s="9" t="s">
        <v>34</v>
      </c>
      <c r="C50" s="9"/>
      <c r="D50" s="9"/>
      <c r="E50" s="19">
        <f>SUM(E45:E49)</f>
        <v>2167330</v>
      </c>
      <c r="F50" s="9"/>
      <c r="G50" s="9"/>
      <c r="H50" s="9"/>
      <c r="I50" s="19">
        <f>SUM(I45:I49)</f>
        <v>2214595</v>
      </c>
      <c r="J50" s="9"/>
    </row>
    <row r="51" spans="2:9" ht="13.5">
      <c r="B51" s="1" t="s">
        <v>35</v>
      </c>
      <c r="C51" s="1"/>
      <c r="D51" s="1"/>
      <c r="E51" s="12">
        <v>177730</v>
      </c>
      <c r="I51" s="12">
        <v>167904</v>
      </c>
    </row>
    <row r="52" spans="2:9" ht="14.25" thickBot="1">
      <c r="B52" s="1"/>
      <c r="C52" s="1"/>
      <c r="D52" s="1"/>
      <c r="E52" s="30"/>
      <c r="I52" s="30"/>
    </row>
    <row r="53" spans="2:9" ht="14.25" thickBot="1">
      <c r="B53" s="1"/>
      <c r="C53" s="1"/>
      <c r="D53" s="1"/>
      <c r="E53" s="28">
        <f>+E50+E51</f>
        <v>2345060</v>
      </c>
      <c r="I53" s="28">
        <f>+I50+I51</f>
        <v>2382499</v>
      </c>
    </row>
    <row r="54" spans="2:9" ht="13.5">
      <c r="B54" s="1"/>
      <c r="C54" s="1"/>
      <c r="D54" s="1"/>
      <c r="E54" s="14"/>
      <c r="I54" s="14"/>
    </row>
    <row r="55" spans="2:9" ht="13.5">
      <c r="B55" s="13" t="s">
        <v>129</v>
      </c>
      <c r="C55" s="13"/>
      <c r="D55" s="1"/>
      <c r="E55" s="31"/>
      <c r="F55" s="13"/>
      <c r="G55" s="13"/>
      <c r="H55" s="13"/>
      <c r="I55" s="31"/>
    </row>
    <row r="56" spans="2:9" ht="13.5">
      <c r="B56" s="13" t="s">
        <v>36</v>
      </c>
      <c r="C56" s="13"/>
      <c r="D56" s="1"/>
      <c r="E56" s="31"/>
      <c r="F56" s="13"/>
      <c r="G56" s="13"/>
      <c r="H56" s="13"/>
      <c r="I56" s="31"/>
    </row>
  </sheetData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2">
      <selection activeCell="B11" sqref="B11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1.57421875" style="1" customWidth="1"/>
    <col min="13" max="13" width="9.140625" style="43" customWidth="1"/>
  </cols>
  <sheetData>
    <row r="1" spans="2:8" ht="14.25" thickBot="1">
      <c r="B1" s="1"/>
      <c r="C1" s="1"/>
      <c r="D1" s="1"/>
      <c r="E1" s="1"/>
      <c r="F1" s="1"/>
      <c r="H1" s="1"/>
    </row>
    <row r="2" spans="2:9" ht="14.25" thickTop="1">
      <c r="B2" s="44" t="s">
        <v>80</v>
      </c>
      <c r="C2" s="1"/>
      <c r="D2" s="1"/>
      <c r="E2" s="6"/>
      <c r="F2" s="2"/>
      <c r="H2" s="2"/>
      <c r="I2" s="6"/>
    </row>
    <row r="3" spans="2:9" ht="13.5">
      <c r="B3" s="47" t="s">
        <v>79</v>
      </c>
      <c r="C3" s="1"/>
      <c r="D3" s="1"/>
      <c r="E3" s="6"/>
      <c r="F3" s="2"/>
      <c r="H3" s="2"/>
      <c r="I3" s="6"/>
    </row>
    <row r="4" spans="2:11" ht="13.5">
      <c r="B4" s="45" t="s">
        <v>77</v>
      </c>
      <c r="C4" s="1"/>
      <c r="D4" s="1"/>
      <c r="E4" s="5"/>
      <c r="F4" s="2"/>
      <c r="G4" s="5"/>
      <c r="H4" s="2"/>
      <c r="I4" s="5"/>
      <c r="J4" s="2"/>
      <c r="K4" s="5"/>
    </row>
    <row r="5" spans="2:11" ht="13.5">
      <c r="B5" s="45" t="s">
        <v>78</v>
      </c>
      <c r="C5" s="1"/>
      <c r="D5" s="1"/>
      <c r="E5" s="5"/>
      <c r="F5" s="2"/>
      <c r="G5" s="5"/>
      <c r="H5" s="2"/>
      <c r="I5" s="5"/>
      <c r="J5" s="2"/>
      <c r="K5" s="5"/>
    </row>
    <row r="6" spans="2:11" ht="14.25" thickBot="1">
      <c r="B6" s="46" t="s">
        <v>76</v>
      </c>
      <c r="C6" s="1"/>
      <c r="D6" s="1"/>
      <c r="E6" s="83" t="s">
        <v>87</v>
      </c>
      <c r="F6" s="84"/>
      <c r="G6" s="85"/>
      <c r="H6" s="2"/>
      <c r="I6" s="83" t="s">
        <v>88</v>
      </c>
      <c r="J6" s="84"/>
      <c r="K6" s="85"/>
    </row>
    <row r="7" spans="2:11" ht="14.25" thickTop="1">
      <c r="B7" s="1"/>
      <c r="C7" s="1"/>
      <c r="D7" s="1"/>
      <c r="E7" s="32" t="s">
        <v>3</v>
      </c>
      <c r="F7" s="1"/>
      <c r="G7" s="32" t="s">
        <v>37</v>
      </c>
      <c r="H7" s="1"/>
      <c r="I7" s="32" t="s">
        <v>3</v>
      </c>
      <c r="J7" s="2"/>
      <c r="K7" s="32" t="s">
        <v>37</v>
      </c>
    </row>
    <row r="8" spans="2:11" ht="13.5">
      <c r="B8" s="1"/>
      <c r="C8" s="79" t="s">
        <v>86</v>
      </c>
      <c r="D8" s="1"/>
      <c r="E8" s="11" t="s">
        <v>2</v>
      </c>
      <c r="F8" s="1"/>
      <c r="G8" s="11" t="s">
        <v>2</v>
      </c>
      <c r="H8" s="1"/>
      <c r="I8" s="11" t="s">
        <v>2</v>
      </c>
      <c r="J8" s="2"/>
      <c r="K8" s="11" t="s">
        <v>2</v>
      </c>
    </row>
    <row r="9" spans="2:8" ht="13.5">
      <c r="B9" s="1"/>
      <c r="C9" s="1"/>
      <c r="D9" s="1"/>
      <c r="E9" s="1"/>
      <c r="F9" s="1"/>
      <c r="H9" s="1"/>
    </row>
    <row r="10" spans="2:11" ht="13.5">
      <c r="B10" s="1" t="s">
        <v>38</v>
      </c>
      <c r="C10" s="55" t="s">
        <v>137</v>
      </c>
      <c r="D10" s="1"/>
      <c r="E10" s="12">
        <v>229313</v>
      </c>
      <c r="F10" s="1"/>
      <c r="G10" s="12">
        <v>162354</v>
      </c>
      <c r="H10" s="1"/>
      <c r="I10" s="12">
        <v>648422</v>
      </c>
      <c r="J10" s="12"/>
      <c r="K10" s="12">
        <v>331342</v>
      </c>
    </row>
    <row r="11" spans="2:11" ht="13.5">
      <c r="B11" s="1"/>
      <c r="C11" s="1"/>
      <c r="D11" s="1"/>
      <c r="E11" s="12"/>
      <c r="F11" s="1"/>
      <c r="G11" s="12"/>
      <c r="H11" s="1"/>
      <c r="I11" s="12"/>
      <c r="J11" s="12"/>
      <c r="K11" s="12"/>
    </row>
    <row r="12" spans="2:11" ht="13.5">
      <c r="B12" s="1" t="s">
        <v>39</v>
      </c>
      <c r="C12" s="1"/>
      <c r="D12" s="1"/>
      <c r="E12" s="12">
        <v>-167434</v>
      </c>
      <c r="F12" s="1"/>
      <c r="G12" s="12">
        <v>-137340</v>
      </c>
      <c r="H12" s="1"/>
      <c r="I12" s="12">
        <v>-517372</v>
      </c>
      <c r="J12" s="12"/>
      <c r="K12" s="12">
        <v>-281329</v>
      </c>
    </row>
    <row r="13" spans="2:11" ht="13.5">
      <c r="B13" s="1"/>
      <c r="C13" s="1"/>
      <c r="D13" s="1"/>
      <c r="E13" s="1"/>
      <c r="F13" s="1"/>
      <c r="G13" s="12"/>
      <c r="H13" s="1"/>
      <c r="J13" s="12"/>
      <c r="K13" s="12"/>
    </row>
    <row r="14" spans="2:11" ht="13.5">
      <c r="B14" s="1" t="s">
        <v>40</v>
      </c>
      <c r="C14" s="1"/>
      <c r="D14" s="1"/>
      <c r="E14" s="12">
        <v>2055</v>
      </c>
      <c r="F14" s="1"/>
      <c r="G14" s="12">
        <v>1789</v>
      </c>
      <c r="H14" s="1"/>
      <c r="I14" s="12">
        <v>5864</v>
      </c>
      <c r="J14" s="12"/>
      <c r="K14" s="12">
        <v>5517</v>
      </c>
    </row>
    <row r="15" spans="2:11" ht="14.25" thickBot="1">
      <c r="B15" s="1"/>
      <c r="C15" s="1"/>
      <c r="D15" s="1"/>
      <c r="E15" s="27"/>
      <c r="F15" s="1"/>
      <c r="G15" s="27"/>
      <c r="H15" s="1"/>
      <c r="I15" s="27"/>
      <c r="K15" s="27"/>
    </row>
    <row r="16" spans="2:11" ht="13.5">
      <c r="B16" s="1"/>
      <c r="C16" s="1"/>
      <c r="D16" s="1"/>
      <c r="E16" s="24"/>
      <c r="F16" s="1"/>
      <c r="G16" s="24"/>
      <c r="H16" s="1"/>
      <c r="I16" s="24"/>
      <c r="K16" s="24"/>
    </row>
    <row r="17" spans="2:12" s="16" customFormat="1" ht="13.5">
      <c r="B17" s="9" t="s">
        <v>83</v>
      </c>
      <c r="C17" s="79"/>
      <c r="D17" s="9"/>
      <c r="E17" s="25">
        <f>SUM(E10:E15)</f>
        <v>63934</v>
      </c>
      <c r="F17" s="9"/>
      <c r="G17" s="25">
        <f>SUM(G10:G15)</f>
        <v>26803</v>
      </c>
      <c r="H17" s="9"/>
      <c r="I17" s="25">
        <f>SUM(I10:I15)</f>
        <v>136914</v>
      </c>
      <c r="J17" s="9"/>
      <c r="K17" s="25">
        <f>SUM(K10:K15)</f>
        <v>55530</v>
      </c>
      <c r="L17" s="9"/>
    </row>
    <row r="18" spans="2:8" ht="13.5">
      <c r="B18" s="1"/>
      <c r="C18" s="1"/>
      <c r="D18" s="1"/>
      <c r="E18" s="1"/>
      <c r="F18" s="1"/>
      <c r="H18" s="1"/>
    </row>
    <row r="19" spans="2:11" ht="13.5">
      <c r="B19" s="1" t="s">
        <v>41</v>
      </c>
      <c r="C19" s="1"/>
      <c r="D19" s="1"/>
      <c r="E19" s="12">
        <v>-9610</v>
      </c>
      <c r="F19" s="1"/>
      <c r="G19" s="12">
        <v>-20226</v>
      </c>
      <c r="H19" s="1"/>
      <c r="I19" s="12">
        <v>-31964</v>
      </c>
      <c r="J19" s="12"/>
      <c r="K19" s="12">
        <v>-29322</v>
      </c>
    </row>
    <row r="20" spans="2:11" ht="13.5">
      <c r="B20" s="1"/>
      <c r="C20" s="1"/>
      <c r="D20" s="1"/>
      <c r="E20" s="1"/>
      <c r="F20" s="1"/>
      <c r="G20" s="12"/>
      <c r="H20" s="1"/>
      <c r="J20" s="12"/>
      <c r="K20" s="12"/>
    </row>
    <row r="21" spans="2:11" ht="13.5">
      <c r="B21" s="1" t="s">
        <v>84</v>
      </c>
      <c r="C21" s="1"/>
      <c r="D21" s="1"/>
      <c r="E21" s="12">
        <v>2670</v>
      </c>
      <c r="F21" s="1"/>
      <c r="G21" s="12">
        <v>1409</v>
      </c>
      <c r="H21" s="1"/>
      <c r="I21" s="12">
        <v>8522</v>
      </c>
      <c r="J21" s="12"/>
      <c r="K21" s="12">
        <v>2620</v>
      </c>
    </row>
    <row r="22" spans="2:11" ht="14.25" thickBot="1">
      <c r="B22" s="1"/>
      <c r="C22" s="1"/>
      <c r="D22" s="1"/>
      <c r="E22" s="27"/>
      <c r="F22" s="1"/>
      <c r="G22" s="27"/>
      <c r="H22" s="1"/>
      <c r="I22" s="27"/>
      <c r="K22" s="27"/>
    </row>
    <row r="23" spans="2:12" s="16" customFormat="1" ht="13.5">
      <c r="B23" s="9" t="s">
        <v>85</v>
      </c>
      <c r="C23" s="79" t="s">
        <v>137</v>
      </c>
      <c r="D23" s="9"/>
      <c r="E23" s="25">
        <f>SUM(E17:E22)</f>
        <v>56994</v>
      </c>
      <c r="F23" s="9"/>
      <c r="G23" s="25">
        <f>SUM(G17:G22)</f>
        <v>7986</v>
      </c>
      <c r="H23" s="9"/>
      <c r="I23" s="25">
        <f>SUM(I17:I22)</f>
        <v>113472</v>
      </c>
      <c r="J23" s="9"/>
      <c r="K23" s="25">
        <f>SUM(K17:K22)</f>
        <v>28828</v>
      </c>
      <c r="L23" s="9"/>
    </row>
    <row r="24" spans="2:8" ht="13.5">
      <c r="B24" s="1"/>
      <c r="C24" s="1"/>
      <c r="D24" s="1"/>
      <c r="E24" s="1"/>
      <c r="F24" s="1"/>
      <c r="H24" s="1"/>
    </row>
    <row r="25" spans="2:11" ht="13.5">
      <c r="B25" s="1" t="s">
        <v>42</v>
      </c>
      <c r="C25" s="55" t="s">
        <v>138</v>
      </c>
      <c r="D25" s="1"/>
      <c r="E25" s="14">
        <v>-4541</v>
      </c>
      <c r="F25" s="1"/>
      <c r="G25" s="14">
        <v>-1821</v>
      </c>
      <c r="H25" s="1"/>
      <c r="I25" s="14">
        <v>-22281</v>
      </c>
      <c r="K25" s="14">
        <v>-5163</v>
      </c>
    </row>
    <row r="26" spans="2:11" ht="13.5">
      <c r="B26" s="33" t="s">
        <v>43</v>
      </c>
      <c r="D26" s="1"/>
      <c r="E26" s="21">
        <f>+E25-E27</f>
        <v>-3058</v>
      </c>
      <c r="F26" s="1"/>
      <c r="G26" s="21">
        <f>+G25-G27</f>
        <v>-1426</v>
      </c>
      <c r="H26" s="1"/>
      <c r="I26" s="21">
        <f>+I25-I27</f>
        <v>-19894</v>
      </c>
      <c r="J26" s="12"/>
      <c r="K26" s="21">
        <f>+K25-K27</f>
        <v>-4430</v>
      </c>
    </row>
    <row r="27" spans="2:11" ht="13.5">
      <c r="B27" s="33" t="s">
        <v>44</v>
      </c>
      <c r="C27" s="1"/>
      <c r="D27" s="1"/>
      <c r="E27" s="23">
        <v>-1483</v>
      </c>
      <c r="F27" s="1"/>
      <c r="G27" s="23">
        <v>-395</v>
      </c>
      <c r="H27" s="1"/>
      <c r="I27" s="23">
        <v>-2387</v>
      </c>
      <c r="J27" s="12"/>
      <c r="K27" s="23">
        <v>-733</v>
      </c>
    </row>
    <row r="28" spans="2:11" ht="14.25" thickBot="1">
      <c r="B28" s="1"/>
      <c r="C28" s="1"/>
      <c r="D28" s="1"/>
      <c r="E28" s="27"/>
      <c r="F28" s="1"/>
      <c r="G28" s="27"/>
      <c r="H28" s="1"/>
      <c r="I28" s="27"/>
      <c r="K28" s="27"/>
    </row>
    <row r="29" spans="2:12" s="16" customFormat="1" ht="12.75">
      <c r="B29" s="9" t="s">
        <v>89</v>
      </c>
      <c r="C29" s="9"/>
      <c r="D29" s="9"/>
      <c r="E29" s="25">
        <f>+E23+E25</f>
        <v>52453</v>
      </c>
      <c r="F29" s="9"/>
      <c r="G29" s="25">
        <f>+G23+G25</f>
        <v>6165</v>
      </c>
      <c r="H29" s="9"/>
      <c r="I29" s="25">
        <f>+I23+I25</f>
        <v>91191</v>
      </c>
      <c r="J29" s="9"/>
      <c r="K29" s="25">
        <f>+K23+K25</f>
        <v>23665</v>
      </c>
      <c r="L29" s="9"/>
    </row>
    <row r="30" spans="2:8" ht="13.5">
      <c r="B30" s="1"/>
      <c r="C30" s="1"/>
      <c r="D30" s="1"/>
      <c r="E30" s="1"/>
      <c r="F30" s="1"/>
      <c r="H30" s="1"/>
    </row>
    <row r="31" spans="2:11" ht="13.5">
      <c r="B31" s="1" t="s">
        <v>45</v>
      </c>
      <c r="C31" s="1"/>
      <c r="D31" s="1"/>
      <c r="E31" s="12">
        <v>-4268</v>
      </c>
      <c r="F31" s="1"/>
      <c r="G31" s="12">
        <v>-2265</v>
      </c>
      <c r="H31" s="1"/>
      <c r="I31" s="12">
        <v>-17494</v>
      </c>
      <c r="J31" s="12"/>
      <c r="K31" s="12">
        <v>-5424</v>
      </c>
    </row>
    <row r="32" spans="2:11" ht="14.25" thickBot="1">
      <c r="B32" s="1"/>
      <c r="C32" s="1"/>
      <c r="D32" s="1"/>
      <c r="E32" s="27"/>
      <c r="F32" s="1"/>
      <c r="G32" s="27"/>
      <c r="H32" s="1"/>
      <c r="I32" s="27"/>
      <c r="K32" s="27"/>
    </row>
    <row r="33" spans="2:12" s="16" customFormat="1" ht="12.75">
      <c r="B33" s="9" t="s">
        <v>140</v>
      </c>
      <c r="C33" s="9"/>
      <c r="D33" s="9"/>
      <c r="E33" s="25">
        <f>+E29+E31</f>
        <v>48185</v>
      </c>
      <c r="F33" s="9"/>
      <c r="G33" s="25">
        <f>+G29+G31</f>
        <v>3900</v>
      </c>
      <c r="H33" s="9"/>
      <c r="I33" s="25">
        <f>+I29+I31</f>
        <v>73697</v>
      </c>
      <c r="J33" s="9"/>
      <c r="K33" s="25">
        <f>+K29+K31</f>
        <v>18241</v>
      </c>
      <c r="L33" s="9"/>
    </row>
    <row r="34" spans="2:11" ht="7.5" customHeight="1" thickBot="1">
      <c r="B34" s="1"/>
      <c r="C34" s="1"/>
      <c r="D34" s="1"/>
      <c r="E34" s="42"/>
      <c r="F34" s="1"/>
      <c r="G34" s="42"/>
      <c r="H34" s="1"/>
      <c r="I34" s="42"/>
      <c r="K34" s="42"/>
    </row>
    <row r="35" spans="2:11" ht="14.25" thickTop="1">
      <c r="B35" s="1"/>
      <c r="C35" s="1"/>
      <c r="D35" s="1"/>
      <c r="E35" s="14"/>
      <c r="F35" s="1"/>
      <c r="G35" s="15"/>
      <c r="H35" s="1"/>
      <c r="I35" s="14"/>
      <c r="K35" s="14"/>
    </row>
    <row r="36" spans="2:11" ht="13.5">
      <c r="B36" s="9" t="s">
        <v>81</v>
      </c>
      <c r="C36" s="1"/>
      <c r="D36" s="1"/>
      <c r="E36" s="48" t="s">
        <v>82</v>
      </c>
      <c r="F36" s="1"/>
      <c r="G36" s="48" t="s">
        <v>82</v>
      </c>
      <c r="H36" s="1"/>
      <c r="I36" s="48" t="s">
        <v>82</v>
      </c>
      <c r="K36" s="48" t="s">
        <v>82</v>
      </c>
    </row>
    <row r="37" spans="2:11" ht="13.5">
      <c r="B37" s="1" t="s">
        <v>90</v>
      </c>
      <c r="C37" s="1"/>
      <c r="D37" s="1"/>
      <c r="E37" s="34">
        <v>25.49</v>
      </c>
      <c r="F37" s="1"/>
      <c r="G37" s="34">
        <v>2.06</v>
      </c>
      <c r="H37" s="1"/>
      <c r="I37" s="34">
        <v>38.98</v>
      </c>
      <c r="K37" s="34">
        <v>9.65</v>
      </c>
    </row>
    <row r="38" spans="2:11" ht="13.5">
      <c r="B38" s="1" t="s">
        <v>46</v>
      </c>
      <c r="C38" s="1"/>
      <c r="D38" s="1"/>
      <c r="E38" s="48" t="s">
        <v>139</v>
      </c>
      <c r="F38" s="82"/>
      <c r="G38" s="48" t="s">
        <v>139</v>
      </c>
      <c r="H38" s="82"/>
      <c r="I38" s="48" t="s">
        <v>139</v>
      </c>
      <c r="J38" s="82"/>
      <c r="K38" s="48" t="s">
        <v>139</v>
      </c>
    </row>
    <row r="39" spans="2:11" ht="13.5">
      <c r="B39" s="1"/>
      <c r="C39" s="1"/>
      <c r="D39" s="1"/>
      <c r="E39" s="1"/>
      <c r="F39" s="1"/>
      <c r="G39" s="15"/>
      <c r="H39" s="1"/>
      <c r="I39" s="14"/>
      <c r="K39" s="14"/>
    </row>
    <row r="40" spans="2:11" ht="13.5">
      <c r="B40" s="13" t="s">
        <v>47</v>
      </c>
      <c r="C40" s="1"/>
      <c r="D40" s="1"/>
      <c r="E40" s="1"/>
      <c r="F40" s="1"/>
      <c r="G40" s="15"/>
      <c r="H40" s="1"/>
      <c r="I40" s="14"/>
      <c r="K40" s="14"/>
    </row>
    <row r="41" spans="2:11" ht="13.5">
      <c r="B41" s="13" t="s">
        <v>36</v>
      </c>
      <c r="C41" s="1"/>
      <c r="D41" s="1"/>
      <c r="E41" s="1"/>
      <c r="F41" s="1"/>
      <c r="G41" s="15"/>
      <c r="H41" s="1"/>
      <c r="I41" s="14"/>
      <c r="K41" s="14"/>
    </row>
    <row r="42" ht="13.5">
      <c r="G42" s="2"/>
    </row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</sheetData>
  <mergeCells count="2">
    <mergeCell ref="E6:G6"/>
    <mergeCell ref="I6:K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  <rowBreaks count="1" manualBreakCount="1">
    <brk id="41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1">
      <selection activeCell="F10" sqref="F10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7.00390625" style="0" customWidth="1"/>
    <col min="5" max="5" width="1.421875" style="0" customWidth="1"/>
    <col min="6" max="6" width="12.8515625" style="1" customWidth="1"/>
    <col min="7" max="7" width="2.7109375" style="1" customWidth="1"/>
    <col min="8" max="8" width="3.28125" style="0" customWidth="1"/>
    <col min="9" max="9" width="12.140625" style="0" customWidth="1"/>
  </cols>
  <sheetData>
    <row r="1" ht="14.25" thickBot="1"/>
    <row r="2" spans="2:5" s="1" customFormat="1" ht="14.25" thickTop="1">
      <c r="B2" s="44" t="s">
        <v>80</v>
      </c>
      <c r="C2" s="35"/>
      <c r="D2" s="35"/>
      <c r="E2" s="35"/>
    </row>
    <row r="3" spans="2:5" s="1" customFormat="1" ht="13.5">
      <c r="B3" s="47" t="s">
        <v>79</v>
      </c>
      <c r="C3" s="35"/>
      <c r="D3" s="35"/>
      <c r="E3" s="35"/>
    </row>
    <row r="4" spans="2:5" s="1" customFormat="1" ht="13.5">
      <c r="B4" s="49" t="s">
        <v>105</v>
      </c>
      <c r="C4" s="36"/>
      <c r="D4" s="36"/>
      <c r="E4" s="36"/>
    </row>
    <row r="5" spans="2:9" s="1" customFormat="1" ht="14.25">
      <c r="B5" s="49" t="s">
        <v>91</v>
      </c>
      <c r="C5" s="36"/>
      <c r="D5" s="36"/>
      <c r="E5" s="36"/>
      <c r="F5" s="4" t="s">
        <v>73</v>
      </c>
      <c r="G5" s="7"/>
      <c r="I5" s="4" t="s">
        <v>145</v>
      </c>
    </row>
    <row r="6" spans="2:9" s="1" customFormat="1" ht="15" thickBot="1">
      <c r="B6" s="50" t="s">
        <v>76</v>
      </c>
      <c r="C6" s="36"/>
      <c r="D6" s="36"/>
      <c r="E6" s="36"/>
      <c r="F6" s="8" t="s">
        <v>0</v>
      </c>
      <c r="G6" s="7"/>
      <c r="I6" s="8" t="s">
        <v>0</v>
      </c>
    </row>
    <row r="7" spans="2:9" s="1" customFormat="1" ht="15" thickTop="1">
      <c r="B7" s="36"/>
      <c r="C7" s="36"/>
      <c r="D7" s="36"/>
      <c r="E7" s="36"/>
      <c r="F7" s="10" t="s">
        <v>3</v>
      </c>
      <c r="G7" s="7"/>
      <c r="I7" s="32" t="s">
        <v>146</v>
      </c>
    </row>
    <row r="8" spans="2:9" s="1" customFormat="1" ht="14.25">
      <c r="B8" s="36"/>
      <c r="C8" s="36"/>
      <c r="D8" s="51" t="s">
        <v>86</v>
      </c>
      <c r="E8" s="36"/>
      <c r="F8" s="11" t="s">
        <v>2</v>
      </c>
      <c r="G8" s="7"/>
      <c r="I8" s="11" t="s">
        <v>2</v>
      </c>
    </row>
    <row r="9" spans="2:5" s="1" customFormat="1" ht="13.5">
      <c r="B9" s="37" t="s">
        <v>48</v>
      </c>
      <c r="C9" s="36"/>
      <c r="D9" s="36"/>
      <c r="E9" s="36"/>
    </row>
    <row r="10" spans="2:5" s="1" customFormat="1" ht="13.5">
      <c r="B10" s="36"/>
      <c r="C10" s="36"/>
      <c r="D10" s="36"/>
      <c r="E10" s="36"/>
    </row>
    <row r="11" spans="2:9" s="1" customFormat="1" ht="13.5">
      <c r="B11" s="36" t="s">
        <v>92</v>
      </c>
      <c r="C11" s="36"/>
      <c r="D11" s="36"/>
      <c r="E11" s="36"/>
      <c r="F11" s="12">
        <v>73697</v>
      </c>
      <c r="I11" s="12">
        <v>-15108</v>
      </c>
    </row>
    <row r="12" spans="2:5" s="1" customFormat="1" ht="13.5">
      <c r="B12" s="36"/>
      <c r="C12" s="36"/>
      <c r="D12" s="36"/>
      <c r="E12" s="36"/>
    </row>
    <row r="13" spans="2:9" s="1" customFormat="1" ht="13.5">
      <c r="B13" s="38" t="s">
        <v>50</v>
      </c>
      <c r="C13" s="36"/>
      <c r="D13" s="36"/>
      <c r="E13" s="36"/>
      <c r="F13" s="12">
        <v>43100</v>
      </c>
      <c r="I13" s="12">
        <v>109683</v>
      </c>
    </row>
    <row r="14" spans="2:9" s="1" customFormat="1" ht="13.5">
      <c r="B14" s="38" t="s">
        <v>51</v>
      </c>
      <c r="C14" s="36"/>
      <c r="D14" s="36"/>
      <c r="E14" s="36"/>
      <c r="F14" s="12">
        <v>29169</v>
      </c>
      <c r="I14" s="12">
        <v>47732</v>
      </c>
    </row>
    <row r="15" spans="2:9" s="1" customFormat="1" ht="14.25" thickBot="1">
      <c r="B15" s="36"/>
      <c r="C15" s="36"/>
      <c r="D15" s="36"/>
      <c r="E15" s="36"/>
      <c r="F15" s="27"/>
      <c r="I15" s="27"/>
    </row>
    <row r="16" spans="2:9" s="9" customFormat="1" ht="12.75">
      <c r="B16" s="37" t="s">
        <v>52</v>
      </c>
      <c r="C16" s="37"/>
      <c r="D16" s="37"/>
      <c r="E16" s="37"/>
      <c r="F16" s="25">
        <f>SUM(F13:F15)</f>
        <v>72269</v>
      </c>
      <c r="I16" s="25">
        <f>SUM(I13:I15)</f>
        <v>157415</v>
      </c>
    </row>
    <row r="17" spans="2:9" s="1" customFormat="1" ht="13.5">
      <c r="B17" s="36"/>
      <c r="C17" s="36"/>
      <c r="D17" s="36"/>
      <c r="E17" s="36"/>
      <c r="F17" s="12"/>
      <c r="I17" s="12"/>
    </row>
    <row r="18" spans="2:9" s="9" customFormat="1" ht="12.75">
      <c r="B18" s="37" t="s">
        <v>93</v>
      </c>
      <c r="C18" s="35"/>
      <c r="D18" s="35"/>
      <c r="E18" s="35"/>
      <c r="F18" s="18">
        <v>145966</v>
      </c>
      <c r="I18" s="18">
        <v>142307</v>
      </c>
    </row>
    <row r="19" spans="2:9" s="1" customFormat="1" ht="13.5">
      <c r="B19" s="36"/>
      <c r="C19" s="36"/>
      <c r="D19" s="36"/>
      <c r="E19" s="36"/>
      <c r="F19" s="12"/>
      <c r="I19" s="12"/>
    </row>
    <row r="20" spans="2:9" s="1" customFormat="1" ht="13.5">
      <c r="B20" s="38" t="s">
        <v>53</v>
      </c>
      <c r="C20" s="36"/>
      <c r="D20" s="36"/>
      <c r="E20" s="36"/>
      <c r="F20" s="12">
        <v>-42137</v>
      </c>
      <c r="I20" s="12">
        <v>13292</v>
      </c>
    </row>
    <row r="21" spans="2:9" s="1" customFormat="1" ht="13.5">
      <c r="B21" s="38" t="s">
        <v>54</v>
      </c>
      <c r="C21" s="36"/>
      <c r="D21" s="36"/>
      <c r="E21" s="36"/>
      <c r="F21" s="12">
        <v>27371</v>
      </c>
      <c r="I21" s="12">
        <v>-3153</v>
      </c>
    </row>
    <row r="22" spans="2:9" s="1" customFormat="1" ht="14.25" thickBot="1">
      <c r="B22" s="36"/>
      <c r="C22" s="36"/>
      <c r="D22" s="36"/>
      <c r="E22" s="36"/>
      <c r="F22" s="27"/>
      <c r="I22" s="27"/>
    </row>
    <row r="23" spans="2:9" s="9" customFormat="1" ht="12.75">
      <c r="B23" s="37" t="s">
        <v>94</v>
      </c>
      <c r="C23" s="37"/>
      <c r="D23" s="37"/>
      <c r="E23" s="37"/>
      <c r="F23" s="18">
        <v>131200</v>
      </c>
      <c r="I23" s="18">
        <v>152446</v>
      </c>
    </row>
    <row r="24" spans="2:5" s="1" customFormat="1" ht="13.5">
      <c r="B24" s="36"/>
      <c r="C24" s="36"/>
      <c r="D24" s="36"/>
      <c r="E24" s="36"/>
    </row>
    <row r="25" spans="2:9" s="1" customFormat="1" ht="13.5">
      <c r="B25" s="38" t="s">
        <v>55</v>
      </c>
      <c r="C25" s="36"/>
      <c r="D25" s="36"/>
      <c r="E25" s="36"/>
      <c r="F25" s="12">
        <v>-10325</v>
      </c>
      <c r="I25" s="12">
        <v>-21857</v>
      </c>
    </row>
    <row r="26" spans="2:9" s="1" customFormat="1" ht="13.5">
      <c r="B26" s="38" t="s">
        <v>56</v>
      </c>
      <c r="C26" s="36"/>
      <c r="D26" s="51"/>
      <c r="E26" s="36"/>
      <c r="F26" s="12">
        <v>-31964</v>
      </c>
      <c r="I26" s="12">
        <v>-52330</v>
      </c>
    </row>
    <row r="27" spans="2:9" s="1" customFormat="1" ht="14.25" thickBot="1">
      <c r="B27" s="36"/>
      <c r="C27" s="36"/>
      <c r="D27" s="36"/>
      <c r="E27" s="36"/>
      <c r="F27" s="27"/>
      <c r="I27" s="27"/>
    </row>
    <row r="28" spans="2:9" s="9" customFormat="1" ht="13.5" thickBot="1">
      <c r="B28" s="37" t="s">
        <v>95</v>
      </c>
      <c r="C28" s="37"/>
      <c r="D28" s="37"/>
      <c r="E28" s="37"/>
      <c r="F28" s="39">
        <v>88911</v>
      </c>
      <c r="I28" s="39">
        <v>78259</v>
      </c>
    </row>
    <row r="29" spans="2:5" s="1" customFormat="1" ht="13.5">
      <c r="B29" s="36"/>
      <c r="C29" s="36"/>
      <c r="D29" s="36"/>
      <c r="E29" s="36"/>
    </row>
    <row r="30" spans="2:5" s="1" customFormat="1" ht="13.5">
      <c r="B30" s="37" t="s">
        <v>57</v>
      </c>
      <c r="C30" s="36"/>
      <c r="D30" s="36"/>
      <c r="E30" s="36"/>
    </row>
    <row r="31" spans="2:9" s="1" customFormat="1" ht="13.5">
      <c r="B31" s="36" t="s">
        <v>61</v>
      </c>
      <c r="C31" s="36"/>
      <c r="D31" s="51" t="s">
        <v>143</v>
      </c>
      <c r="E31" s="36"/>
      <c r="F31" s="12">
        <v>-8794</v>
      </c>
      <c r="I31" s="80" t="s">
        <v>135</v>
      </c>
    </row>
    <row r="32" spans="2:9" s="1" customFormat="1" ht="13.5">
      <c r="B32" s="36" t="s">
        <v>96</v>
      </c>
      <c r="C32" s="36"/>
      <c r="D32" s="36"/>
      <c r="E32" s="36"/>
      <c r="F32" s="12">
        <v>36</v>
      </c>
      <c r="I32" s="12">
        <v>-436</v>
      </c>
    </row>
    <row r="33" spans="2:9" s="1" customFormat="1" ht="13.5">
      <c r="B33" s="36" t="s">
        <v>97</v>
      </c>
      <c r="C33" s="36"/>
      <c r="D33" s="36"/>
      <c r="E33" s="36"/>
      <c r="F33" s="12">
        <v>-61141</v>
      </c>
      <c r="I33" s="12">
        <v>-68714</v>
      </c>
    </row>
    <row r="34" spans="2:9" s="1" customFormat="1" ht="13.5">
      <c r="B34" s="36" t="s">
        <v>9</v>
      </c>
      <c r="C34" s="36"/>
      <c r="D34" s="36"/>
      <c r="E34" s="36"/>
      <c r="F34" s="12">
        <v>-114</v>
      </c>
      <c r="I34" s="12">
        <v>-1765</v>
      </c>
    </row>
    <row r="35" spans="2:9" s="1" customFormat="1" ht="13.5">
      <c r="B35" s="36" t="s">
        <v>58</v>
      </c>
      <c r="C35" s="36"/>
      <c r="D35" s="36"/>
      <c r="E35" s="36"/>
      <c r="F35" s="12">
        <v>-5548</v>
      </c>
      <c r="I35" s="12">
        <v>803</v>
      </c>
    </row>
    <row r="36" spans="2:9" s="1" customFormat="1" ht="13.5">
      <c r="B36" s="36" t="s">
        <v>98</v>
      </c>
      <c r="C36" s="36"/>
      <c r="D36" s="36"/>
      <c r="E36" s="36"/>
      <c r="F36" s="12">
        <v>90923</v>
      </c>
      <c r="I36" s="12">
        <v>1672</v>
      </c>
    </row>
    <row r="37" spans="2:9" s="1" customFormat="1" ht="13.5">
      <c r="B37" s="36" t="s">
        <v>99</v>
      </c>
      <c r="C37" s="36"/>
      <c r="D37" s="36"/>
      <c r="E37" s="36"/>
      <c r="F37" s="12">
        <v>353</v>
      </c>
      <c r="I37" s="12">
        <v>705</v>
      </c>
    </row>
    <row r="38" spans="2:9" s="1" customFormat="1" ht="13.5">
      <c r="B38" s="36" t="s">
        <v>60</v>
      </c>
      <c r="C38" s="36"/>
      <c r="D38" s="36"/>
      <c r="E38" s="36"/>
      <c r="F38" s="12">
        <v>838</v>
      </c>
      <c r="I38" s="12">
        <v>7899</v>
      </c>
    </row>
    <row r="39" spans="2:9" s="1" customFormat="1" ht="13.5">
      <c r="B39" s="36" t="s">
        <v>59</v>
      </c>
      <c r="C39" s="36"/>
      <c r="D39" s="36"/>
      <c r="E39" s="36"/>
      <c r="F39" s="12">
        <v>1829</v>
      </c>
      <c r="I39" s="12">
        <v>3008</v>
      </c>
    </row>
    <row r="40" spans="2:9" s="1" customFormat="1" ht="14.25" thickBot="1">
      <c r="B40" s="36"/>
      <c r="C40" s="36"/>
      <c r="D40" s="36"/>
      <c r="E40" s="36"/>
      <c r="F40" s="27"/>
      <c r="I40" s="27"/>
    </row>
    <row r="41" spans="2:9" s="9" customFormat="1" ht="13.5" thickBot="1">
      <c r="B41" s="37" t="s">
        <v>62</v>
      </c>
      <c r="C41" s="37"/>
      <c r="D41" s="37"/>
      <c r="E41" s="37"/>
      <c r="F41" s="39">
        <v>18382</v>
      </c>
      <c r="I41" s="39">
        <v>-56855</v>
      </c>
    </row>
    <row r="42" spans="2:5" s="1" customFormat="1" ht="13.5">
      <c r="B42" s="36"/>
      <c r="C42" s="36"/>
      <c r="D42" s="36"/>
      <c r="E42" s="36"/>
    </row>
    <row r="43" spans="2:5" s="1" customFormat="1" ht="13.5">
      <c r="B43" s="37" t="s">
        <v>63</v>
      </c>
      <c r="C43" s="36"/>
      <c r="D43" s="36"/>
      <c r="E43" s="36"/>
    </row>
    <row r="44" spans="2:9" s="1" customFormat="1" ht="13.5">
      <c r="B44" s="36" t="s">
        <v>64</v>
      </c>
      <c r="C44" s="36"/>
      <c r="D44" s="36"/>
      <c r="E44" s="36"/>
      <c r="F44" s="12">
        <v>95975</v>
      </c>
      <c r="I44" s="12">
        <v>288764</v>
      </c>
    </row>
    <row r="45" spans="2:9" s="1" customFormat="1" ht="13.5">
      <c r="B45" s="36" t="s">
        <v>101</v>
      </c>
      <c r="C45" s="36"/>
      <c r="D45" s="36"/>
      <c r="E45" s="36"/>
      <c r="F45" s="12">
        <v>0</v>
      </c>
      <c r="I45" s="12">
        <v>70000</v>
      </c>
    </row>
    <row r="46" spans="2:9" s="1" customFormat="1" ht="13.5">
      <c r="B46" s="36" t="s">
        <v>65</v>
      </c>
      <c r="C46" s="36"/>
      <c r="D46" s="36"/>
      <c r="E46" s="36"/>
      <c r="F46" s="12">
        <v>-146419</v>
      </c>
      <c r="I46" s="12">
        <v>-432603</v>
      </c>
    </row>
    <row r="47" spans="2:9" s="1" customFormat="1" ht="13.5">
      <c r="B47" s="36" t="s">
        <v>100</v>
      </c>
      <c r="C47" s="36"/>
      <c r="D47" s="36"/>
      <c r="E47" s="36"/>
      <c r="F47" s="12">
        <v>9424</v>
      </c>
      <c r="I47" s="12">
        <v>244696</v>
      </c>
    </row>
    <row r="48" spans="2:9" s="1" customFormat="1" ht="13.5">
      <c r="B48" s="36" t="s">
        <v>66</v>
      </c>
      <c r="C48" s="36"/>
      <c r="D48" s="36"/>
      <c r="E48" s="36"/>
      <c r="F48" s="12">
        <v>-7831</v>
      </c>
      <c r="I48" s="12">
        <v>-276900</v>
      </c>
    </row>
    <row r="49" spans="2:9" s="1" customFormat="1" ht="13.5">
      <c r="B49" s="36" t="s">
        <v>136</v>
      </c>
      <c r="C49" s="36"/>
      <c r="D49" s="36"/>
      <c r="E49" s="36"/>
      <c r="F49" s="81" t="s">
        <v>135</v>
      </c>
      <c r="I49" s="12">
        <v>-2045</v>
      </c>
    </row>
    <row r="50" spans="2:9" ht="13.5">
      <c r="B50" s="36" t="s">
        <v>102</v>
      </c>
      <c r="F50" s="33">
        <v>450</v>
      </c>
      <c r="I50" s="81" t="s">
        <v>135</v>
      </c>
    </row>
    <row r="51" spans="2:9" s="1" customFormat="1" ht="13.5">
      <c r="B51" s="36" t="s">
        <v>67</v>
      </c>
      <c r="C51" s="36"/>
      <c r="D51" s="36"/>
      <c r="E51" s="36"/>
      <c r="F51" s="12">
        <v>-7298</v>
      </c>
      <c r="I51" s="12">
        <v>-6717</v>
      </c>
    </row>
    <row r="52" spans="2:9" s="1" customFormat="1" ht="13.5">
      <c r="B52" s="36" t="s">
        <v>68</v>
      </c>
      <c r="C52" s="36"/>
      <c r="D52" s="51" t="s">
        <v>144</v>
      </c>
      <c r="E52" s="36"/>
      <c r="F52" s="12">
        <v>-6806</v>
      </c>
      <c r="I52" s="12">
        <v>-6806</v>
      </c>
    </row>
    <row r="53" spans="2:9" s="1" customFormat="1" ht="14.25" thickBot="1">
      <c r="B53" s="36"/>
      <c r="C53" s="36"/>
      <c r="D53" s="36"/>
      <c r="E53" s="36"/>
      <c r="F53" s="27"/>
      <c r="I53" s="27"/>
    </row>
    <row r="54" spans="2:9" s="9" customFormat="1" ht="13.5" thickBot="1">
      <c r="B54" s="37" t="s">
        <v>103</v>
      </c>
      <c r="C54" s="37"/>
      <c r="D54" s="37"/>
      <c r="E54" s="37"/>
      <c r="F54" s="39">
        <f>SUM(F44:F53)</f>
        <v>-62505</v>
      </c>
      <c r="I54" s="39">
        <f>SUM(I44:I53)</f>
        <v>-121611</v>
      </c>
    </row>
    <row r="55" spans="2:5" s="1" customFormat="1" ht="13.5">
      <c r="B55" s="36"/>
      <c r="C55" s="36"/>
      <c r="D55" s="36"/>
      <c r="E55" s="36"/>
    </row>
    <row r="56" spans="2:9" s="1" customFormat="1" ht="13.5">
      <c r="B56" s="36" t="s">
        <v>69</v>
      </c>
      <c r="C56" s="36"/>
      <c r="D56" s="36"/>
      <c r="E56" s="36"/>
      <c r="F56" s="18">
        <v>44788</v>
      </c>
      <c r="I56" s="18">
        <v>-100207</v>
      </c>
    </row>
    <row r="57" spans="2:9" s="1" customFormat="1" ht="13.5">
      <c r="B57" s="36" t="s">
        <v>70</v>
      </c>
      <c r="C57" s="36"/>
      <c r="D57" s="36"/>
      <c r="E57" s="36"/>
      <c r="F57" s="18">
        <v>1622</v>
      </c>
      <c r="I57" s="18">
        <v>108112</v>
      </c>
    </row>
    <row r="58" spans="2:9" s="1" customFormat="1" ht="13.5">
      <c r="B58" s="36" t="s">
        <v>71</v>
      </c>
      <c r="C58" s="36"/>
      <c r="D58" s="36"/>
      <c r="E58" s="36"/>
      <c r="F58" s="18">
        <v>359</v>
      </c>
      <c r="I58" s="18">
        <v>-6283</v>
      </c>
    </row>
    <row r="59" spans="2:9" s="1" customFormat="1" ht="13.5">
      <c r="B59" s="36"/>
      <c r="C59" s="36"/>
      <c r="D59" s="36"/>
      <c r="E59" s="36"/>
      <c r="F59" s="12"/>
      <c r="I59" s="12"/>
    </row>
    <row r="60" spans="2:9" s="9" customFormat="1" ht="13.5" thickBot="1">
      <c r="B60" s="37" t="s">
        <v>104</v>
      </c>
      <c r="C60" s="40"/>
      <c r="D60" s="40"/>
      <c r="E60" s="40"/>
      <c r="F60" s="17">
        <v>46769</v>
      </c>
      <c r="I60" s="17">
        <v>1622</v>
      </c>
    </row>
    <row r="61" spans="2:9" s="9" customFormat="1" ht="12.75">
      <c r="B61" s="37"/>
      <c r="C61" s="40"/>
      <c r="D61" s="40"/>
      <c r="E61" s="40"/>
      <c r="F61" s="25"/>
      <c r="I61" s="25"/>
    </row>
    <row r="62" spans="2:6" s="9" customFormat="1" ht="12.75">
      <c r="B62" s="13" t="s">
        <v>72</v>
      </c>
      <c r="C62" s="40"/>
      <c r="D62" s="40"/>
      <c r="E62" s="40"/>
      <c r="F62" s="25"/>
    </row>
    <row r="63" spans="2:5" s="1" customFormat="1" ht="13.5">
      <c r="B63" s="37" t="s">
        <v>36</v>
      </c>
      <c r="C63" s="36"/>
      <c r="D63" s="36"/>
      <c r="E63" s="36"/>
    </row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</sheetData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I115"/>
  <sheetViews>
    <sheetView workbookViewId="0" topLeftCell="A10">
      <selection activeCell="D8" sqref="D8"/>
    </sheetView>
  </sheetViews>
  <sheetFormatPr defaultColWidth="9.140625" defaultRowHeight="12.75"/>
  <cols>
    <col min="1" max="1" width="2.421875" style="56" customWidth="1"/>
    <col min="2" max="2" width="3.00390625" style="1" customWidth="1"/>
    <col min="3" max="3" width="1.1484375" style="1" customWidth="1"/>
    <col min="4" max="4" width="41.28125" style="1" customWidth="1"/>
    <col min="5" max="5" width="11.7109375" style="57" customWidth="1"/>
    <col min="6" max="6" width="3.57421875" style="57" customWidth="1"/>
    <col min="7" max="7" width="15.28125" style="1" customWidth="1"/>
    <col min="8" max="8" width="1.57421875" style="1" customWidth="1"/>
    <col min="9" max="9" width="14.28125" style="1" customWidth="1"/>
    <col min="10" max="10" width="1.57421875" style="1" customWidth="1"/>
    <col min="11" max="11" width="11.57421875" style="1" customWidth="1"/>
    <col min="12" max="12" width="1.421875" style="1" customWidth="1"/>
    <col min="13" max="13" width="16.8515625" style="1" customWidth="1"/>
    <col min="14" max="14" width="1.421875" style="1" customWidth="1"/>
    <col min="15" max="15" width="14.421875" style="1" customWidth="1"/>
    <col min="16" max="16" width="1.28515625" style="1" customWidth="1"/>
    <col min="17" max="17" width="13.00390625" style="9" customWidth="1"/>
    <col min="18" max="18" width="1.421875" style="1" customWidth="1"/>
    <col min="19" max="35" width="9.140625" style="1" customWidth="1"/>
  </cols>
  <sheetData>
    <row r="2" spans="4:6" ht="13.5">
      <c r="D2" s="92" t="s">
        <v>80</v>
      </c>
      <c r="E2" s="93"/>
      <c r="F2" s="94"/>
    </row>
    <row r="3" spans="4:6" ht="13.5">
      <c r="D3" s="95" t="s">
        <v>127</v>
      </c>
      <c r="E3" s="96"/>
      <c r="F3" s="97"/>
    </row>
    <row r="4" spans="4:6" ht="13.5">
      <c r="D4" s="95" t="s">
        <v>147</v>
      </c>
      <c r="E4" s="96"/>
      <c r="F4" s="97"/>
    </row>
    <row r="5" spans="4:6" ht="13.5">
      <c r="D5" s="98" t="s">
        <v>128</v>
      </c>
      <c r="E5" s="99"/>
      <c r="F5" s="100"/>
    </row>
    <row r="6" spans="5:6" ht="13.5">
      <c r="E6" s="77"/>
      <c r="F6" s="53"/>
    </row>
    <row r="8" spans="1:35" s="65" customFormat="1" ht="13.5">
      <c r="A8" s="56"/>
      <c r="B8" s="58"/>
      <c r="C8" s="58"/>
      <c r="D8" s="58"/>
      <c r="E8" s="59"/>
      <c r="F8" s="59"/>
      <c r="G8" s="89" t="s">
        <v>106</v>
      </c>
      <c r="H8" s="90"/>
      <c r="I8" s="91"/>
      <c r="J8" s="58"/>
      <c r="K8" s="60"/>
      <c r="L8" s="61"/>
      <c r="M8" s="62"/>
      <c r="N8" s="58"/>
      <c r="O8" s="63"/>
      <c r="P8" s="58"/>
      <c r="Q8" s="64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s="65" customFormat="1" ht="13.5">
      <c r="A9" s="56"/>
      <c r="B9" s="58"/>
      <c r="C9" s="58"/>
      <c r="D9" s="58"/>
      <c r="E9" s="59"/>
      <c r="F9" s="59"/>
      <c r="G9" s="86" t="s">
        <v>123</v>
      </c>
      <c r="H9" s="87"/>
      <c r="I9" s="88"/>
      <c r="J9" s="58"/>
      <c r="K9" s="86" t="s">
        <v>107</v>
      </c>
      <c r="L9" s="87"/>
      <c r="M9" s="88"/>
      <c r="N9" s="58"/>
      <c r="O9" s="11" t="s">
        <v>108</v>
      </c>
      <c r="P9" s="58"/>
      <c r="Q9" s="6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1:35" s="65" customFormat="1" ht="13.5">
      <c r="A10" s="56"/>
      <c r="B10" s="58"/>
      <c r="C10" s="67"/>
      <c r="D10" s="58"/>
      <c r="E10" s="59"/>
      <c r="F10" s="59"/>
      <c r="G10" s="4" t="s">
        <v>109</v>
      </c>
      <c r="H10" s="58"/>
      <c r="I10" s="4" t="s">
        <v>110</v>
      </c>
      <c r="J10" s="58"/>
      <c r="K10" s="4" t="s">
        <v>111</v>
      </c>
      <c r="L10" s="58"/>
      <c r="M10" s="4" t="s">
        <v>112</v>
      </c>
      <c r="N10" s="58"/>
      <c r="O10" s="4" t="s">
        <v>113</v>
      </c>
      <c r="P10" s="58"/>
      <c r="Q10" s="68" t="s">
        <v>114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5" s="65" customFormat="1" ht="13.5">
      <c r="A11" s="56"/>
      <c r="B11" s="58"/>
      <c r="C11" s="67"/>
      <c r="D11" s="58"/>
      <c r="E11" s="59"/>
      <c r="F11" s="59"/>
      <c r="G11" s="8" t="s">
        <v>115</v>
      </c>
      <c r="H11" s="58"/>
      <c r="I11" s="8" t="s">
        <v>116</v>
      </c>
      <c r="J11" s="58"/>
      <c r="K11" s="8" t="s">
        <v>117</v>
      </c>
      <c r="L11" s="58"/>
      <c r="M11" s="8" t="s">
        <v>126</v>
      </c>
      <c r="N11" s="58"/>
      <c r="O11" s="8" t="s">
        <v>118</v>
      </c>
      <c r="P11" s="58"/>
      <c r="Q11" s="66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65" customFormat="1" ht="13.5">
      <c r="A12" s="56"/>
      <c r="B12" s="58"/>
      <c r="C12" s="67"/>
      <c r="D12" s="58"/>
      <c r="E12" s="78"/>
      <c r="F12" s="59"/>
      <c r="G12" s="11" t="s">
        <v>119</v>
      </c>
      <c r="H12" s="58"/>
      <c r="I12" s="11" t="s">
        <v>2</v>
      </c>
      <c r="J12" s="58"/>
      <c r="K12" s="11" t="s">
        <v>2</v>
      </c>
      <c r="L12" s="58"/>
      <c r="M12" s="11" t="s">
        <v>2</v>
      </c>
      <c r="N12" s="58"/>
      <c r="O12" s="11" t="s">
        <v>2</v>
      </c>
      <c r="P12" s="58"/>
      <c r="Q12" s="69" t="s">
        <v>2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ht="13.5">
      <c r="C13" s="3"/>
    </row>
    <row r="14" spans="3:17" ht="13.5">
      <c r="C14" s="3"/>
      <c r="D14" s="1" t="s">
        <v>131</v>
      </c>
      <c r="G14" s="12">
        <v>189056</v>
      </c>
      <c r="I14" s="12">
        <v>94528</v>
      </c>
      <c r="K14" s="12">
        <v>157807</v>
      </c>
      <c r="M14" s="12">
        <v>1725593</v>
      </c>
      <c r="O14" s="12">
        <v>236667</v>
      </c>
      <c r="Q14" s="19">
        <f>SUM(I14:P14)</f>
        <v>2214595</v>
      </c>
    </row>
    <row r="15" ht="13.5">
      <c r="C15" s="3"/>
    </row>
    <row r="16" spans="3:4" ht="13.5">
      <c r="C16" s="3"/>
      <c r="D16" s="1" t="s">
        <v>120</v>
      </c>
    </row>
    <row r="17" ht="13.5">
      <c r="C17" s="3"/>
    </row>
    <row r="18" spans="3:17" ht="13.5">
      <c r="C18" s="55"/>
      <c r="D18" s="1" t="s">
        <v>130</v>
      </c>
      <c r="G18" s="70"/>
      <c r="I18" s="70"/>
      <c r="K18" s="70"/>
      <c r="M18" s="70"/>
      <c r="O18" s="21">
        <v>73697</v>
      </c>
      <c r="Q18" s="71">
        <f aca="true" t="shared" si="0" ref="Q18:Q24">SUM(I18:P18)</f>
        <v>73697</v>
      </c>
    </row>
    <row r="19" spans="3:17" ht="13.5">
      <c r="C19" s="55"/>
      <c r="D19" s="1" t="s">
        <v>121</v>
      </c>
      <c r="G19" s="72"/>
      <c r="I19" s="72"/>
      <c r="K19" s="72"/>
      <c r="M19" s="22">
        <v>-31248</v>
      </c>
      <c r="O19" s="72"/>
      <c r="Q19" s="73">
        <f t="shared" si="0"/>
        <v>-31248</v>
      </c>
    </row>
    <row r="20" spans="3:17" ht="13.5">
      <c r="C20" s="55"/>
      <c r="D20" s="1" t="s">
        <v>49</v>
      </c>
      <c r="G20" s="72"/>
      <c r="I20" s="72"/>
      <c r="K20" s="72"/>
      <c r="M20" s="22">
        <v>-154</v>
      </c>
      <c r="O20" s="72"/>
      <c r="Q20" s="73">
        <f t="shared" si="0"/>
        <v>-154</v>
      </c>
    </row>
    <row r="21" spans="3:17" ht="13.5">
      <c r="C21" s="55"/>
      <c r="D21" s="1" t="s">
        <v>124</v>
      </c>
      <c r="G21" s="72"/>
      <c r="I21" s="72"/>
      <c r="K21" s="72"/>
      <c r="M21" s="22">
        <v>-103333</v>
      </c>
      <c r="O21" s="22">
        <v>103333</v>
      </c>
      <c r="Q21" s="73">
        <f t="shared" si="0"/>
        <v>0</v>
      </c>
    </row>
    <row r="22" spans="3:17" ht="13.5">
      <c r="C22" s="55"/>
      <c r="D22" s="1" t="s">
        <v>125</v>
      </c>
      <c r="G22" s="72"/>
      <c r="I22" s="72"/>
      <c r="K22" s="72"/>
      <c r="M22" s="22">
        <v>-238</v>
      </c>
      <c r="O22" s="72"/>
      <c r="Q22" s="73">
        <f t="shared" si="0"/>
        <v>-238</v>
      </c>
    </row>
    <row r="23" spans="3:17" ht="13.5">
      <c r="C23" s="55"/>
      <c r="D23" s="1" t="s">
        <v>132</v>
      </c>
      <c r="G23" s="72"/>
      <c r="I23" s="72"/>
      <c r="K23" s="72"/>
      <c r="M23" s="22">
        <v>-82515</v>
      </c>
      <c r="O23" s="72"/>
      <c r="Q23" s="73">
        <f t="shared" si="0"/>
        <v>-82515</v>
      </c>
    </row>
    <row r="24" spans="3:17" ht="13.5">
      <c r="C24" s="55"/>
      <c r="D24" s="1" t="s">
        <v>133</v>
      </c>
      <c r="G24" s="74"/>
      <c r="I24" s="74"/>
      <c r="K24" s="74"/>
      <c r="M24" s="74"/>
      <c r="O24" s="23">
        <v>-6806</v>
      </c>
      <c r="Q24" s="75">
        <f t="shared" si="0"/>
        <v>-6806</v>
      </c>
    </row>
    <row r="25" spans="3:17" ht="13.5">
      <c r="C25" s="3"/>
      <c r="G25" s="12">
        <f>SUM(G18:G24)</f>
        <v>0</v>
      </c>
      <c r="I25" s="12">
        <f>SUM(I18:I24)</f>
        <v>0</v>
      </c>
      <c r="K25" s="12">
        <f>SUM(K18:K24)</f>
        <v>0</v>
      </c>
      <c r="M25" s="12">
        <f>SUM(M18:M24)</f>
        <v>-217488</v>
      </c>
      <c r="O25" s="12">
        <f>ROUND(SUM(O18:O24),0)</f>
        <v>170224</v>
      </c>
      <c r="Q25" s="18">
        <f>SUM(Q18:Q24)</f>
        <v>-47264</v>
      </c>
    </row>
    <row r="26" ht="13.5">
      <c r="C26" s="3"/>
    </row>
    <row r="27" spans="3:17" ht="14.25" thickBot="1">
      <c r="C27" s="3"/>
      <c r="D27" s="1" t="s">
        <v>134</v>
      </c>
      <c r="G27" s="76">
        <f>+G14+G25</f>
        <v>189056</v>
      </c>
      <c r="I27" s="76">
        <f>+I14+I25</f>
        <v>94528</v>
      </c>
      <c r="K27" s="76">
        <f>+K14+K25</f>
        <v>157807</v>
      </c>
      <c r="M27" s="76">
        <f>+M14+M25</f>
        <v>1508105</v>
      </c>
      <c r="O27" s="76">
        <f>+O14+O25</f>
        <v>406891</v>
      </c>
      <c r="Q27" s="76">
        <f>+Q14+Q25</f>
        <v>2167331</v>
      </c>
    </row>
    <row r="28" spans="3:17" ht="13.5">
      <c r="C28" s="3"/>
      <c r="G28" s="20"/>
      <c r="I28" s="20"/>
      <c r="K28" s="20"/>
      <c r="M28" s="20"/>
      <c r="O28" s="20"/>
      <c r="Q28" s="20"/>
    </row>
    <row r="29" spans="3:17" ht="13.5">
      <c r="C29" s="3"/>
      <c r="D29" s="1" t="s">
        <v>122</v>
      </c>
      <c r="G29" s="20"/>
      <c r="I29" s="20"/>
      <c r="K29" s="20"/>
      <c r="M29" s="20"/>
      <c r="O29" s="20"/>
      <c r="Q29" s="20"/>
    </row>
    <row r="30" spans="3:17" ht="13.5">
      <c r="C30" s="3"/>
      <c r="D30" s="1" t="s">
        <v>36</v>
      </c>
      <c r="G30" s="20"/>
      <c r="I30" s="20"/>
      <c r="K30" s="20"/>
      <c r="M30" s="20"/>
      <c r="O30" s="20"/>
      <c r="Q30" s="20"/>
    </row>
    <row r="31" ht="13.5">
      <c r="C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mergeCells count="7">
    <mergeCell ref="D5:F5"/>
    <mergeCell ref="D4:F4"/>
    <mergeCell ref="D3:F3"/>
    <mergeCell ref="D2:F2"/>
    <mergeCell ref="K9:M9"/>
    <mergeCell ref="G8:I8"/>
    <mergeCell ref="G9:I9"/>
  </mergeCells>
  <printOptions/>
  <pageMargins left="0.3" right="0.19" top="0.53" bottom="0.58" header="0.4" footer="0.38"/>
  <pageSetup horizontalDpi="600" verticalDpi="600" orientation="landscape" scale="72" r:id="rId1"/>
  <headerFooter alignWithMargins="0">
    <oddFooter>&amp;L&amp;D&amp;R&amp;T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fauziah</cp:lastModifiedBy>
  <cp:lastPrinted>2002-11-25T07:07:50Z</cp:lastPrinted>
  <dcterms:created xsi:type="dcterms:W3CDTF">2002-11-14T03:48:24Z</dcterms:created>
  <dcterms:modified xsi:type="dcterms:W3CDTF">2002-11-25T07:08:32Z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143800977</vt:i4>
  </property>
  <property fmtid="{D5CDD505-2E9C-101B-9397-08002B2CF9AE}" pid="3" name="_EmailSubject">
    <vt:lpwstr>quarterly report</vt:lpwstr>
  </property>
  <property fmtid="{D5CDD505-2E9C-101B-9397-08002B2CF9AE}" pid="4" name="_AuthorEmail">
    <vt:lpwstr>fauziah@epa.com.my</vt:lpwstr>
  </property>
  <property fmtid="{D5CDD505-2E9C-101B-9397-08002B2CF9AE}" pid="5" name="_AuthorEmailDisplayName">
    <vt:lpwstr>Fauziah Kamal</vt:lpwstr>
  </property>
  <property fmtid="{D5CDD505-2E9C-101B-9397-08002B2CF9AE}" pid="6" name="_PreviousAdHocReviewCycleID">
    <vt:i4>239276136</vt:i4>
  </property>
</Properties>
</file>