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'BS'!$A$1:$D$58</definedName>
    <definedName name="Z_0E693476_6DEA_45FF_A3CD_1287C2805559_.wvu.PrintArea" localSheetId="0" hidden="1">'BS'!$A$1:$D$60</definedName>
    <definedName name="Z_61A3EC25_AEA4_11D5_9192_0050BAA8D18C_.wvu.PrintArea" localSheetId="0" hidden="1">'BS'!$A$1:$D$60</definedName>
    <definedName name="Z_75C880E0_CA4E_11D2_9568_CDE8D3458338_.wvu.PrintArea" localSheetId="0" hidden="1">'BS'!$A$1:$D$59</definedName>
    <definedName name="Z_8FBBFF00_2D6B_11D4_9307_E4A81EACB02C_.wvu.PrintArea" localSheetId="0" hidden="1">'BS'!$A$1:$D$58</definedName>
    <definedName name="Z_A3323860_1588_11D4_BBB9_CF77DDB22EBF_.wvu.PrintArea" localSheetId="0" hidden="1">'BS'!$A$1:$D$59</definedName>
    <definedName name="Z_C6FF6724_D5C8_11D5_8BEE_B5A4F258DB3D_.wvu.PrintArea" localSheetId="0" hidden="1">'BS'!$A$1:$D$58</definedName>
    <definedName name="Z_DCB5E2C6_E523_11D3_B1F6_444553540000_.wvu.PrintArea" localSheetId="0" hidden="1">'BS'!$A$1:$D$59</definedName>
  </definedNames>
  <calcPr fullCalcOnLoad="1"/>
</workbook>
</file>

<file path=xl/sharedStrings.xml><?xml version="1.0" encoding="utf-8"?>
<sst xmlns="http://schemas.openxmlformats.org/spreadsheetml/2006/main" count="70" uniqueCount="54">
  <si>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</si>
  <si>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</si>
  <si>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</si>
  <si>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</si>
  <si>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</si>
  <si>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</si>
  <si>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</si>
  <si>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</si>
  <si>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Long Term Investments</t>
  </si>
  <si>
    <t>Intangible Assets</t>
  </si>
  <si>
    <t>Current Assets</t>
  </si>
  <si>
    <t xml:space="preserve">     Cash</t>
  </si>
  <si>
    <t>Current Liabilities</t>
  </si>
  <si>
    <t xml:space="preserve">     Short Term Borrowings</t>
  </si>
  <si>
    <t>Shareholders' Funds</t>
  </si>
  <si>
    <t>Share Capital</t>
  </si>
  <si>
    <t>Reserves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</si>
  <si>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</si>
  <si>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</si>
  <si>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</si>
  <si>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</si>
  <si>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</si>
  <si>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</si>
  <si>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>MULTI VEST RESOURCES BERHAD</t>
  </si>
  <si>
    <t>RM</t>
  </si>
  <si>
    <t>(UNAUDITED)</t>
  </si>
  <si>
    <t>(AUDITED)</t>
  </si>
  <si>
    <t xml:space="preserve">      Inventories</t>
  </si>
  <si>
    <t>30/06/01</t>
  </si>
  <si>
    <t xml:space="preserve">Other Long Term Liabilities </t>
  </si>
  <si>
    <t xml:space="preserve">Deferred Taxation </t>
  </si>
  <si>
    <t xml:space="preserve">     Trade Receivables</t>
  </si>
  <si>
    <t xml:space="preserve">Investment Property </t>
  </si>
  <si>
    <t>Other Long Term Assets</t>
  </si>
  <si>
    <t xml:space="preserve">     Trade Payables</t>
  </si>
  <si>
    <t xml:space="preserve">     Other Payables</t>
  </si>
  <si>
    <t xml:space="preserve">     Proposed Dividend  </t>
  </si>
  <si>
    <t xml:space="preserve">     Share Premium</t>
  </si>
  <si>
    <t>Net Tangible Assets Per Share (RM)</t>
  </si>
  <si>
    <t xml:space="preserve">Property, Plant And Equipment </t>
  </si>
  <si>
    <t>Investment In Associated Companies</t>
  </si>
  <si>
    <t xml:space="preserve">Goodwill On Consolidation </t>
  </si>
  <si>
    <t>Net Current Assets Or Current Liabilities</t>
  </si>
  <si>
    <t xml:space="preserve">     Short Term Deposits With Licensed Banks</t>
  </si>
  <si>
    <t xml:space="preserve">     Provision For Bad Debts</t>
  </si>
  <si>
    <t xml:space="preserve">     Other Debtors And Deposits</t>
  </si>
  <si>
    <t xml:space="preserve">     Short Term Investments</t>
  </si>
  <si>
    <t xml:space="preserve">     Provision For Taxation</t>
  </si>
  <si>
    <t xml:space="preserve">          Been Reclassified To Be Consistent With KLSE's Presentation. </t>
  </si>
  <si>
    <t>30/09/01</t>
  </si>
  <si>
    <t>QUARTERLY REPORT - 1st QUARTER ENDED 30/09/01</t>
  </si>
  <si>
    <t>CONSOLIDATED BALANCE SHEET AS AT 30/09/01</t>
  </si>
  <si>
    <t>Note: Certain Audited Figures As At The Preceding Financial Year Ended 30/06/01 Have</t>
  </si>
  <si>
    <t>DATE ISSUED : 20/11/2001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</si>
</sst>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_);[Red]\(#,##0.0\)"/>
    <numFmt numFmtId="175" formatCode="#,##0.000_);[Red]\(#,##0.000\)"/>
    <numFmt numFmtId="176" formatCode="#,##0.0000_);[Red]\(#,##0.0000\)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3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applyProtection="1" quotePrefix="1">
      <alignment horizontal="center"/>
      <protection/>
    </xf>
    <xf numFmtId="4" fontId="0" fillId="0" borderId="0" xfId="15" applyNumberFormat="1" applyFont="1" applyAlignment="1" applyProtection="1">
      <alignment/>
      <protection/>
    </xf>
    <xf numFmtId="0" fontId="0" fillId="0" borderId="0" xfId="0" applyAlignment="1">
      <alignment horizontal="right"/>
    </xf>
    <xf numFmtId="173" fontId="0" fillId="0" borderId="0" xfId="15" applyNumberFormat="1" applyFont="1" applyAlignment="1" applyProtection="1">
      <alignment horizontal="right"/>
      <protection/>
    </xf>
    <xf numFmtId="173" fontId="0" fillId="0" borderId="0" xfId="15" applyNumberForma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43" fontId="0" fillId="0" borderId="2" xfId="15" applyNumberFormat="1" applyBorder="1" applyAlignment="1">
      <alignment horizontal="right"/>
    </xf>
    <xf numFmtId="17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173" fontId="0" fillId="0" borderId="1" xfId="15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 applyProtection="1">
      <alignment horizontal="center"/>
      <protection/>
    </xf>
    <xf numFmtId="38" fontId="2" fillId="0" borderId="0" xfId="0" applyNumberFormat="1" applyFont="1" applyAlignment="1" applyProtection="1" quotePrefix="1">
      <alignment horizontal="center"/>
      <protection/>
    </xf>
    <xf numFmtId="38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43" fontId="0" fillId="0" borderId="0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97"/>
  <sheetViews>
    <sheetView tabSelected="1" defaultGridColor="0" zoomScale="75" zoomScaleNormal="75" colorId="22" workbookViewId="0" topLeftCell="A1">
      <selection activeCell="A7" sqref="A7"/>
    </sheetView>
  </sheetViews>
  <sheetFormatPr defaultColWidth="9.77734375" defaultRowHeight="15"/>
  <cols>
    <col min="1" max="1" width="3.77734375" style="0" customWidth="1"/>
    <col min="2" max="2" width="44.88671875" style="0" customWidth="1"/>
    <col min="3" max="3" width="14.4453125" style="0" customWidth="1"/>
    <col min="4" max="4" width="13.88671875" style="0" customWidth="1"/>
    <col min="5" max="5" width="14.10546875" style="33" customWidth="1"/>
    <col min="6" max="6" width="14.88671875" style="33" customWidth="1"/>
  </cols>
  <sheetData>
    <row r="1" ht="15.75">
      <c r="A1" s="4" t="s">
        <v>23</v>
      </c>
    </row>
    <row r="2" spans="1:6" s="14" customFormat="1" ht="15.75">
      <c r="A2" s="12" t="s">
        <v>50</v>
      </c>
      <c r="B2"/>
      <c r="C2" s="30" t="s">
        <v>25</v>
      </c>
      <c r="D2" s="30" t="s">
        <v>26</v>
      </c>
      <c r="E2" s="34"/>
      <c r="F2" s="34"/>
    </row>
    <row r="3" spans="1:5" ht="15.75">
      <c r="A3" s="5" t="s">
        <v>51</v>
      </c>
      <c r="B3" s="1"/>
      <c r="C3" s="2" t="s">
        <v>0</v>
      </c>
      <c r="D3" s="2" t="s">
        <v>0</v>
      </c>
      <c r="E3" s="35"/>
    </row>
    <row r="4" spans="1:6" ht="15.75">
      <c r="A4" s="12" t="s">
        <v>5</v>
      </c>
      <c r="B4" s="1"/>
      <c r="C4" s="2" t="s">
        <v>1</v>
      </c>
      <c r="D4" s="2" t="s">
        <v>2</v>
      </c>
      <c r="E4" s="35"/>
      <c r="F4" s="35"/>
    </row>
    <row r="5" spans="1:6" ht="15">
      <c r="A5" s="1"/>
      <c r="B5" s="1"/>
      <c r="C5" s="2" t="s">
        <v>3</v>
      </c>
      <c r="D5" s="2" t="s">
        <v>4</v>
      </c>
      <c r="E5" s="35"/>
      <c r="F5" s="35"/>
    </row>
    <row r="6" spans="1:6" ht="15.75">
      <c r="A6" s="12" t="s">
        <v>53</v>
      </c>
      <c r="B6" s="1"/>
      <c r="C6" s="2" t="s">
        <v>6</v>
      </c>
      <c r="D6" s="2" t="s">
        <v>7</v>
      </c>
      <c r="E6" s="35"/>
      <c r="F6" s="35"/>
    </row>
    <row r="7" spans="1:6" ht="15">
      <c r="A7" s="1"/>
      <c r="B7" s="1"/>
      <c r="C7" s="18" t="s">
        <v>49</v>
      </c>
      <c r="D7" s="18" t="s">
        <v>28</v>
      </c>
      <c r="E7" s="36"/>
      <c r="F7" s="36"/>
    </row>
    <row r="8" spans="1:6" ht="15">
      <c r="A8" s="1"/>
      <c r="B8" s="1"/>
      <c r="C8" s="2" t="s">
        <v>24</v>
      </c>
      <c r="D8" s="2" t="s">
        <v>24</v>
      </c>
      <c r="E8" s="35"/>
      <c r="F8" s="35"/>
    </row>
    <row r="9" spans="1:4" ht="15">
      <c r="A9" s="1"/>
      <c r="B9" s="1"/>
      <c r="C9" s="20"/>
      <c r="D9" s="20"/>
    </row>
    <row r="10" spans="1:4" ht="15">
      <c r="A10" s="3">
        <v>1</v>
      </c>
      <c r="B10" s="7" t="s">
        <v>39</v>
      </c>
      <c r="C10" s="21">
        <f>132132678.83+7073926</f>
        <v>139206604.82999998</v>
      </c>
      <c r="D10" s="21">
        <f>133551191+5841315</f>
        <v>139392506</v>
      </c>
    </row>
    <row r="11" spans="1:4" ht="15">
      <c r="A11" s="3">
        <v>2</v>
      </c>
      <c r="B11" s="7" t="s">
        <v>32</v>
      </c>
      <c r="C11" s="21">
        <v>0</v>
      </c>
      <c r="D11" s="21">
        <v>0</v>
      </c>
    </row>
    <row r="12" spans="1:4" ht="15">
      <c r="A12" s="3">
        <v>3</v>
      </c>
      <c r="B12" s="7" t="s">
        <v>40</v>
      </c>
      <c r="C12" s="21">
        <v>1737059</v>
      </c>
      <c r="D12" s="21">
        <v>1737059</v>
      </c>
    </row>
    <row r="13" spans="1:4" ht="15">
      <c r="A13" s="3">
        <v>4</v>
      </c>
      <c r="B13" s="7" t="s">
        <v>8</v>
      </c>
      <c r="C13" s="22">
        <v>0</v>
      </c>
      <c r="D13" s="22">
        <v>0</v>
      </c>
    </row>
    <row r="14" spans="1:4" ht="15">
      <c r="A14" s="3">
        <v>5</v>
      </c>
      <c r="B14" s="7" t="s">
        <v>41</v>
      </c>
      <c r="C14" s="22">
        <v>0</v>
      </c>
      <c r="D14" s="22">
        <v>0</v>
      </c>
    </row>
    <row r="15" spans="1:4" ht="15">
      <c r="A15" s="3">
        <v>6</v>
      </c>
      <c r="B15" s="7" t="s">
        <v>9</v>
      </c>
      <c r="C15" s="21">
        <v>0</v>
      </c>
      <c r="D15" s="21">
        <v>0</v>
      </c>
    </row>
    <row r="16" spans="1:4" ht="15">
      <c r="A16" s="3">
        <v>7</v>
      </c>
      <c r="B16" s="7" t="s">
        <v>33</v>
      </c>
      <c r="C16" s="21">
        <v>0</v>
      </c>
      <c r="D16" s="21">
        <v>0</v>
      </c>
    </row>
    <row r="17" spans="1:4" ht="15">
      <c r="A17" s="3">
        <v>8</v>
      </c>
      <c r="B17" s="7" t="s">
        <v>10</v>
      </c>
      <c r="C17" s="21"/>
      <c r="D17" s="21"/>
    </row>
    <row r="18" spans="1:4" ht="15">
      <c r="A18" s="3"/>
      <c r="B18" s="11" t="s">
        <v>27</v>
      </c>
      <c r="C18" s="21">
        <v>907505</v>
      </c>
      <c r="D18" s="21">
        <v>575194</v>
      </c>
    </row>
    <row r="19" spans="1:4" ht="15">
      <c r="A19" s="3"/>
      <c r="B19" s="11" t="s">
        <v>31</v>
      </c>
      <c r="C19" s="21">
        <v>433302</v>
      </c>
      <c r="D19" s="21">
        <v>377505</v>
      </c>
    </row>
    <row r="20" spans="1:4" ht="15">
      <c r="A20" s="3"/>
      <c r="B20" s="11" t="s">
        <v>45</v>
      </c>
      <c r="C20" s="21">
        <f>2612078.26+5257776+5704953.3</f>
        <v>13574807.559999999</v>
      </c>
      <c r="D20" s="21">
        <f>344867+1217046+163133+5844761+45975+5964953</f>
        <v>13580735</v>
      </c>
    </row>
    <row r="21" spans="1:4" ht="15">
      <c r="A21" s="3"/>
      <c r="B21" s="11" t="s">
        <v>44</v>
      </c>
      <c r="C21" s="23">
        <f>+D21</f>
        <v>-5257776</v>
      </c>
      <c r="D21" s="23">
        <f>-4875000-137063-25316-220397</f>
        <v>-5257776</v>
      </c>
    </row>
    <row r="22" spans="1:4" ht="15">
      <c r="A22" s="3"/>
      <c r="B22" s="11" t="s">
        <v>46</v>
      </c>
      <c r="C22" s="21">
        <v>0</v>
      </c>
      <c r="D22" s="21">
        <v>0</v>
      </c>
    </row>
    <row r="23" spans="1:4" ht="15">
      <c r="A23" s="3"/>
      <c r="B23" s="11" t="s">
        <v>11</v>
      </c>
      <c r="C23" s="21">
        <v>497390.49</v>
      </c>
      <c r="D23" s="21">
        <v>240940</v>
      </c>
    </row>
    <row r="24" spans="1:4" ht="15">
      <c r="A24" s="3"/>
      <c r="B24" s="11" t="s">
        <v>43</v>
      </c>
      <c r="C24" s="21">
        <v>67250</v>
      </c>
      <c r="D24" s="21">
        <v>67250</v>
      </c>
    </row>
    <row r="25" spans="1:6" ht="15">
      <c r="A25" s="3"/>
      <c r="B25" s="9"/>
      <c r="C25" s="24">
        <f>SUM(C18:C24)</f>
        <v>10222479.049999999</v>
      </c>
      <c r="D25" s="24">
        <f>SUM(D18:D24)</f>
        <v>9583848</v>
      </c>
      <c r="E25" s="25"/>
      <c r="F25" s="25"/>
    </row>
    <row r="26" spans="1:4" ht="15">
      <c r="A26" s="3">
        <v>9</v>
      </c>
      <c r="B26" s="7" t="s">
        <v>12</v>
      </c>
      <c r="C26" s="21" t="s">
        <v>5</v>
      </c>
      <c r="D26" s="21" t="s">
        <v>5</v>
      </c>
    </row>
    <row r="27" spans="1:4" ht="15">
      <c r="A27" s="3"/>
      <c r="B27" s="11" t="s">
        <v>13</v>
      </c>
      <c r="C27" s="21">
        <v>4974030</v>
      </c>
      <c r="D27" s="21">
        <f>4500000+371742</f>
        <v>4871742</v>
      </c>
    </row>
    <row r="28" spans="1:4" ht="15">
      <c r="A28" s="3"/>
      <c r="B28" s="11" t="s">
        <v>34</v>
      </c>
      <c r="C28" s="21">
        <v>1231895</v>
      </c>
      <c r="D28" s="21">
        <v>825640</v>
      </c>
    </row>
    <row r="29" spans="1:4" ht="15">
      <c r="A29" s="3"/>
      <c r="B29" s="11" t="s">
        <v>35</v>
      </c>
      <c r="C29" s="21">
        <f>4229091.77-27728</f>
        <v>4201363.77</v>
      </c>
      <c r="D29" s="21">
        <f>5383307-371742-27728</f>
        <v>4983837</v>
      </c>
    </row>
    <row r="30" spans="1:4" ht="15">
      <c r="A30" s="3"/>
      <c r="B30" s="11" t="s">
        <v>47</v>
      </c>
      <c r="C30" s="21">
        <v>1973933</v>
      </c>
      <c r="D30" s="21">
        <v>1760460</v>
      </c>
    </row>
    <row r="31" spans="1:4" ht="15">
      <c r="A31" s="3"/>
      <c r="B31" s="11" t="s">
        <v>36</v>
      </c>
      <c r="C31" s="21">
        <v>27728</v>
      </c>
      <c r="D31" s="21">
        <v>27728</v>
      </c>
    </row>
    <row r="32" spans="1:4" ht="15">
      <c r="A32" s="3"/>
      <c r="B32" s="15"/>
      <c r="C32" s="21"/>
      <c r="D32" s="21"/>
    </row>
    <row r="33" spans="1:6" ht="15">
      <c r="A33" s="3"/>
      <c r="B33" s="16"/>
      <c r="C33" s="24">
        <f>SUM(C27:C32)</f>
        <v>12408949.77</v>
      </c>
      <c r="D33" s="24">
        <f>SUM(D27:D32)</f>
        <v>12469407</v>
      </c>
      <c r="E33" s="25"/>
      <c r="F33" s="25"/>
    </row>
    <row r="34" spans="1:4" ht="15">
      <c r="A34" s="3"/>
      <c r="B34" s="7"/>
      <c r="C34" s="21"/>
      <c r="D34" s="21"/>
    </row>
    <row r="35" spans="1:6" ht="15">
      <c r="A35" s="3">
        <v>10</v>
      </c>
      <c r="B35" s="7" t="s">
        <v>42</v>
      </c>
      <c r="C35" s="22">
        <f>+C25-C33</f>
        <v>-2186470.7200000007</v>
      </c>
      <c r="D35" s="22">
        <f>+D25-D33</f>
        <v>-2885559</v>
      </c>
      <c r="E35" s="22"/>
      <c r="F35" s="22"/>
    </row>
    <row r="36" spans="1:4" ht="15">
      <c r="A36" s="3"/>
      <c r="B36" s="7"/>
      <c r="C36" s="26"/>
      <c r="D36" s="26"/>
    </row>
    <row r="37" spans="1:6" s="9" customFormat="1" ht="15">
      <c r="A37" s="31"/>
      <c r="B37" s="7"/>
      <c r="C37" s="32">
        <f>+C35+C10+C12+C13</f>
        <v>138757193.10999998</v>
      </c>
      <c r="D37" s="32">
        <f>+D35+D10+D12+D13</f>
        <v>138244006</v>
      </c>
      <c r="E37" s="37"/>
      <c r="F37" s="37"/>
    </row>
    <row r="38" spans="1:4" ht="15">
      <c r="A38" s="3">
        <v>11</v>
      </c>
      <c r="B38" s="7" t="s">
        <v>14</v>
      </c>
      <c r="C38" s="21"/>
      <c r="D38" s="21"/>
    </row>
    <row r="39" spans="1:4" ht="15">
      <c r="A39" s="3"/>
      <c r="B39" s="7" t="s">
        <v>15</v>
      </c>
      <c r="C39" s="22">
        <v>149804135</v>
      </c>
      <c r="D39" s="22">
        <v>149804135</v>
      </c>
    </row>
    <row r="40" spans="1:4" ht="15">
      <c r="A40" s="3"/>
      <c r="B40" s="7" t="s">
        <v>16</v>
      </c>
      <c r="C40" s="22"/>
      <c r="D40" s="22"/>
    </row>
    <row r="41" spans="1:4" ht="15">
      <c r="A41" s="3"/>
      <c r="B41" s="11" t="s">
        <v>37</v>
      </c>
      <c r="C41" s="22">
        <v>200612049</v>
      </c>
      <c r="D41" s="22">
        <v>200612049</v>
      </c>
    </row>
    <row r="42" spans="1:4" ht="15">
      <c r="A42" s="3"/>
      <c r="B42" s="11" t="s">
        <v>17</v>
      </c>
      <c r="C42" s="22">
        <v>75176152</v>
      </c>
      <c r="D42" s="22">
        <v>75176152</v>
      </c>
    </row>
    <row r="43" spans="1:4" ht="15">
      <c r="A43" s="3"/>
      <c r="B43" s="11" t="s">
        <v>18</v>
      </c>
      <c r="C43" s="22">
        <v>938153</v>
      </c>
      <c r="D43" s="22">
        <v>938153</v>
      </c>
    </row>
    <row r="44" spans="1:4" ht="15">
      <c r="A44" s="3"/>
      <c r="B44" s="11" t="s">
        <v>19</v>
      </c>
      <c r="C44" s="22">
        <v>0</v>
      </c>
      <c r="D44" s="22">
        <v>0</v>
      </c>
    </row>
    <row r="45" spans="1:4" ht="15">
      <c r="A45" s="3"/>
      <c r="B45" s="11" t="s">
        <v>20</v>
      </c>
      <c r="C45" s="22">
        <v>-305038824.55</v>
      </c>
      <c r="D45" s="22">
        <v>-304731392</v>
      </c>
    </row>
    <row r="46" spans="1:5" ht="15">
      <c r="A46" s="3"/>
      <c r="B46" s="7"/>
      <c r="C46" s="22"/>
      <c r="D46" s="22"/>
      <c r="E46" s="38"/>
    </row>
    <row r="47" spans="1:4" ht="15">
      <c r="A47" s="3">
        <v>12</v>
      </c>
      <c r="B47" s="7" t="s">
        <v>21</v>
      </c>
      <c r="C47" s="22">
        <v>9618758.46</v>
      </c>
      <c r="D47" s="22">
        <v>9623373</v>
      </c>
    </row>
    <row r="48" spans="1:4" ht="15">
      <c r="A48" s="3">
        <v>13</v>
      </c>
      <c r="B48" s="7" t="s">
        <v>22</v>
      </c>
      <c r="C48" s="22">
        <f>4000000+2243770.2</f>
        <v>6243770.2</v>
      </c>
      <c r="D48" s="22">
        <v>5418536</v>
      </c>
    </row>
    <row r="49" spans="1:4" ht="15">
      <c r="A49" s="3">
        <v>14</v>
      </c>
      <c r="B49" s="7" t="s">
        <v>29</v>
      </c>
      <c r="C49" s="22">
        <v>0</v>
      </c>
      <c r="D49" s="22">
        <v>0</v>
      </c>
    </row>
    <row r="50" spans="1:4" ht="15">
      <c r="A50" s="3">
        <v>15</v>
      </c>
      <c r="B50" s="7" t="s">
        <v>30</v>
      </c>
      <c r="C50" s="22">
        <v>1403000</v>
      </c>
      <c r="D50" s="22">
        <v>1403000</v>
      </c>
    </row>
    <row r="51" spans="1:4" ht="15">
      <c r="A51" s="3"/>
      <c r="B51" s="7"/>
      <c r="C51" s="22"/>
      <c r="D51" s="22"/>
    </row>
    <row r="52" spans="1:6" s="9" customFormat="1" ht="15">
      <c r="A52" s="31"/>
      <c r="B52" s="7"/>
      <c r="C52" s="32">
        <f>SUM(C39:C50)</f>
        <v>138757193.10999998</v>
      </c>
      <c r="D52" s="32">
        <f>SUM(D39:D50)</f>
        <v>138244006</v>
      </c>
      <c r="E52" s="37"/>
      <c r="F52" s="37"/>
    </row>
    <row r="53" spans="2:4" ht="15">
      <c r="B53" s="29" t="s">
        <v>5</v>
      </c>
      <c r="C53" s="27" t="s">
        <v>5</v>
      </c>
      <c r="D53" s="27" t="s">
        <v>5</v>
      </c>
    </row>
    <row r="54" spans="1:4" ht="15">
      <c r="A54" s="3">
        <v>16</v>
      </c>
      <c r="B54" s="7" t="s">
        <v>38</v>
      </c>
      <c r="C54" s="28">
        <v>0.81</v>
      </c>
      <c r="D54" s="28">
        <v>0.81</v>
      </c>
    </row>
    <row r="55" spans="1:4" ht="15">
      <c r="A55" s="3"/>
      <c r="B55" s="7"/>
      <c r="C55" s="39"/>
      <c r="D55" s="39"/>
    </row>
    <row r="56" spans="1:4" ht="15">
      <c r="A56" s="3"/>
      <c r="B56" s="7"/>
      <c r="C56" s="17" t="s">
        <v>5</v>
      </c>
      <c r="D56" s="17" t="s">
        <v>5</v>
      </c>
    </row>
    <row r="57" spans="1:4" ht="15">
      <c r="A57" s="3"/>
      <c r="B57" s="7" t="s">
        <v>52</v>
      </c>
      <c r="C57" s="13"/>
      <c r="D57" s="13"/>
    </row>
    <row r="58" spans="1:4" ht="15">
      <c r="A58" s="3"/>
      <c r="B58" s="7" t="s">
        <v>48</v>
      </c>
      <c r="C58" s="6"/>
      <c r="D58" s="6"/>
    </row>
    <row r="59" spans="1:4" ht="15">
      <c r="A59" s="3"/>
      <c r="B59" s="7"/>
      <c r="C59" s="8" t="s">
        <v>5</v>
      </c>
      <c r="D59" s="19" t="s">
        <v>5</v>
      </c>
    </row>
    <row r="60" spans="1:4" ht="15">
      <c r="A60" s="3"/>
      <c r="B60" s="7"/>
      <c r="C60" s="19" t="s">
        <v>5</v>
      </c>
      <c r="D60" s="19" t="s">
        <v>5</v>
      </c>
    </row>
    <row r="61" spans="1:4" ht="15">
      <c r="A61" s="3"/>
      <c r="B61" s="3"/>
      <c r="C61" s="19" t="s">
        <v>5</v>
      </c>
      <c r="D61" s="19" t="s">
        <v>5</v>
      </c>
    </row>
    <row r="62" spans="1:4" ht="15">
      <c r="A62" s="3"/>
      <c r="B62" s="3"/>
      <c r="C62" s="8" t="s">
        <v>5</v>
      </c>
      <c r="D62" s="6"/>
    </row>
    <row r="63" spans="3:4" ht="15">
      <c r="C63" s="10"/>
      <c r="D63" s="6"/>
    </row>
    <row r="64" spans="3:4" ht="15">
      <c r="C64" s="10"/>
      <c r="D64" s="6"/>
    </row>
    <row r="65" spans="3:4" ht="15">
      <c r="C65" s="6"/>
      <c r="D65" s="6"/>
    </row>
    <row r="66" spans="3:4" ht="15">
      <c r="C66" s="6"/>
      <c r="D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</sheetData>
  <printOptions/>
  <pageMargins left="1.47" right="0.24" top="0.25" bottom="0.21" header="0.25" footer="0.21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preload window oem</cp:lastModifiedBy>
  <cp:lastPrinted>2001-11-10T04:32:06Z</cp:lastPrinted>
  <dcterms:created xsi:type="dcterms:W3CDTF">1999-11-02T07:09:57Z</dcterms:created>
  <dcterms:modified xsi:type="dcterms:W3CDTF">2001-11-12T01:14:00Z</dcterms:modified>
  <cp:category/>
  <cp:version/>
  <cp:contentType/>
  <cp:contentStatus/>
</cp:coreProperties>
</file>