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PL" sheetId="1" r:id="rId1"/>
  </sheets>
  <definedNames>
    <definedName name="_xlnm.Print_Area" localSheetId="0">'PL'!$A$1:$G$97</definedName>
  </definedNames>
  <calcPr fullCalcOnLoad="1"/>
</workbook>
</file>

<file path=xl/sharedStrings.xml><?xml version="1.0" encoding="utf-8"?>
<sst xmlns="http://schemas.openxmlformats.org/spreadsheetml/2006/main" count="168" uniqueCount="109">
  <si>
    <t>CURRENT</t>
  </si>
  <si>
    <t>QUARTER</t>
  </si>
  <si>
    <t>CONSOLIDATED INCOME STATEMENT</t>
  </si>
  <si>
    <t xml:space="preserve">       INDIVIDUAL QUARTER</t>
  </si>
  <si>
    <t xml:space="preserve">      CUMULATIVE QUARTER</t>
  </si>
  <si>
    <t>PRECEDING YEAR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</si>
  <si>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</si>
  <si>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</si>
  <si>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</si>
  <si>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</si>
  <si>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</si>
  <si>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</si>
  <si>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</si>
  <si>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</si>
  <si>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</si>
  <si>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</si>
  <si>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</si>
  <si>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</si>
  <si>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</si>
  <si>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</si>
  <si>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</si>
  <si>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</si>
  <si>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</si>
  <si>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</si>
  <si>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</si>
  <si>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</si>
  <si>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</si>
  <si>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</si>
  <si>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</si>
  <si>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</si>
  <si>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</si>
  <si>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</si>
  <si>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</si>
  <si>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</si>
  <si>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</si>
  <si>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</si>
  <si>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</si>
  <si>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</si>
  <si>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</si>
  <si>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</si>
  <si>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</si>
  <si>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</si>
  <si>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</si>
  <si>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</si>
  <si>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</si>
  <si>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</si>
  <si>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</si>
  <si>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</si>
  <si>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 member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</si>
  <si>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</si>
  <si>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</si>
  <si>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</si>
  <si>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</si>
  <si>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</si>
  <si>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provisions for preference</t>
  </si>
  <si>
    <t>dividends, if any:-</t>
  </si>
  <si>
    <t>BEST WORLD LAND BERHAD</t>
  </si>
  <si>
    <t>30/9/99</t>
  </si>
  <si>
    <t>QUARTERLY REPORT - 1ST QUARTER ENDED 30/9/99</t>
  </si>
  <si>
    <t>Quarterly report on consolidated results for the financial quarter ended 30/9/99.</t>
  </si>
  <si>
    <t>The figures have not been audited.</t>
  </si>
  <si>
    <t>30/9/98</t>
  </si>
  <si>
    <t>Note 1</t>
  </si>
  <si>
    <t>CONTINUED</t>
  </si>
  <si>
    <t>RM</t>
  </si>
  <si>
    <t>(i)  Basic (based on 149,804,135</t>
  </si>
  <si>
    <t>(ii) Fully diluted (based on 149,804,135</t>
  </si>
  <si>
    <t>Analysis of profits - Working paper, not meant for submission.</t>
  </si>
  <si>
    <t>Best World Land Bhd</t>
  </si>
  <si>
    <t>Best World Properties</t>
  </si>
  <si>
    <t>4 -</t>
  </si>
  <si>
    <t>No</t>
  </si>
  <si>
    <t>Benta Perak group (3 companies)</t>
  </si>
  <si>
    <t>Best World Hotel</t>
  </si>
  <si>
    <t>Just Park</t>
  </si>
  <si>
    <t>Best World Hotel Management</t>
  </si>
  <si>
    <t>Benta Properties</t>
  </si>
  <si>
    <t>Komplek Mutiara</t>
  </si>
  <si>
    <t>Best World Land (Philiphines)</t>
  </si>
  <si>
    <t>Best World Land (India)</t>
  </si>
  <si>
    <t>Best World Leisure</t>
  </si>
  <si>
    <t>Best World Super Bowl</t>
  </si>
  <si>
    <t>World Plaza</t>
  </si>
  <si>
    <t xml:space="preserve">Best World </t>
  </si>
  <si>
    <t>Profit/(loss) before</t>
  </si>
  <si>
    <t>depreciation and</t>
  </si>
  <si>
    <t>amortisation, Except</t>
  </si>
  <si>
    <t>item, income tax, MI</t>
  </si>
  <si>
    <t>&amp; Extraordinary item</t>
  </si>
  <si>
    <t>interest on borrowing</t>
  </si>
  <si>
    <t xml:space="preserve">Interest on </t>
  </si>
  <si>
    <t>borrowings</t>
  </si>
  <si>
    <t>Depreciation and</t>
  </si>
  <si>
    <t>Amortisation</t>
  </si>
  <si>
    <t xml:space="preserve">interest on borrowings, </t>
  </si>
  <si>
    <t>amortisation and</t>
  </si>
  <si>
    <t>exceptional items but</t>
  </si>
  <si>
    <t xml:space="preserve">before income tax, </t>
  </si>
  <si>
    <t>minority interests and</t>
  </si>
  <si>
    <t>Profit after</t>
  </si>
  <si>
    <t>tax but before</t>
  </si>
  <si>
    <t>Minority Interest</t>
  </si>
  <si>
    <t>TOTAL</t>
  </si>
  <si>
    <t>Less : Minority Interest</t>
  </si>
  <si>
    <t>Profit/(loss) after taxation and extraordinary items attributable to members of the company</t>
  </si>
  <si>
    <t>Note 1 : Not required to report in accordance with the Rules and Regulation, since this is the first  quarterly reporting.</t>
  </si>
  <si>
    <t>Date Issued : 25/11/99</t>
  </si>
  <si>
    <t xml:space="preserve">      ordinary shares)  (sen)</t>
  </si>
  <si>
    <t xml:space="preserve">     ordinary shares) (sen)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</si>
</sst>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165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Alignment="1">
      <alignment/>
    </xf>
    <xf numFmtId="165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16</xdr:row>
      <xdr:rowOff>171450</xdr:rowOff>
    </xdr:from>
    <xdr:to>
      <xdr:col>4</xdr:col>
      <xdr:colOff>600075</xdr:colOff>
      <xdr:row>46</xdr:row>
      <xdr:rowOff>19050</xdr:rowOff>
    </xdr:to>
    <xdr:sp>
      <xdr:nvSpPr>
        <xdr:cNvPr id="1" name="Line 3"/>
        <xdr:cNvSpPr>
          <a:spLocks/>
        </xdr:cNvSpPr>
      </xdr:nvSpPr>
      <xdr:spPr>
        <a:xfrm>
          <a:off x="4733925" y="3276600"/>
          <a:ext cx="9525" cy="556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64</xdr:row>
      <xdr:rowOff>171450</xdr:rowOff>
    </xdr:from>
    <xdr:to>
      <xdr:col>4</xdr:col>
      <xdr:colOff>571500</xdr:colOff>
      <xdr:row>94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4705350" y="12439650"/>
          <a:ext cx="9525" cy="555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64</xdr:row>
      <xdr:rowOff>171450</xdr:rowOff>
    </xdr:from>
    <xdr:to>
      <xdr:col>6</xdr:col>
      <xdr:colOff>571500</xdr:colOff>
      <xdr:row>94</xdr:row>
      <xdr:rowOff>9525</xdr:rowOff>
    </xdr:to>
    <xdr:sp>
      <xdr:nvSpPr>
        <xdr:cNvPr id="3" name="Line 5"/>
        <xdr:cNvSpPr>
          <a:spLocks/>
        </xdr:cNvSpPr>
      </xdr:nvSpPr>
      <xdr:spPr>
        <a:xfrm flipH="1">
          <a:off x="6953250" y="12439650"/>
          <a:ext cx="9525" cy="555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16</xdr:row>
      <xdr:rowOff>171450</xdr:rowOff>
    </xdr:from>
    <xdr:to>
      <xdr:col>6</xdr:col>
      <xdr:colOff>600075</xdr:colOff>
      <xdr:row>46</xdr:row>
      <xdr:rowOff>19050</xdr:rowOff>
    </xdr:to>
    <xdr:sp>
      <xdr:nvSpPr>
        <xdr:cNvPr id="4" name="Line 6"/>
        <xdr:cNvSpPr>
          <a:spLocks/>
        </xdr:cNvSpPr>
      </xdr:nvSpPr>
      <xdr:spPr>
        <a:xfrm>
          <a:off x="6981825" y="3276600"/>
          <a:ext cx="9525" cy="556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03"/>
  <sheetViews>
    <sheetView tabSelected="1" defaultGridColor="0" zoomScale="87" zoomScaleNormal="87" colorId="22" workbookViewId="0" topLeftCell="A1">
      <selection activeCell="C16" sqref="C16"/>
    </sheetView>
  </sheetViews>
  <sheetFormatPr defaultColWidth="9.77734375" defaultRowHeight="15"/>
  <cols>
    <col min="1" max="2" width="2.77734375" style="0" customWidth="1"/>
    <col min="3" max="3" width="31.4453125" style="0" customWidth="1"/>
    <col min="4" max="4" width="11.3359375" style="0" bestFit="1" customWidth="1"/>
    <col min="5" max="5" width="14.88671875" style="0" bestFit="1" customWidth="1"/>
    <col min="6" max="6" width="11.3359375" style="0" bestFit="1" customWidth="1"/>
    <col min="7" max="7" width="13.6640625" style="0" bestFit="1" customWidth="1"/>
    <col min="8" max="8" width="12.77734375" style="0" customWidth="1"/>
    <col min="9" max="9" width="15.4453125" style="0" customWidth="1"/>
    <col min="11" max="11" width="11.88671875" style="0" bestFit="1" customWidth="1"/>
  </cols>
  <sheetData>
    <row r="1" ht="15.75">
      <c r="A1" s="5" t="s">
        <v>56</v>
      </c>
    </row>
    <row r="2" ht="15.75">
      <c r="A2" s="6" t="s">
        <v>58</v>
      </c>
    </row>
    <row r="3" ht="15.75">
      <c r="A3" s="5" t="s">
        <v>106</v>
      </c>
    </row>
    <row r="4" ht="15.75">
      <c r="A4" s="2" t="s">
        <v>59</v>
      </c>
    </row>
    <row r="5" ht="15.75">
      <c r="A5" s="2" t="s">
        <v>60</v>
      </c>
    </row>
    <row r="7" ht="15.75">
      <c r="A7" s="2" t="s">
        <v>2</v>
      </c>
    </row>
    <row r="8" spans="1:7" ht="15">
      <c r="A8" s="1"/>
      <c r="B8" s="1"/>
      <c r="C8" s="1"/>
      <c r="D8" s="34" t="s">
        <v>3</v>
      </c>
      <c r="E8" s="34"/>
      <c r="F8" s="34" t="s">
        <v>4</v>
      </c>
      <c r="G8" s="34"/>
    </row>
    <row r="9" spans="1:7" ht="15">
      <c r="A9" s="1"/>
      <c r="B9" s="1"/>
      <c r="C9" s="1"/>
      <c r="D9" s="3"/>
      <c r="E9" s="3"/>
      <c r="F9" s="3"/>
      <c r="G9" s="3"/>
    </row>
    <row r="10" spans="1:7" ht="15">
      <c r="A10" s="1"/>
      <c r="B10" s="1"/>
      <c r="C10" s="1"/>
      <c r="D10" s="3" t="s">
        <v>0</v>
      </c>
      <c r="E10" s="3" t="s">
        <v>5</v>
      </c>
      <c r="F10" s="3" t="s">
        <v>0</v>
      </c>
      <c r="G10" s="3" t="s">
        <v>5</v>
      </c>
    </row>
    <row r="11" spans="1:7" ht="15">
      <c r="A11" s="1"/>
      <c r="B11" s="1"/>
      <c r="C11" s="1"/>
      <c r="D11" s="3" t="s">
        <v>6</v>
      </c>
      <c r="E11" s="3" t="s">
        <v>7</v>
      </c>
      <c r="F11" s="3" t="s">
        <v>6</v>
      </c>
      <c r="G11" s="3" t="s">
        <v>7</v>
      </c>
    </row>
    <row r="12" spans="1:7" ht="15">
      <c r="A12" s="1"/>
      <c r="B12" s="1"/>
      <c r="C12" s="1"/>
      <c r="D12" s="3" t="s">
        <v>1</v>
      </c>
      <c r="E12" s="3" t="s">
        <v>1</v>
      </c>
      <c r="F12" s="3" t="s">
        <v>8</v>
      </c>
      <c r="G12" s="3" t="s">
        <v>9</v>
      </c>
    </row>
    <row r="13" spans="1:7" ht="15">
      <c r="A13" s="1"/>
      <c r="B13" s="1"/>
      <c r="C13" s="1"/>
      <c r="D13" s="3" t="s">
        <v>57</v>
      </c>
      <c r="E13" s="3" t="s">
        <v>61</v>
      </c>
      <c r="F13" s="3" t="s">
        <v>57</v>
      </c>
      <c r="G13" s="3" t="s">
        <v>61</v>
      </c>
    </row>
    <row r="14" spans="1:7" ht="15">
      <c r="A14" s="1"/>
      <c r="B14" s="1"/>
      <c r="C14" s="1"/>
      <c r="D14" s="3" t="s">
        <v>64</v>
      </c>
      <c r="E14" s="3" t="s">
        <v>64</v>
      </c>
      <c r="F14" s="3" t="s">
        <v>64</v>
      </c>
      <c r="G14" s="3" t="s">
        <v>64</v>
      </c>
    </row>
    <row r="16" spans="1:7" ht="15">
      <c r="A16" s="4">
        <v>1</v>
      </c>
      <c r="B16" s="4" t="s">
        <v>10</v>
      </c>
      <c r="C16" s="4" t="s">
        <v>11</v>
      </c>
      <c r="D16" s="10">
        <v>13454479</v>
      </c>
      <c r="E16" s="8" t="s">
        <v>62</v>
      </c>
      <c r="F16" s="10">
        <v>13454479</v>
      </c>
      <c r="G16" s="8" t="s">
        <v>62</v>
      </c>
    </row>
    <row r="17" spans="1:6" ht="15">
      <c r="A17" s="4"/>
      <c r="B17" s="4"/>
      <c r="C17" s="4"/>
      <c r="D17" s="10"/>
      <c r="F17" s="10"/>
    </row>
    <row r="18" spans="1:6" ht="15">
      <c r="A18" s="4"/>
      <c r="B18" s="4" t="s">
        <v>12</v>
      </c>
      <c r="C18" s="4" t="s">
        <v>13</v>
      </c>
      <c r="D18" s="10">
        <v>0</v>
      </c>
      <c r="F18" s="10">
        <v>0</v>
      </c>
    </row>
    <row r="19" spans="1:6" ht="15">
      <c r="A19" s="4"/>
      <c r="B19" s="4"/>
      <c r="C19" s="4"/>
      <c r="D19" s="10"/>
      <c r="F19" s="10"/>
    </row>
    <row r="20" spans="1:6" ht="15">
      <c r="A20" s="4"/>
      <c r="B20" s="4" t="s">
        <v>14</v>
      </c>
      <c r="C20" s="4" t="s">
        <v>15</v>
      </c>
      <c r="D20" s="10">
        <v>106729</v>
      </c>
      <c r="F20" s="10">
        <f>+D20</f>
        <v>106729</v>
      </c>
    </row>
    <row r="21" spans="1:6" ht="15">
      <c r="A21" s="4"/>
      <c r="B21" s="4"/>
      <c r="C21" s="4"/>
      <c r="D21" s="10"/>
      <c r="F21" s="10"/>
    </row>
    <row r="22" spans="1:6" ht="15">
      <c r="A22" s="4">
        <v>2</v>
      </c>
      <c r="B22" s="4" t="s">
        <v>10</v>
      </c>
      <c r="C22" s="4" t="s">
        <v>16</v>
      </c>
      <c r="D22" s="10">
        <f>+D33+D27+D29</f>
        <v>2328848</v>
      </c>
      <c r="F22" s="10">
        <f>+F33+F27+F29</f>
        <v>2328848</v>
      </c>
    </row>
    <row r="23" spans="1:6" ht="15">
      <c r="A23" s="4"/>
      <c r="B23" s="4"/>
      <c r="C23" s="4" t="s">
        <v>17</v>
      </c>
      <c r="D23" s="10"/>
      <c r="F23" s="10"/>
    </row>
    <row r="24" spans="1:6" ht="15">
      <c r="A24" s="4"/>
      <c r="B24" s="4"/>
      <c r="C24" s="4" t="s">
        <v>18</v>
      </c>
      <c r="D24" s="10"/>
      <c r="F24" s="10"/>
    </row>
    <row r="25" spans="1:6" ht="15">
      <c r="A25" s="4"/>
      <c r="B25" s="4"/>
      <c r="C25" s="4" t="s">
        <v>19</v>
      </c>
      <c r="D25" s="10"/>
      <c r="F25" s="10"/>
    </row>
    <row r="26" spans="1:6" ht="15">
      <c r="A26" s="4"/>
      <c r="B26" s="4"/>
      <c r="C26" s="4"/>
      <c r="D26" s="10"/>
      <c r="F26" s="10"/>
    </row>
    <row r="27" spans="1:6" ht="15">
      <c r="A27" s="4"/>
      <c r="B27" s="4" t="s">
        <v>12</v>
      </c>
      <c r="C27" s="4" t="s">
        <v>20</v>
      </c>
      <c r="D27" s="10">
        <v>5280171</v>
      </c>
      <c r="F27" s="10">
        <v>5280171</v>
      </c>
    </row>
    <row r="28" spans="1:6" ht="15">
      <c r="A28" s="4"/>
      <c r="B28" s="4"/>
      <c r="C28" s="4"/>
      <c r="D28" s="10"/>
      <c r="F28" s="10"/>
    </row>
    <row r="29" spans="1:6" ht="15">
      <c r="A29" s="4"/>
      <c r="B29" s="4" t="s">
        <v>14</v>
      </c>
      <c r="C29" s="4" t="s">
        <v>21</v>
      </c>
      <c r="D29" s="10">
        <v>848767</v>
      </c>
      <c r="F29" s="10">
        <v>848767</v>
      </c>
    </row>
    <row r="30" spans="1:6" ht="15">
      <c r="A30" s="4"/>
      <c r="B30" s="4"/>
      <c r="C30" s="4"/>
      <c r="D30" s="10"/>
      <c r="F30" s="10"/>
    </row>
    <row r="31" spans="1:6" ht="15">
      <c r="A31" s="4"/>
      <c r="B31" s="4" t="s">
        <v>22</v>
      </c>
      <c r="C31" s="4" t="s">
        <v>23</v>
      </c>
      <c r="D31" s="10">
        <v>0</v>
      </c>
      <c r="F31" s="10">
        <v>0</v>
      </c>
    </row>
    <row r="32" spans="1:6" ht="15">
      <c r="A32" s="4"/>
      <c r="B32" s="4"/>
      <c r="C32" s="4"/>
      <c r="D32" s="10"/>
      <c r="F32" s="10"/>
    </row>
    <row r="33" spans="1:6" ht="15">
      <c r="A33" s="4"/>
      <c r="B33" s="4" t="s">
        <v>24</v>
      </c>
      <c r="C33" s="4" t="s">
        <v>25</v>
      </c>
      <c r="D33" s="10">
        <v>-3800090</v>
      </c>
      <c r="F33" s="10">
        <v>-3800090</v>
      </c>
    </row>
    <row r="34" spans="1:6" ht="15">
      <c r="A34" s="4"/>
      <c r="B34" s="4"/>
      <c r="C34" s="4" t="s">
        <v>17</v>
      </c>
      <c r="D34" s="10"/>
      <c r="F34" s="10"/>
    </row>
    <row r="35" spans="1:6" ht="15">
      <c r="A35" s="4"/>
      <c r="B35" s="4"/>
      <c r="C35" s="4" t="s">
        <v>26</v>
      </c>
      <c r="D35" s="10"/>
      <c r="F35" s="10"/>
    </row>
    <row r="36" spans="1:6" ht="15">
      <c r="A36" s="4"/>
      <c r="B36" s="4"/>
      <c r="C36" s="4" t="s">
        <v>27</v>
      </c>
      <c r="D36" s="10"/>
      <c r="F36" s="10"/>
    </row>
    <row r="37" spans="1:6" ht="15">
      <c r="A37" s="4"/>
      <c r="B37" s="4"/>
      <c r="C37" s="4" t="s">
        <v>28</v>
      </c>
      <c r="D37" s="10"/>
      <c r="F37" s="10"/>
    </row>
    <row r="38" spans="1:6" ht="15">
      <c r="A38" s="4"/>
      <c r="B38" s="4"/>
      <c r="C38" s="4"/>
      <c r="D38" s="10"/>
      <c r="F38" s="10"/>
    </row>
    <row r="39" spans="1:6" ht="15">
      <c r="A39" s="4"/>
      <c r="B39" s="4" t="s">
        <v>29</v>
      </c>
      <c r="C39" s="4" t="s">
        <v>30</v>
      </c>
      <c r="D39" s="10">
        <v>0</v>
      </c>
      <c r="F39" s="10">
        <v>0</v>
      </c>
    </row>
    <row r="40" spans="1:6" ht="15">
      <c r="A40" s="4"/>
      <c r="B40" s="4"/>
      <c r="C40" s="4" t="s">
        <v>31</v>
      </c>
      <c r="D40" s="10"/>
      <c r="F40" s="10"/>
    </row>
    <row r="41" spans="1:6" ht="15">
      <c r="A41" s="4"/>
      <c r="B41" s="4"/>
      <c r="C41" s="4"/>
      <c r="D41" s="10"/>
      <c r="F41" s="10"/>
    </row>
    <row r="42" spans="1:6" ht="15">
      <c r="A42" s="4"/>
      <c r="B42" s="4" t="s">
        <v>32</v>
      </c>
      <c r="C42" s="4" t="s">
        <v>33</v>
      </c>
      <c r="D42" s="10">
        <f>+D33</f>
        <v>-3800090</v>
      </c>
      <c r="F42" s="10">
        <f>+F33</f>
        <v>-3800090</v>
      </c>
    </row>
    <row r="43" spans="1:6" ht="15">
      <c r="A43" s="4"/>
      <c r="B43" s="4"/>
      <c r="C43" s="4" t="s">
        <v>34</v>
      </c>
      <c r="D43" s="10"/>
      <c r="F43" s="10"/>
    </row>
    <row r="44" spans="1:6" ht="15">
      <c r="A44" s="4"/>
      <c r="B44" s="4"/>
      <c r="C44" s="4"/>
      <c r="D44" s="10"/>
      <c r="F44" s="10"/>
    </row>
    <row r="45" spans="1:6" ht="15">
      <c r="A45" s="4"/>
      <c r="B45" s="4" t="s">
        <v>35</v>
      </c>
      <c r="C45" s="4" t="s">
        <v>36</v>
      </c>
      <c r="D45" s="10">
        <v>-633618</v>
      </c>
      <c r="F45" s="10">
        <v>-633618</v>
      </c>
    </row>
    <row r="46" spans="1:3" ht="15">
      <c r="A46" s="4"/>
      <c r="B46" s="4"/>
      <c r="C46" s="4"/>
    </row>
    <row r="47" spans="1:3" ht="15">
      <c r="A47" s="4"/>
      <c r="B47" s="4"/>
      <c r="C47" s="4"/>
    </row>
    <row r="48" spans="1:3" ht="15">
      <c r="A48" s="4"/>
      <c r="B48" s="4" t="s">
        <v>105</v>
      </c>
      <c r="C48" s="4"/>
    </row>
    <row r="49" spans="1:3" ht="15">
      <c r="A49" s="4"/>
      <c r="B49" s="4"/>
      <c r="C49" s="4"/>
    </row>
    <row r="50" spans="1:3" ht="15.75">
      <c r="A50" s="5" t="s">
        <v>56</v>
      </c>
      <c r="B50" s="4"/>
      <c r="C50" s="4"/>
    </row>
    <row r="51" spans="1:3" ht="15.75">
      <c r="A51" s="6" t="s">
        <v>58</v>
      </c>
      <c r="B51" s="4"/>
      <c r="C51" s="4"/>
    </row>
    <row r="52" spans="1:3" ht="15">
      <c r="A52" s="4"/>
      <c r="B52" s="4"/>
      <c r="C52" s="4"/>
    </row>
    <row r="53" spans="1:3" ht="15">
      <c r="A53" s="9" t="s">
        <v>63</v>
      </c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7" ht="15">
      <c r="A56" s="4"/>
      <c r="B56" s="4"/>
      <c r="C56" s="4"/>
      <c r="D56" s="34" t="s">
        <v>3</v>
      </c>
      <c r="E56" s="34"/>
      <c r="F56" s="34" t="s">
        <v>4</v>
      </c>
      <c r="G56" s="34"/>
    </row>
    <row r="57" spans="1:7" ht="15">
      <c r="A57" s="4"/>
      <c r="B57" s="4"/>
      <c r="C57" s="4"/>
      <c r="D57" s="3"/>
      <c r="E57" s="3"/>
      <c r="F57" s="3"/>
      <c r="G57" s="3"/>
    </row>
    <row r="58" spans="1:7" ht="15">
      <c r="A58" s="4"/>
      <c r="B58" s="4"/>
      <c r="C58" s="4"/>
      <c r="D58" s="3" t="s">
        <v>0</v>
      </c>
      <c r="E58" s="3" t="s">
        <v>5</v>
      </c>
      <c r="F58" s="3" t="s">
        <v>0</v>
      </c>
      <c r="G58" s="3" t="s">
        <v>5</v>
      </c>
    </row>
    <row r="59" spans="1:7" ht="15">
      <c r="A59" s="4"/>
      <c r="B59" s="4"/>
      <c r="C59" s="4"/>
      <c r="D59" s="3" t="s">
        <v>6</v>
      </c>
      <c r="E59" s="3" t="s">
        <v>7</v>
      </c>
      <c r="F59" s="3" t="s">
        <v>6</v>
      </c>
      <c r="G59" s="3" t="s">
        <v>7</v>
      </c>
    </row>
    <row r="60" spans="1:7" ht="15">
      <c r="A60" s="4"/>
      <c r="B60" s="4"/>
      <c r="C60" s="4"/>
      <c r="D60" s="3" t="s">
        <v>1</v>
      </c>
      <c r="E60" s="3" t="s">
        <v>1</v>
      </c>
      <c r="F60" s="3" t="s">
        <v>8</v>
      </c>
      <c r="G60" s="3" t="s">
        <v>9</v>
      </c>
    </row>
    <row r="61" spans="1:7" ht="15">
      <c r="A61" s="4"/>
      <c r="B61" s="4"/>
      <c r="C61" s="4"/>
      <c r="D61" s="3" t="s">
        <v>57</v>
      </c>
      <c r="E61" s="3" t="s">
        <v>61</v>
      </c>
      <c r="F61" s="3" t="s">
        <v>57</v>
      </c>
      <c r="G61" s="3" t="s">
        <v>61</v>
      </c>
    </row>
    <row r="62" spans="1:7" ht="15">
      <c r="A62" s="4"/>
      <c r="B62" s="4"/>
      <c r="C62" s="4"/>
      <c r="D62" s="3" t="s">
        <v>64</v>
      </c>
      <c r="E62" s="3" t="s">
        <v>64</v>
      </c>
      <c r="F62" s="3" t="s">
        <v>64</v>
      </c>
      <c r="G62" s="3" t="s">
        <v>64</v>
      </c>
    </row>
    <row r="63" spans="1:3" ht="15">
      <c r="A63" s="4"/>
      <c r="B63" s="4"/>
      <c r="C63" s="4"/>
    </row>
    <row r="64" spans="1:7" ht="15">
      <c r="A64" s="4"/>
      <c r="B64" s="4"/>
      <c r="C64" s="4"/>
      <c r="E64" s="8" t="s">
        <v>62</v>
      </c>
      <c r="G64" s="8" t="s">
        <v>62</v>
      </c>
    </row>
    <row r="65" spans="1:7" ht="15">
      <c r="A65" s="4"/>
      <c r="B65" s="4"/>
      <c r="C65" s="4"/>
      <c r="D65" s="3"/>
      <c r="E65" s="3"/>
      <c r="F65" s="3"/>
      <c r="G65" s="3"/>
    </row>
    <row r="66" spans="1:7" ht="15">
      <c r="A66" s="4"/>
      <c r="B66" s="4"/>
      <c r="C66" s="4"/>
      <c r="D66" s="3"/>
      <c r="E66" s="3"/>
      <c r="F66" s="3"/>
      <c r="G66" s="3"/>
    </row>
    <row r="67" spans="1:6" ht="15">
      <c r="A67" s="4"/>
      <c r="B67" s="4" t="s">
        <v>37</v>
      </c>
      <c r="C67" s="4" t="s">
        <v>38</v>
      </c>
      <c r="D67" s="15">
        <f>+D45+D42</f>
        <v>-4433708</v>
      </c>
      <c r="F67" s="15">
        <f>+F45+F42</f>
        <v>-4433708</v>
      </c>
    </row>
    <row r="68" spans="1:3" ht="15">
      <c r="A68" s="4"/>
      <c r="B68" s="4"/>
      <c r="C68" s="4" t="s">
        <v>39</v>
      </c>
    </row>
    <row r="69" spans="1:3" ht="15">
      <c r="A69" s="4"/>
      <c r="B69" s="4"/>
      <c r="C69" s="4"/>
    </row>
    <row r="70" spans="1:6" ht="15">
      <c r="A70" s="4"/>
      <c r="B70" s="4"/>
      <c r="C70" s="4" t="s">
        <v>40</v>
      </c>
      <c r="D70" s="10">
        <v>-20533</v>
      </c>
      <c r="F70" s="10">
        <v>-20533</v>
      </c>
    </row>
    <row r="71" spans="1:6" ht="15">
      <c r="A71" s="4"/>
      <c r="B71" s="4"/>
      <c r="C71" s="4"/>
      <c r="D71" s="10"/>
      <c r="F71" s="10"/>
    </row>
    <row r="72" spans="1:6" ht="15">
      <c r="A72" s="4"/>
      <c r="B72" s="4" t="s">
        <v>41</v>
      </c>
      <c r="C72" s="4" t="s">
        <v>42</v>
      </c>
      <c r="D72" s="10">
        <f>+D67+D70</f>
        <v>-4454241</v>
      </c>
      <c r="F72" s="10">
        <f>+F67+F70</f>
        <v>-4454241</v>
      </c>
    </row>
    <row r="73" spans="1:6" ht="15">
      <c r="A73" s="4"/>
      <c r="B73" s="4"/>
      <c r="C73" s="4" t="s">
        <v>43</v>
      </c>
      <c r="D73" s="10"/>
      <c r="F73" s="10"/>
    </row>
    <row r="74" spans="1:6" ht="15">
      <c r="A74" s="4"/>
      <c r="B74" s="4"/>
      <c r="C74" s="4"/>
      <c r="D74" s="10"/>
      <c r="F74" s="10"/>
    </row>
    <row r="75" spans="1:6" ht="15">
      <c r="A75" s="4"/>
      <c r="B75" s="4" t="s">
        <v>44</v>
      </c>
      <c r="C75" s="4" t="s">
        <v>45</v>
      </c>
      <c r="D75" s="10">
        <v>0</v>
      </c>
      <c r="F75" s="10">
        <v>0</v>
      </c>
    </row>
    <row r="76" spans="1:6" ht="15">
      <c r="A76" s="4"/>
      <c r="B76" s="4"/>
      <c r="C76" s="4" t="s">
        <v>46</v>
      </c>
      <c r="D76" s="10">
        <v>0</v>
      </c>
      <c r="F76" s="10">
        <v>0</v>
      </c>
    </row>
    <row r="77" spans="1:6" ht="15">
      <c r="A77" s="4"/>
      <c r="B77" s="4"/>
      <c r="C77" s="4" t="s">
        <v>47</v>
      </c>
      <c r="D77" s="10">
        <v>0</v>
      </c>
      <c r="F77" s="10">
        <v>0</v>
      </c>
    </row>
    <row r="78" spans="1:6" ht="15">
      <c r="A78" s="4"/>
      <c r="B78" s="4"/>
      <c r="C78" s="4" t="s">
        <v>48</v>
      </c>
      <c r="D78" s="10"/>
      <c r="F78" s="10"/>
    </row>
    <row r="79" spans="1:6" ht="15">
      <c r="A79" s="4"/>
      <c r="B79" s="4"/>
      <c r="C79" s="4"/>
      <c r="D79" s="10"/>
      <c r="F79" s="10"/>
    </row>
    <row r="80" spans="1:6" ht="15">
      <c r="A80" s="4"/>
      <c r="B80" s="4" t="s">
        <v>49</v>
      </c>
      <c r="C80" s="4" t="s">
        <v>50</v>
      </c>
      <c r="D80" s="10">
        <f>+D72</f>
        <v>-4454241</v>
      </c>
      <c r="F80" s="10">
        <f>+F72</f>
        <v>-4454241</v>
      </c>
    </row>
    <row r="81" spans="1:6" ht="15">
      <c r="A81" s="4"/>
      <c r="B81" s="4"/>
      <c r="C81" s="4" t="s">
        <v>51</v>
      </c>
      <c r="D81" s="10"/>
      <c r="F81" s="10"/>
    </row>
    <row r="82" spans="1:6" ht="15">
      <c r="A82" s="4"/>
      <c r="B82" s="4"/>
      <c r="C82" s="4" t="s">
        <v>52</v>
      </c>
      <c r="D82" s="10"/>
      <c r="F82" s="10"/>
    </row>
    <row r="83" spans="1:6" ht="15">
      <c r="A83" s="4"/>
      <c r="B83" s="4"/>
      <c r="C83" s="4"/>
      <c r="D83" s="10"/>
      <c r="F83" s="10"/>
    </row>
    <row r="84" spans="1:6" ht="15">
      <c r="A84" s="4">
        <v>3</v>
      </c>
      <c r="B84" s="4" t="s">
        <v>10</v>
      </c>
      <c r="C84" s="4" t="s">
        <v>53</v>
      </c>
      <c r="D84" s="10"/>
      <c r="F84" s="10"/>
    </row>
    <row r="85" spans="1:6" ht="15">
      <c r="A85" s="4"/>
      <c r="B85" s="4"/>
      <c r="C85" s="4" t="s">
        <v>54</v>
      </c>
      <c r="D85" s="10"/>
      <c r="F85" s="10"/>
    </row>
    <row r="86" spans="1:6" ht="15">
      <c r="A86" s="4"/>
      <c r="B86" s="4"/>
      <c r="C86" s="4" t="s">
        <v>55</v>
      </c>
      <c r="D86" s="10"/>
      <c r="F86" s="10"/>
    </row>
    <row r="87" spans="1:6" ht="15">
      <c r="A87" s="4"/>
      <c r="B87" s="4"/>
      <c r="C87" s="4"/>
      <c r="D87" s="10"/>
      <c r="F87" s="10"/>
    </row>
    <row r="88" spans="1:6" ht="15">
      <c r="A88" s="4"/>
      <c r="B88" s="4"/>
      <c r="C88" s="4" t="s">
        <v>65</v>
      </c>
      <c r="D88" s="16">
        <f>+D80/149804135*100</f>
        <v>-2.9733765359681157</v>
      </c>
      <c r="F88" s="16">
        <f>+F80/149804135*100</f>
        <v>-2.9733765359681157</v>
      </c>
    </row>
    <row r="89" spans="1:6" ht="15">
      <c r="A89" s="4"/>
      <c r="B89" s="4"/>
      <c r="C89" s="4" t="s">
        <v>107</v>
      </c>
      <c r="D89" s="10"/>
      <c r="F89" s="10"/>
    </row>
    <row r="90" spans="1:6" ht="15">
      <c r="A90" s="4"/>
      <c r="B90" s="4"/>
      <c r="C90" s="4"/>
      <c r="D90" s="10"/>
      <c r="F90" s="10"/>
    </row>
    <row r="91" spans="1:6" ht="15">
      <c r="A91" s="4"/>
      <c r="B91" s="4"/>
      <c r="C91" s="4" t="s">
        <v>66</v>
      </c>
      <c r="D91" s="14">
        <f>+D88</f>
        <v>-2.9733765359681157</v>
      </c>
      <c r="F91" s="14">
        <f>+F88</f>
        <v>-2.9733765359681157</v>
      </c>
    </row>
    <row r="92" spans="1:4" ht="15">
      <c r="A92" s="4"/>
      <c r="B92" s="4"/>
      <c r="C92" s="4" t="s">
        <v>108</v>
      </c>
      <c r="D92" s="10"/>
    </row>
    <row r="93" spans="1:4" ht="15">
      <c r="A93" s="4"/>
      <c r="B93" s="4"/>
      <c r="C93" s="4"/>
      <c r="D93" s="10"/>
    </row>
    <row r="94" spans="1:3" ht="15">
      <c r="A94" s="4"/>
      <c r="B94" s="4"/>
      <c r="C94" s="4"/>
    </row>
    <row r="95" spans="1:3" ht="15">
      <c r="A95" s="4"/>
      <c r="B95" s="4"/>
      <c r="C95" s="4"/>
    </row>
    <row r="96" spans="1:3" ht="15">
      <c r="A96" s="4"/>
      <c r="B96" s="4" t="s">
        <v>105</v>
      </c>
      <c r="C96" s="4"/>
    </row>
    <row r="97" spans="1:3" ht="15">
      <c r="A97" s="4"/>
      <c r="B97" s="4"/>
      <c r="C97" s="4"/>
    </row>
    <row r="107" ht="15.75">
      <c r="A107" s="5" t="s">
        <v>56</v>
      </c>
    </row>
    <row r="108" ht="15.75">
      <c r="A108" s="6" t="s">
        <v>58</v>
      </c>
    </row>
    <row r="109" spans="1:9" ht="15">
      <c r="A109" t="s">
        <v>67</v>
      </c>
      <c r="I109" s="19" t="s">
        <v>94</v>
      </c>
    </row>
    <row r="110" spans="4:9" ht="15">
      <c r="D110" s="18"/>
      <c r="E110" s="19" t="s">
        <v>84</v>
      </c>
      <c r="I110" s="19" t="s">
        <v>85</v>
      </c>
    </row>
    <row r="111" spans="4:9" ht="15">
      <c r="D111" s="18"/>
      <c r="E111" s="19" t="s">
        <v>89</v>
      </c>
      <c r="I111" s="19" t="s">
        <v>95</v>
      </c>
    </row>
    <row r="112" spans="4:9" ht="15">
      <c r="D112" s="18"/>
      <c r="E112" s="19" t="s">
        <v>85</v>
      </c>
      <c r="F112" s="7"/>
      <c r="I112" s="19" t="s">
        <v>96</v>
      </c>
    </row>
    <row r="113" spans="4:11" ht="15">
      <c r="D113" s="18"/>
      <c r="E113" s="19" t="s">
        <v>86</v>
      </c>
      <c r="F113" s="7"/>
      <c r="I113" s="19" t="s">
        <v>97</v>
      </c>
      <c r="K113" s="21" t="s">
        <v>99</v>
      </c>
    </row>
    <row r="114" spans="4:11" ht="15.75" thickBot="1">
      <c r="D114" s="18"/>
      <c r="E114" s="19" t="s">
        <v>87</v>
      </c>
      <c r="F114" s="23" t="s">
        <v>90</v>
      </c>
      <c r="G114" s="23" t="s">
        <v>92</v>
      </c>
      <c r="I114" s="19" t="s">
        <v>98</v>
      </c>
      <c r="K114" s="21" t="s">
        <v>100</v>
      </c>
    </row>
    <row r="115" spans="4:11" ht="15">
      <c r="D115" s="25" t="s">
        <v>11</v>
      </c>
      <c r="E115" s="22" t="s">
        <v>88</v>
      </c>
      <c r="F115" s="24" t="s">
        <v>91</v>
      </c>
      <c r="G115" s="24" t="s">
        <v>93</v>
      </c>
      <c r="H115" s="20" t="s">
        <v>23</v>
      </c>
      <c r="I115" s="22" t="s">
        <v>28</v>
      </c>
      <c r="J115" s="20" t="s">
        <v>36</v>
      </c>
      <c r="K115" s="20" t="s">
        <v>101</v>
      </c>
    </row>
    <row r="116" spans="1:11" ht="15">
      <c r="A116" t="s">
        <v>71</v>
      </c>
      <c r="D116" s="26" t="s">
        <v>64</v>
      </c>
      <c r="E116" s="23" t="s">
        <v>64</v>
      </c>
      <c r="F116" s="23" t="s">
        <v>64</v>
      </c>
      <c r="G116" s="23" t="s">
        <v>64</v>
      </c>
      <c r="H116" s="23" t="s">
        <v>64</v>
      </c>
      <c r="I116" s="23" t="s">
        <v>64</v>
      </c>
      <c r="J116" s="23" t="s">
        <v>64</v>
      </c>
      <c r="K116" s="23" t="s">
        <v>64</v>
      </c>
    </row>
    <row r="117" spans="4:14" ht="15">
      <c r="D117" s="27"/>
      <c r="E117" s="10"/>
      <c r="F117" s="28"/>
      <c r="G117" s="10"/>
      <c r="H117" s="10"/>
      <c r="I117" s="10"/>
      <c r="J117" s="10"/>
      <c r="K117" s="10"/>
      <c r="L117" s="10"/>
      <c r="M117" s="10"/>
      <c r="N117" s="10"/>
    </row>
    <row r="118" spans="1:14" ht="15">
      <c r="A118" s="17">
        <v>1</v>
      </c>
      <c r="B118" t="s">
        <v>68</v>
      </c>
      <c r="D118" s="29">
        <v>0</v>
      </c>
      <c r="E118" s="10">
        <f>SUM(F118:I118)</f>
        <v>-217919</v>
      </c>
      <c r="F118" s="10">
        <f>31276+1860</f>
        <v>33136</v>
      </c>
      <c r="G118" s="10">
        <v>16825</v>
      </c>
      <c r="H118" s="10"/>
      <c r="I118" s="10">
        <f>-267866-14</f>
        <v>-267880</v>
      </c>
      <c r="J118" s="10"/>
      <c r="K118" s="10">
        <f>+I118+J118</f>
        <v>-267880</v>
      </c>
      <c r="L118" s="10"/>
      <c r="M118" s="10"/>
      <c r="N118" s="10"/>
    </row>
    <row r="119" spans="1:14" ht="15">
      <c r="A119" s="17"/>
      <c r="D119" s="29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">
      <c r="A120" s="17">
        <v>2</v>
      </c>
      <c r="B120" t="s">
        <v>69</v>
      </c>
      <c r="D120" s="29">
        <v>0</v>
      </c>
      <c r="E120" s="10">
        <f>SUM(F120:I120)</f>
        <v>0</v>
      </c>
      <c r="F120" s="10"/>
      <c r="G120" s="10"/>
      <c r="H120" s="10"/>
      <c r="I120" s="10">
        <v>0</v>
      </c>
      <c r="J120" s="10"/>
      <c r="K120" s="10">
        <f>+I120+J120</f>
        <v>0</v>
      </c>
      <c r="L120" s="10"/>
      <c r="M120" s="10"/>
      <c r="N120" s="10"/>
    </row>
    <row r="121" spans="1:14" ht="15">
      <c r="A121" s="17"/>
      <c r="D121" s="29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">
      <c r="A122" s="17">
        <v>3</v>
      </c>
      <c r="B122" t="s">
        <v>77</v>
      </c>
      <c r="D122" s="29">
        <v>0</v>
      </c>
      <c r="E122" s="10">
        <f>SUM(F122:I122)</f>
        <v>-1458</v>
      </c>
      <c r="F122" s="10"/>
      <c r="G122" s="10"/>
      <c r="H122" s="10"/>
      <c r="I122" s="10">
        <v>-1458</v>
      </c>
      <c r="J122" s="10"/>
      <c r="K122" s="10">
        <f>+I122+J122</f>
        <v>-1458</v>
      </c>
      <c r="L122" s="10"/>
      <c r="M122" s="10"/>
      <c r="N122" s="10"/>
    </row>
    <row r="123" spans="1:14" ht="15">
      <c r="A123" s="17"/>
      <c r="D123" s="29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">
      <c r="A124" s="17" t="s">
        <v>70</v>
      </c>
      <c r="B124" t="s">
        <v>72</v>
      </c>
      <c r="D124" s="29">
        <v>12772899</v>
      </c>
      <c r="E124" s="10">
        <f>SUM(F124:I124)</f>
        <v>2535446</v>
      </c>
      <c r="F124" s="10">
        <v>13398</v>
      </c>
      <c r="G124" s="10">
        <v>377815</v>
      </c>
      <c r="H124" s="10"/>
      <c r="I124" s="10">
        <f>2144565-332</f>
        <v>2144233</v>
      </c>
      <c r="J124" s="10">
        <v>-633618</v>
      </c>
      <c r="K124" s="10">
        <f>+I124+J124</f>
        <v>1510615</v>
      </c>
      <c r="L124" s="10"/>
      <c r="M124" s="10"/>
      <c r="N124" s="10"/>
    </row>
    <row r="125" spans="1:14" ht="15">
      <c r="A125" s="17">
        <v>6</v>
      </c>
      <c r="D125" s="29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">
      <c r="A126" s="17"/>
      <c r="D126" s="29"/>
      <c r="E126" s="10"/>
      <c r="F126" s="10"/>
      <c r="G126" s="10"/>
      <c r="H126" s="10"/>
      <c r="J126" s="10"/>
      <c r="L126" s="10"/>
      <c r="M126" s="10"/>
      <c r="N126" s="10"/>
    </row>
    <row r="127" spans="1:14" ht="15">
      <c r="A127" s="17">
        <v>7</v>
      </c>
      <c r="B127" t="s">
        <v>79</v>
      </c>
      <c r="D127" s="29">
        <v>0</v>
      </c>
      <c r="E127" s="10">
        <f>SUM(F127:I127)</f>
        <v>-791</v>
      </c>
      <c r="F127" s="10"/>
      <c r="G127" s="10"/>
      <c r="H127" s="10"/>
      <c r="I127" s="10">
        <v>-791</v>
      </c>
      <c r="J127" s="10"/>
      <c r="K127" s="10">
        <f>+I127+J126</f>
        <v>-791</v>
      </c>
      <c r="L127" s="10"/>
      <c r="M127" s="10"/>
      <c r="N127" s="10"/>
    </row>
    <row r="128" spans="1:14" ht="15">
      <c r="A128" s="17"/>
      <c r="D128" s="29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">
      <c r="A129" s="17">
        <v>8</v>
      </c>
      <c r="B129" t="s">
        <v>78</v>
      </c>
      <c r="D129" s="29">
        <v>0</v>
      </c>
      <c r="E129" s="10">
        <f>SUM(F129:I129)</f>
        <v>-791</v>
      </c>
      <c r="F129" s="10"/>
      <c r="G129" s="10"/>
      <c r="H129" s="10"/>
      <c r="I129" s="10">
        <v>-791</v>
      </c>
      <c r="J129" s="10"/>
      <c r="K129" s="10">
        <f>+I129+J128</f>
        <v>-791</v>
      </c>
      <c r="L129" s="10"/>
      <c r="M129" s="10"/>
      <c r="N129" s="10"/>
    </row>
    <row r="130" spans="1:14" ht="15">
      <c r="A130" s="17"/>
      <c r="D130" s="29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">
      <c r="A131" s="17">
        <v>9</v>
      </c>
      <c r="B131" t="s">
        <v>73</v>
      </c>
      <c r="D131" s="29">
        <v>0</v>
      </c>
      <c r="E131" s="10">
        <f>SUM(F131:I131)</f>
        <v>-819</v>
      </c>
      <c r="F131" s="10"/>
      <c r="G131" s="10"/>
      <c r="H131" s="10"/>
      <c r="I131" s="10">
        <v>-819</v>
      </c>
      <c r="J131" s="10"/>
      <c r="K131" s="10">
        <f>+I131+J130</f>
        <v>-819</v>
      </c>
      <c r="L131" s="10"/>
      <c r="M131" s="10"/>
      <c r="N131" s="10"/>
    </row>
    <row r="132" spans="1:14" ht="15">
      <c r="A132" s="17"/>
      <c r="D132" s="29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">
      <c r="A133" s="17">
        <v>10</v>
      </c>
      <c r="B133" t="s">
        <v>80</v>
      </c>
      <c r="D133" s="29">
        <v>28181</v>
      </c>
      <c r="E133" s="10">
        <f>SUM(F133:I133)</f>
        <v>59671</v>
      </c>
      <c r="F133" s="10">
        <v>60387</v>
      </c>
      <c r="G133" s="10">
        <v>180</v>
      </c>
      <c r="H133" s="10"/>
      <c r="I133" s="10">
        <v>-896</v>
      </c>
      <c r="J133" s="10"/>
      <c r="K133" s="10">
        <f>+I133+J132</f>
        <v>-896</v>
      </c>
      <c r="L133" s="10"/>
      <c r="M133" s="10"/>
      <c r="N133" s="10"/>
    </row>
    <row r="134" spans="1:14" ht="15">
      <c r="A134" s="17"/>
      <c r="D134" s="29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">
      <c r="A135" s="17">
        <v>11</v>
      </c>
      <c r="B135" t="s">
        <v>74</v>
      </c>
      <c r="D135" s="29">
        <v>0</v>
      </c>
      <c r="E135" s="10">
        <f>SUM(F135:I135)</f>
        <v>-1440</v>
      </c>
      <c r="F135" s="10"/>
      <c r="G135" s="10">
        <v>4819</v>
      </c>
      <c r="H135" s="10"/>
      <c r="I135" s="10">
        <v>-6259</v>
      </c>
      <c r="J135" s="10"/>
      <c r="K135" s="10">
        <f>+I135+J134</f>
        <v>-6259</v>
      </c>
      <c r="L135" s="10"/>
      <c r="M135" s="10"/>
      <c r="N135" s="10"/>
    </row>
    <row r="136" spans="1:14" ht="15">
      <c r="A136" s="17"/>
      <c r="D136" s="29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">
      <c r="A137" s="17">
        <v>12</v>
      </c>
      <c r="B137" t="s">
        <v>75</v>
      </c>
      <c r="D137" s="29">
        <v>0</v>
      </c>
      <c r="E137" s="10">
        <f>SUM(F137:I137)</f>
        <v>-699</v>
      </c>
      <c r="F137" s="10"/>
      <c r="G137" s="10"/>
      <c r="H137" s="10"/>
      <c r="I137" s="10">
        <v>-699</v>
      </c>
      <c r="J137" s="10"/>
      <c r="K137" s="10">
        <f>+I137+J136</f>
        <v>-699</v>
      </c>
      <c r="L137" s="10"/>
      <c r="M137" s="10"/>
      <c r="N137" s="10"/>
    </row>
    <row r="138" spans="1:14" ht="15">
      <c r="A138" s="17"/>
      <c r="D138" s="29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">
      <c r="A139" s="17">
        <v>13</v>
      </c>
      <c r="B139" t="s">
        <v>80</v>
      </c>
      <c r="D139" s="29">
        <v>0</v>
      </c>
      <c r="E139" s="10">
        <f>SUM(F139:I139)</f>
        <v>-152756</v>
      </c>
      <c r="F139" s="10"/>
      <c r="G139" s="10">
        <v>295038</v>
      </c>
      <c r="H139" s="10"/>
      <c r="I139" s="10">
        <v>-447794</v>
      </c>
      <c r="J139" s="10"/>
      <c r="K139" s="10">
        <f>+I139+J138</f>
        <v>-447794</v>
      </c>
      <c r="L139" s="10"/>
      <c r="M139" s="10"/>
      <c r="N139" s="10"/>
    </row>
    <row r="140" spans="1:14" ht="15">
      <c r="A140" s="17"/>
      <c r="D140" s="29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">
      <c r="A141" s="17">
        <v>14</v>
      </c>
      <c r="B141" t="s">
        <v>81</v>
      </c>
      <c r="D141" s="29">
        <v>262930</v>
      </c>
      <c r="E141" s="10">
        <f>SUM(F141:I141)</f>
        <v>17356</v>
      </c>
      <c r="F141" s="10">
        <v>59661</v>
      </c>
      <c r="G141" s="10">
        <v>121137</v>
      </c>
      <c r="H141" s="10"/>
      <c r="I141" s="10">
        <v>-163442</v>
      </c>
      <c r="J141" s="10"/>
      <c r="K141" s="10">
        <f>+I141+J140</f>
        <v>-163442</v>
      </c>
      <c r="L141" s="10"/>
      <c r="M141" s="10"/>
      <c r="N141" s="10"/>
    </row>
    <row r="142" spans="1:14" ht="15">
      <c r="A142" s="17"/>
      <c r="D142" s="29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">
      <c r="A143" s="17">
        <v>15</v>
      </c>
      <c r="B143" t="s">
        <v>82</v>
      </c>
      <c r="D143" s="29">
        <v>0</v>
      </c>
      <c r="E143" s="10">
        <f>SUM(F143:I143)</f>
        <v>-711</v>
      </c>
      <c r="F143" s="10"/>
      <c r="G143" s="10"/>
      <c r="H143" s="10"/>
      <c r="I143" s="10">
        <v>-711</v>
      </c>
      <c r="J143" s="10"/>
      <c r="K143" s="10">
        <f>+I143+J142</f>
        <v>-711</v>
      </c>
      <c r="L143" s="10"/>
      <c r="M143" s="10"/>
      <c r="N143" s="10"/>
    </row>
    <row r="144" spans="1:14" ht="15">
      <c r="A144" s="17"/>
      <c r="D144" s="29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">
      <c r="A145" s="17">
        <v>16</v>
      </c>
      <c r="B145" t="s">
        <v>76</v>
      </c>
      <c r="D145" s="29">
        <v>0</v>
      </c>
      <c r="E145" s="10">
        <f>SUM(F145:I145)</f>
        <v>-3594</v>
      </c>
      <c r="F145" s="10"/>
      <c r="G145" s="10"/>
      <c r="H145" s="10"/>
      <c r="I145" s="10">
        <v>-3594</v>
      </c>
      <c r="J145" s="10"/>
      <c r="K145" s="10">
        <f>+I145+J144</f>
        <v>-3594</v>
      </c>
      <c r="L145" s="10"/>
      <c r="M145" s="10"/>
      <c r="N145" s="10"/>
    </row>
    <row r="146" spans="1:14" ht="15">
      <c r="A146" s="17"/>
      <c r="D146" s="29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">
      <c r="A147" s="17">
        <v>17</v>
      </c>
      <c r="B147" t="s">
        <v>83</v>
      </c>
      <c r="D147" s="29">
        <v>390469</v>
      </c>
      <c r="E147" s="10">
        <f>SUM(F147:I147)</f>
        <v>97353</v>
      </c>
      <c r="F147" s="10">
        <f>2914178+13264+1678317+507830</f>
        <v>5113589</v>
      </c>
      <c r="G147" s="10">
        <v>32953</v>
      </c>
      <c r="H147" s="10"/>
      <c r="I147" s="10">
        <v>-5049189</v>
      </c>
      <c r="J147" s="10"/>
      <c r="K147" s="10">
        <f>+I147+J146</f>
        <v>-5049189</v>
      </c>
      <c r="L147" s="10"/>
      <c r="M147" s="10"/>
      <c r="N147" s="10"/>
    </row>
    <row r="148" spans="1:14" ht="15.75" thickBot="1">
      <c r="A148" s="17"/>
      <c r="D148" s="29"/>
      <c r="E148" s="10"/>
      <c r="F148" s="10"/>
      <c r="G148" s="10"/>
      <c r="H148" s="10"/>
      <c r="I148" s="10"/>
      <c r="J148" s="10"/>
      <c r="K148" s="12"/>
      <c r="L148" s="10"/>
      <c r="M148" s="10"/>
      <c r="N148" s="10"/>
    </row>
    <row r="149" spans="1:14" ht="15.75" thickBot="1">
      <c r="A149" s="17"/>
      <c r="B149" t="s">
        <v>102</v>
      </c>
      <c r="D149" s="31">
        <f>SUM(D117:D148)</f>
        <v>13454479</v>
      </c>
      <c r="E149" s="32">
        <f aca="true" t="shared" si="0" ref="E149:K149">SUM(E117:E147)</f>
        <v>2328848</v>
      </c>
      <c r="F149" s="32">
        <f t="shared" si="0"/>
        <v>5280171</v>
      </c>
      <c r="G149" s="32">
        <f t="shared" si="0"/>
        <v>848767</v>
      </c>
      <c r="H149" s="32">
        <f t="shared" si="0"/>
        <v>0</v>
      </c>
      <c r="I149" s="32">
        <f t="shared" si="0"/>
        <v>-3800090</v>
      </c>
      <c r="J149" s="32">
        <f t="shared" si="0"/>
        <v>-633618</v>
      </c>
      <c r="K149" s="13">
        <f t="shared" si="0"/>
        <v>-4433708</v>
      </c>
      <c r="L149" s="10"/>
      <c r="M149" s="10"/>
      <c r="N149" s="10"/>
    </row>
    <row r="150" spans="4:14" ht="15.75" thickBot="1">
      <c r="D150" s="3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2:14" ht="15">
      <c r="B151" t="s">
        <v>103</v>
      </c>
      <c r="D151" s="10"/>
      <c r="E151" s="10"/>
      <c r="F151" s="10"/>
      <c r="G151" s="10"/>
      <c r="H151" s="10"/>
      <c r="I151" s="10"/>
      <c r="J151" s="10"/>
      <c r="K151" s="10">
        <v>-20533</v>
      </c>
      <c r="L151" s="10"/>
      <c r="M151" s="10"/>
      <c r="N151" s="10"/>
    </row>
    <row r="152" spans="4:14" ht="15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2:14" ht="15.75" thickBot="1">
      <c r="B153" s="11" t="s">
        <v>104</v>
      </c>
      <c r="D153" s="10"/>
      <c r="E153" s="10"/>
      <c r="F153" s="10"/>
      <c r="G153" s="10"/>
      <c r="H153" s="10"/>
      <c r="I153" s="10"/>
      <c r="J153" s="10"/>
      <c r="K153" s="33">
        <f>+K149+K151</f>
        <v>-4454241</v>
      </c>
      <c r="L153" s="10"/>
      <c r="M153" s="10"/>
      <c r="N153" s="10"/>
    </row>
    <row r="154" spans="4:14" ht="15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4:14" ht="15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4:14" ht="15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4:14" ht="15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4:14" ht="15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4:14" ht="15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4:14" ht="15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4:14" ht="15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4:14" ht="15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4:14" ht="15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4:14" ht="15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4:14" ht="15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4:14" ht="15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4:14" ht="15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4:14" ht="15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4:14" ht="15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4:14" ht="15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4:14" ht="15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4:14" ht="15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4:14" ht="15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4:14" ht="15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4:14" ht="15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4:14" ht="15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4:14" ht="15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4:14" ht="15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4:14" ht="15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4:14" ht="15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4:14" ht="15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4:14" ht="15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4:14" ht="15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4:14" ht="15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4:14" ht="15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4:14" ht="15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4:14" ht="15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4:14" ht="15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4:14" ht="15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4:14" ht="15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4:14" ht="15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4:14" ht="15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4:14" ht="15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4:14" ht="15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4:14" ht="15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4:14" ht="15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4:14" ht="15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4:14" ht="15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4:14" ht="15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4:14" ht="15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4:14" ht="15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4:14" ht="15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4:14" ht="15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</sheetData>
  <mergeCells count="4">
    <mergeCell ref="D8:E8"/>
    <mergeCell ref="F8:G8"/>
    <mergeCell ref="D56:E56"/>
    <mergeCell ref="F56:G56"/>
  </mergeCells>
  <printOptions/>
  <pageMargins left="0.25" right="0.25" top="0.5" bottom="0.5" header="0.5" footer="0.5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AAHRMJB</cp:lastModifiedBy>
  <cp:lastPrinted>1999-11-25T07:42:59Z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