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84" activeTab="1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<sst xmlns="http://schemas.openxmlformats.org/spreadsheetml/2006/main" count="190" uniqueCount="125">
  <si>
    <t>MENANG CORPORATION (M) BERHAD (Company No : 5383-K)</t>
  </si>
  <si>
    <t>RM'000</t>
  </si>
  <si>
    <t>Revenue</t>
  </si>
  <si>
    <t>Operating Expenses</t>
  </si>
  <si>
    <t>Other Operating Income</t>
  </si>
  <si>
    <t>N/A</t>
  </si>
  <si>
    <t>(Unaudited)</t>
  </si>
  <si>
    <t>AS AT</t>
  </si>
  <si>
    <t>Property,  plant and equipment</t>
  </si>
  <si>
    <t>Investment Properties</t>
  </si>
  <si>
    <t>Current Assets</t>
  </si>
  <si>
    <t>Inventories</t>
  </si>
  <si>
    <t>Current Liabilities</t>
  </si>
  <si>
    <t>Share Capital</t>
  </si>
  <si>
    <t>Reserves</t>
  </si>
  <si>
    <t>Share</t>
  </si>
  <si>
    <t xml:space="preserve">Capital </t>
  </si>
  <si>
    <t>Capital</t>
  </si>
  <si>
    <t>Reserve</t>
  </si>
  <si>
    <t>Total</t>
  </si>
  <si>
    <t>EPS (sen)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</si>
  <si>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</si>
  <si>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</si>
  <si>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</si>
  <si>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</si>
  <si>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</si>
  <si>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</si>
  <si>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</si>
  <si>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Net  Assets Per Share (RM)</t>
  </si>
  <si>
    <t>Non-current assets</t>
  </si>
  <si>
    <t>Total non-current assets</t>
  </si>
  <si>
    <t>Borrowings</t>
  </si>
  <si>
    <t>Equity</t>
  </si>
  <si>
    <t>Investing Results</t>
  </si>
  <si>
    <t>- Basic</t>
  </si>
  <si>
    <t>- Diluted</t>
  </si>
  <si>
    <t>Total Equity</t>
  </si>
  <si>
    <t>Non -</t>
  </si>
  <si>
    <t>Controlling</t>
  </si>
  <si>
    <t>Interests</t>
  </si>
  <si>
    <t>Non-Controlling Interests</t>
  </si>
  <si>
    <t>Adjustments for:</t>
  </si>
  <si>
    <t>Cash (used in)/from operations</t>
  </si>
  <si>
    <t>Repayments of term loans</t>
  </si>
  <si>
    <t>Depreciation of property, plant and equipment</t>
  </si>
  <si>
    <t>Depreciation of investment properties</t>
  </si>
  <si>
    <t>Net cash (used in)/from operating activities</t>
  </si>
  <si>
    <t>CASH FLOWS FROM INVESTING ACTIVITIES</t>
  </si>
  <si>
    <t>Proceeds from disposal of property, plant and equipment</t>
  </si>
  <si>
    <t>Purchase of property, plant and equipment</t>
  </si>
  <si>
    <t>Net cash (used in)/from investing activities</t>
  </si>
  <si>
    <t>Net cash from/(used in) financing activities</t>
  </si>
  <si>
    <t>CASH FLOWS FROM FINANCING ACTIVITIES</t>
  </si>
  <si>
    <t>CASH FLOWS FROM OPERATING ACTIVITIES</t>
  </si>
  <si>
    <t>Current</t>
  </si>
  <si>
    <t>Quarter Ended</t>
  </si>
  <si>
    <t xml:space="preserve">Corresponding </t>
  </si>
  <si>
    <t>Profit from Operations</t>
  </si>
  <si>
    <t>Finance Costs</t>
  </si>
  <si>
    <t>Finance Income</t>
  </si>
  <si>
    <t>Interest received</t>
  </si>
  <si>
    <t>Cash and Cash Equivalents</t>
  </si>
  <si>
    <t xml:space="preserve">Operating profit before working capital changes </t>
  </si>
  <si>
    <t>Condensed Consolidated Statement Of Comprehensive Income (Unaudited)</t>
  </si>
  <si>
    <t>Year to Date</t>
  </si>
  <si>
    <t xml:space="preserve">Fair Value Gains on Available </t>
  </si>
  <si>
    <t>For Sale  Financial Assets</t>
  </si>
  <si>
    <t>Interest income</t>
  </si>
  <si>
    <t>Gain on disposal of property, plant and equipment</t>
  </si>
  <si>
    <t>Profit before tax</t>
  </si>
  <si>
    <t>Cash and cash equivalents at beginning of financial year</t>
  </si>
  <si>
    <t>CONDENSED CONSOLIDATED STATEMENTS OF FINANCIAL POSITION</t>
  </si>
  <si>
    <t>Equity attributable to owners of the parent</t>
  </si>
  <si>
    <t>Owners of The Parent</t>
  </si>
  <si>
    <t>Condensed Consolidated Statement of Changes in Equity (Unaudited)</t>
  </si>
  <si>
    <t>Profit for the financial year</t>
  </si>
  <si>
    <t>Consolidated Statement Of Cash Flows</t>
  </si>
  <si>
    <t>Profit  Attributable to :</t>
  </si>
  <si>
    <t>Profit after tax for the period</t>
  </si>
  <si>
    <t>Land Held For Property Development</t>
  </si>
  <si>
    <t>Operating Financial Asset</t>
  </si>
  <si>
    <t>Investment in An Associate</t>
  </si>
  <si>
    <t>Other Investments</t>
  </si>
  <si>
    <t>&lt;---Attributable to Owners of the Parent---&gt;</t>
  </si>
  <si>
    <t>&lt;-----Non-distributable -----&gt;</t>
  </si>
  <si>
    <t>Available-</t>
  </si>
  <si>
    <t>for-sale</t>
  </si>
  <si>
    <t>reserve</t>
  </si>
  <si>
    <t>Sub Total</t>
  </si>
  <si>
    <t>As at 01 July 2013</t>
  </si>
  <si>
    <t>Interest income on operating financial asset</t>
  </si>
  <si>
    <t xml:space="preserve">Cash and cash equivalents at the end of reporting period </t>
  </si>
  <si>
    <t>Tax (paid) / refund</t>
  </si>
  <si>
    <t>Repayment of finance lease payable</t>
  </si>
  <si>
    <t>The Condensed Financial Statements should be read in conjunction with</t>
  </si>
  <si>
    <t xml:space="preserve">The Condensed Financial Statements should be read in conjunction with </t>
  </si>
  <si>
    <t>Net (decrease)/increase in cash and cash equivalents</t>
  </si>
  <si>
    <t>Interest expense</t>
  </si>
  <si>
    <t>Fair Value Adjustment of available-for-sale</t>
  </si>
  <si>
    <t xml:space="preserve">  financial assets</t>
  </si>
  <si>
    <t>Repayment to corporate shareholders</t>
  </si>
  <si>
    <t>Drawdown of term loans</t>
  </si>
  <si>
    <t>Interest paid</t>
  </si>
  <si>
    <t>Group cost written off</t>
  </si>
  <si>
    <t>30 JUNE 2014</t>
  </si>
  <si>
    <t>(Audited)</t>
  </si>
  <si>
    <t>Receivables</t>
  </si>
  <si>
    <t>Tax Assets</t>
  </si>
  <si>
    <t>Payables</t>
  </si>
  <si>
    <t>the audited financial statements of the Group for the year ended 30 June 2014.</t>
  </si>
  <si>
    <t>As at 01 July 2014</t>
  </si>
  <si>
    <t>Operating financial asset</t>
  </si>
  <si>
    <t>INTERIM REPORT FOR THE 2ND QUARTER ENDED 31 DECEMBER 2014</t>
  </si>
  <si>
    <t>31 December 2014</t>
  </si>
  <si>
    <t>31 DECEMBER 2014</t>
  </si>
  <si>
    <t>31 December 2013</t>
  </si>
  <si>
    <t>As at 31 December 2014</t>
  </si>
  <si>
    <t>For 6 months ended 31 December 2013</t>
  </si>
  <si>
    <t>As at 31 December 2013</t>
  </si>
  <si>
    <t>Tax Income/ (Expense)</t>
  </si>
  <si>
    <t>Retained Earnings / (Accumulated Losses)</t>
  </si>
  <si>
    <t>Retained Earnings</t>
  </si>
  <si>
    <t xml:space="preserve">Losses) / </t>
  </si>
  <si>
    <t>(Accumulated</t>
  </si>
  <si>
    <t xml:space="preserve">Losses) 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</si>
</sst>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  <numFmt numFmtId="174" formatCode="#,##0.000_);\(#,##0.0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4409]dddd\,\ d\ mmmm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7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8" fontId="0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1" fillId="0" borderId="19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8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right"/>
    </xf>
    <xf numFmtId="39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7" fontId="0" fillId="0" borderId="0" xfId="42" applyNumberFormat="1" applyFont="1" applyAlignment="1">
      <alignment/>
    </xf>
    <xf numFmtId="37" fontId="0" fillId="0" borderId="0" xfId="0" applyNumberFormat="1" applyBorder="1" applyAlignment="1">
      <alignment/>
    </xf>
    <xf numFmtId="37" fontId="44" fillId="0" borderId="0" xfId="0" applyNumberFormat="1" applyFont="1" applyAlignment="1">
      <alignment/>
    </xf>
    <xf numFmtId="37" fontId="44" fillId="33" borderId="0" xfId="0" applyNumberFormat="1" applyFont="1" applyFill="1" applyAlignment="1">
      <alignment/>
    </xf>
    <xf numFmtId="172" fontId="44" fillId="33" borderId="0" xfId="0" applyNumberFormat="1" applyFont="1" applyFill="1" applyAlignment="1">
      <alignment/>
    </xf>
    <xf numFmtId="37" fontId="0" fillId="0" borderId="11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0" fillId="0" borderId="14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2" xfId="0" applyNumberFormat="1" applyBorder="1" applyAlignment="1">
      <alignment horizontal="right"/>
    </xf>
    <xf numFmtId="37" fontId="0" fillId="0" borderId="13" xfId="0" applyNumberForma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Border="1" applyAlignment="1">
      <alignment/>
    </xf>
    <xf numFmtId="49" fontId="2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/>
    </xf>
    <xf numFmtId="37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7" fontId="0" fillId="0" borderId="21" xfId="0" applyNumberFormat="1" applyBorder="1" applyAlignment="1">
      <alignment/>
    </xf>
    <xf numFmtId="37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7" fontId="0" fillId="0" borderId="25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37" fontId="0" fillId="0" borderId="14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9" fontId="0" fillId="0" borderId="16" xfId="0" applyNumberFormat="1" applyBorder="1" applyAlignment="1">
      <alignment horizontal="right" vertical="center"/>
    </xf>
    <xf numFmtId="37" fontId="0" fillId="0" borderId="0" xfId="0" applyNumberFormat="1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1" fillId="0" borderId="0" xfId="0" applyNumberFormat="1" applyFont="1" applyBorder="1" applyAlignment="1">
      <alignment horizontal="center" wrapText="1"/>
    </xf>
    <xf numFmtId="37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8" fontId="0" fillId="0" borderId="10" xfId="0" applyNumberFormat="1" applyBorder="1" applyAlignment="1">
      <alignment horizontal="right"/>
    </xf>
    <xf numFmtId="37" fontId="0" fillId="0" borderId="12" xfId="0" applyNumberFormat="1" applyBorder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3" fillId="0" borderId="0" xfId="0" applyNumberFormat="1" applyFont="1" applyAlignment="1" quotePrefix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28">
      <selection activeCell="C41" sqref="C41"/>
    </sheetView>
  </sheetViews>
  <sheetFormatPr defaultColWidth="9.140625" defaultRowHeight="12.75"/>
  <cols>
    <col min="1" max="1" width="4.7109375" style="0" customWidth="1"/>
    <col min="3" max="3" width="44.42187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112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71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6</v>
      </c>
      <c r="E6" s="2"/>
      <c r="F6" s="7" t="s">
        <v>105</v>
      </c>
      <c r="G6" s="2"/>
      <c r="H6" s="2"/>
    </row>
    <row r="7" spans="1:8" ht="12.75">
      <c r="A7" s="2"/>
      <c r="B7" s="2"/>
      <c r="C7" s="2"/>
      <c r="D7" s="5" t="s">
        <v>7</v>
      </c>
      <c r="E7" s="2"/>
      <c r="F7" s="5" t="s">
        <v>7</v>
      </c>
      <c r="G7" s="2"/>
      <c r="H7" s="2"/>
    </row>
    <row r="8" spans="1:8" ht="12.75">
      <c r="A8" s="2"/>
      <c r="B8" s="2"/>
      <c r="C8" s="2"/>
      <c r="D8" s="29" t="s">
        <v>114</v>
      </c>
      <c r="E8" s="2"/>
      <c r="F8" s="29" t="s">
        <v>104</v>
      </c>
      <c r="G8" s="2"/>
      <c r="H8" s="2"/>
    </row>
    <row r="9" spans="1:8" ht="13.5" thickBot="1">
      <c r="A9" s="2"/>
      <c r="B9" s="2"/>
      <c r="C9" s="8"/>
      <c r="D9" s="34" t="s">
        <v>1</v>
      </c>
      <c r="E9" s="31"/>
      <c r="F9" s="34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3" t="s">
        <v>27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29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8</v>
      </c>
      <c r="C13" s="2"/>
      <c r="D13" s="9">
        <v>381</v>
      </c>
      <c r="E13" s="2"/>
      <c r="F13" s="22">
        <v>383</v>
      </c>
      <c r="G13" s="2"/>
      <c r="H13" s="2"/>
    </row>
    <row r="14" spans="1:8" ht="12.75" customHeight="1">
      <c r="A14" s="1"/>
      <c r="B14" s="2" t="s">
        <v>9</v>
      </c>
      <c r="C14" s="2"/>
      <c r="D14" s="10">
        <v>50531</v>
      </c>
      <c r="E14" s="2"/>
      <c r="F14" s="39">
        <v>50612</v>
      </c>
      <c r="G14" s="2"/>
      <c r="H14" s="2"/>
    </row>
    <row r="15" spans="1:8" ht="12.75">
      <c r="A15" s="2"/>
      <c r="B15" s="2" t="s">
        <v>79</v>
      </c>
      <c r="C15" s="2"/>
      <c r="D15" s="10">
        <v>66945</v>
      </c>
      <c r="E15" s="2"/>
      <c r="F15" s="39">
        <v>66945</v>
      </c>
      <c r="G15" s="2"/>
      <c r="H15" s="2"/>
    </row>
    <row r="16" spans="1:8" ht="12.75">
      <c r="A16" s="1"/>
      <c r="B16" s="2" t="s">
        <v>80</v>
      </c>
      <c r="C16" s="2"/>
      <c r="D16" s="10">
        <v>668812</v>
      </c>
      <c r="E16" s="2"/>
      <c r="F16" s="39">
        <v>605994</v>
      </c>
      <c r="G16" s="2"/>
      <c r="H16" s="2"/>
    </row>
    <row r="17" spans="1:8" ht="12.75">
      <c r="A17" s="1"/>
      <c r="B17" s="2" t="s">
        <v>81</v>
      </c>
      <c r="C17" s="2"/>
      <c r="D17" s="10">
        <v>0</v>
      </c>
      <c r="E17" s="2"/>
      <c r="F17" s="39">
        <v>0</v>
      </c>
      <c r="G17" s="2"/>
      <c r="H17" s="2"/>
    </row>
    <row r="18" spans="1:8" ht="12.75">
      <c r="A18" s="1"/>
      <c r="B18" s="2" t="s">
        <v>82</v>
      </c>
      <c r="C18" s="2"/>
      <c r="D18" s="11">
        <v>8</v>
      </c>
      <c r="E18" s="2"/>
      <c r="F18" s="23">
        <v>8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30</v>
      </c>
      <c r="B20" s="2"/>
      <c r="C20" s="2"/>
      <c r="D20" s="1">
        <f>SUM(D13:D18)</f>
        <v>786677</v>
      </c>
      <c r="E20" s="2"/>
      <c r="F20" s="20">
        <f>SUM(F13:F18)</f>
        <v>723942</v>
      </c>
      <c r="G20" s="2"/>
      <c r="H20" s="2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 t="s">
        <v>10</v>
      </c>
      <c r="B22" s="2"/>
      <c r="C22" s="2"/>
      <c r="D22" s="2"/>
      <c r="E22" s="2"/>
      <c r="F22" s="2"/>
      <c r="G22" s="2"/>
      <c r="H22" s="2"/>
    </row>
    <row r="23" spans="1:8" ht="12.75">
      <c r="A23" s="1"/>
      <c r="B23" s="2" t="s">
        <v>11</v>
      </c>
      <c r="C23" s="2"/>
      <c r="D23" s="9">
        <v>108564</v>
      </c>
      <c r="E23" s="2"/>
      <c r="F23" s="22">
        <v>109401</v>
      </c>
      <c r="G23" s="2"/>
      <c r="H23" s="2"/>
    </row>
    <row r="24" spans="1:8" ht="12.75">
      <c r="A24" s="1"/>
      <c r="B24" s="2" t="s">
        <v>80</v>
      </c>
      <c r="C24" s="2"/>
      <c r="D24" s="10">
        <v>69008</v>
      </c>
      <c r="E24" s="2"/>
      <c r="F24" s="39">
        <v>64175</v>
      </c>
      <c r="G24" s="2"/>
      <c r="H24" s="2"/>
    </row>
    <row r="25" spans="1:8" ht="12.75">
      <c r="A25" s="1"/>
      <c r="B25" s="2" t="s">
        <v>106</v>
      </c>
      <c r="C25" s="2"/>
      <c r="D25" s="10">
        <v>14647</v>
      </c>
      <c r="E25" s="2"/>
      <c r="F25" s="39">
        <v>16482</v>
      </c>
      <c r="G25" s="2"/>
      <c r="H25" s="2"/>
    </row>
    <row r="26" spans="1:8" ht="12.75">
      <c r="A26" s="1"/>
      <c r="B26" s="2" t="s">
        <v>107</v>
      </c>
      <c r="C26" s="2"/>
      <c r="D26" s="10">
        <v>4</v>
      </c>
      <c r="E26" s="2"/>
      <c r="F26" s="39">
        <v>2</v>
      </c>
      <c r="G26" s="2"/>
      <c r="H26" s="2"/>
    </row>
    <row r="27" spans="1:8" ht="12.75">
      <c r="A27" s="1"/>
      <c r="B27" s="2" t="s">
        <v>61</v>
      </c>
      <c r="C27" s="2"/>
      <c r="D27" s="11">
        <v>20845</v>
      </c>
      <c r="E27" s="2"/>
      <c r="F27" s="23">
        <v>20204</v>
      </c>
      <c r="G27" s="2"/>
      <c r="H27" s="2"/>
    </row>
    <row r="28" spans="1:8" ht="12.75">
      <c r="A28" s="2"/>
      <c r="B28" s="2"/>
      <c r="C28" s="2"/>
      <c r="D28" s="1">
        <f>SUM(D23:D27)</f>
        <v>213068</v>
      </c>
      <c r="E28" s="2"/>
      <c r="F28" s="20">
        <f>SUM(F23:F27)</f>
        <v>210264</v>
      </c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21.75" customHeight="1" thickBot="1">
      <c r="A30" s="1" t="s">
        <v>22</v>
      </c>
      <c r="B30" s="2"/>
      <c r="C30" s="2"/>
      <c r="D30" s="36">
        <f>+D28+D20</f>
        <v>999745</v>
      </c>
      <c r="E30" s="2"/>
      <c r="F30" s="37">
        <f>+F28+F20</f>
        <v>934206</v>
      </c>
      <c r="G30" s="2"/>
      <c r="H30" s="2"/>
    </row>
    <row r="31" spans="1:8" ht="13.5" thickTop="1">
      <c r="A31" s="1"/>
      <c r="B31" s="2"/>
      <c r="C31" s="2"/>
      <c r="D31" s="2"/>
      <c r="E31" s="2"/>
      <c r="F31" s="2"/>
      <c r="G31" s="2"/>
      <c r="H31" s="2"/>
    </row>
    <row r="32" spans="1:8" ht="24" customHeight="1">
      <c r="A32" s="1" t="s">
        <v>23</v>
      </c>
      <c r="B32" s="2"/>
      <c r="C32" s="2"/>
      <c r="D32" s="1"/>
      <c r="E32" s="2"/>
      <c r="F32" s="20"/>
      <c r="G32" s="2"/>
      <c r="H32" s="2"/>
    </row>
    <row r="33" spans="1:8" ht="21" customHeight="1">
      <c r="A33" s="1" t="s">
        <v>72</v>
      </c>
      <c r="B33" s="2"/>
      <c r="C33" s="2"/>
      <c r="D33" s="1"/>
      <c r="E33" s="2"/>
      <c r="F33" s="2"/>
      <c r="G33" s="2"/>
      <c r="H33" s="2"/>
    </row>
    <row r="34" spans="1:8" ht="22.5" customHeight="1">
      <c r="A34" s="1"/>
      <c r="B34" s="2" t="s">
        <v>13</v>
      </c>
      <c r="C34" s="2"/>
      <c r="D34" s="9">
        <v>133553</v>
      </c>
      <c r="E34" s="2"/>
      <c r="F34" s="22">
        <v>133553</v>
      </c>
      <c r="G34" s="2"/>
      <c r="H34" s="2"/>
    </row>
    <row r="35" spans="1:8" ht="12" customHeight="1">
      <c r="A35" s="2"/>
      <c r="B35" s="2"/>
      <c r="C35" s="2"/>
      <c r="D35" s="10"/>
      <c r="E35" s="2"/>
      <c r="F35" s="39"/>
      <c r="G35" s="2"/>
      <c r="H35" s="2"/>
    </row>
    <row r="36" spans="1:8" ht="12.75" customHeight="1">
      <c r="A36" s="33"/>
      <c r="B36" s="2" t="s">
        <v>14</v>
      </c>
      <c r="C36" s="2"/>
      <c r="D36" s="10">
        <v>84051</v>
      </c>
      <c r="E36" s="2"/>
      <c r="F36" s="39">
        <v>84050</v>
      </c>
      <c r="G36" s="2"/>
      <c r="H36" s="2"/>
    </row>
    <row r="37" spans="1:8" ht="12.75">
      <c r="A37" s="1"/>
      <c r="B37" s="2" t="s">
        <v>120</v>
      </c>
      <c r="C37" s="2"/>
      <c r="D37" s="11">
        <v>18492</v>
      </c>
      <c r="E37" s="2"/>
      <c r="F37" s="23">
        <v>-12829</v>
      </c>
      <c r="G37" s="2"/>
      <c r="H37" s="2"/>
    </row>
    <row r="38" spans="1:8" ht="12.75" customHeight="1">
      <c r="A38" s="1"/>
      <c r="B38" s="2"/>
      <c r="C38" s="2"/>
      <c r="D38" s="1">
        <f>SUM(D34:D37)</f>
        <v>236096</v>
      </c>
      <c r="E38" s="2"/>
      <c r="F38" s="2">
        <f>+F37+F36+F34</f>
        <v>204774</v>
      </c>
      <c r="G38" s="2"/>
      <c r="H38" s="2"/>
    </row>
    <row r="39" spans="1:8" ht="12.75" customHeight="1">
      <c r="A39" s="1"/>
      <c r="B39" s="2"/>
      <c r="C39" s="2"/>
      <c r="D39" s="1"/>
      <c r="E39" s="2"/>
      <c r="F39" s="2"/>
      <c r="G39" s="2"/>
      <c r="H39" s="2"/>
    </row>
    <row r="40" spans="1:8" ht="12.75" customHeight="1">
      <c r="A40" s="1" t="s">
        <v>40</v>
      </c>
      <c r="C40" s="2"/>
      <c r="D40" s="1">
        <v>59654</v>
      </c>
      <c r="E40" s="2"/>
      <c r="F40" s="2">
        <v>55109</v>
      </c>
      <c r="G40" s="2"/>
      <c r="H40" s="2"/>
    </row>
    <row r="41" spans="1:8" ht="12.75" customHeight="1">
      <c r="A41" s="1" t="s">
        <v>36</v>
      </c>
      <c r="C41" s="2"/>
      <c r="D41" s="46">
        <f>+D40+D38</f>
        <v>295750</v>
      </c>
      <c r="E41" s="2"/>
      <c r="F41" s="47">
        <f>+F40+F38</f>
        <v>259883</v>
      </c>
      <c r="G41" s="2"/>
      <c r="H41" s="2"/>
    </row>
    <row r="42" spans="1:8" ht="12.75">
      <c r="A42" s="2"/>
      <c r="B42" s="2"/>
      <c r="C42" s="2"/>
      <c r="D42" s="1"/>
      <c r="E42" s="2"/>
      <c r="F42" s="20"/>
      <c r="G42" s="2"/>
      <c r="H42" s="2"/>
    </row>
    <row r="43" spans="1:8" ht="15" customHeight="1">
      <c r="A43" s="1" t="s">
        <v>24</v>
      </c>
      <c r="B43" s="2"/>
      <c r="C43" s="2"/>
      <c r="D43" s="1"/>
      <c r="E43" s="2"/>
      <c r="F43" s="2"/>
      <c r="G43" s="2"/>
      <c r="H43" s="2"/>
    </row>
    <row r="44" spans="1:8" ht="15" customHeight="1">
      <c r="A44" s="1"/>
      <c r="B44" s="2" t="s">
        <v>21</v>
      </c>
      <c r="C44" s="2"/>
      <c r="D44" s="9">
        <v>45819</v>
      </c>
      <c r="E44" s="2"/>
      <c r="F44" s="57">
        <v>41697</v>
      </c>
      <c r="G44" s="2"/>
      <c r="H44" s="2"/>
    </row>
    <row r="45" spans="1:8" ht="12.75">
      <c r="A45" s="2"/>
      <c r="B45" s="2" t="s">
        <v>108</v>
      </c>
      <c r="C45" s="2"/>
      <c r="D45" s="10">
        <v>1897</v>
      </c>
      <c r="E45" s="2"/>
      <c r="F45" s="39">
        <v>3604</v>
      </c>
      <c r="G45" s="2"/>
      <c r="H45" s="2"/>
    </row>
    <row r="46" spans="1:8" ht="12.75">
      <c r="A46" s="2"/>
      <c r="B46" s="2" t="s">
        <v>31</v>
      </c>
      <c r="C46" s="2"/>
      <c r="D46" s="11">
        <v>507123</v>
      </c>
      <c r="E46" s="2"/>
      <c r="F46" s="23">
        <v>417809</v>
      </c>
      <c r="G46" s="2"/>
      <c r="H46" s="2"/>
    </row>
    <row r="47" spans="1:8" ht="12.75">
      <c r="A47" s="2"/>
      <c r="B47" s="2"/>
      <c r="C47" s="2"/>
      <c r="D47" s="1">
        <f>SUM(D44:D46)</f>
        <v>554839</v>
      </c>
      <c r="E47" s="2"/>
      <c r="F47" s="20">
        <f>SUM(F44:F46)</f>
        <v>463110</v>
      </c>
      <c r="G47" s="2"/>
      <c r="H47" s="2"/>
    </row>
    <row r="48" spans="1:8" ht="18" customHeight="1">
      <c r="A48" s="2"/>
      <c r="B48" s="2"/>
      <c r="C48" s="2"/>
      <c r="D48" s="1"/>
      <c r="E48" s="2"/>
      <c r="F48" s="20"/>
      <c r="G48" s="2"/>
      <c r="H48" s="2"/>
    </row>
    <row r="49" spans="1:8" ht="12.75">
      <c r="A49" s="1" t="s">
        <v>12</v>
      </c>
      <c r="B49" s="2"/>
      <c r="C49" s="2"/>
      <c r="D49" s="1"/>
      <c r="E49" s="2"/>
      <c r="F49" s="2"/>
      <c r="G49" s="2"/>
      <c r="H49" s="2"/>
    </row>
    <row r="50" spans="1:8" ht="20.25" customHeight="1">
      <c r="A50" s="1"/>
      <c r="B50" s="2" t="s">
        <v>108</v>
      </c>
      <c r="C50" s="2"/>
      <c r="D50" s="9">
        <v>109180</v>
      </c>
      <c r="E50" s="2"/>
      <c r="F50" s="22">
        <v>99041</v>
      </c>
      <c r="G50" s="2"/>
      <c r="H50" s="2"/>
    </row>
    <row r="51" spans="1:8" ht="15" customHeight="1">
      <c r="A51" s="1"/>
      <c r="B51" s="2" t="s">
        <v>31</v>
      </c>
      <c r="C51" s="2"/>
      <c r="D51" s="11">
        <v>39976</v>
      </c>
      <c r="E51" s="2"/>
      <c r="F51" s="23">
        <v>112172</v>
      </c>
      <c r="G51" s="2"/>
      <c r="H51" s="2"/>
    </row>
    <row r="52" spans="1:8" ht="12.75">
      <c r="A52" s="2"/>
      <c r="B52" s="2"/>
      <c r="C52" s="2"/>
      <c r="D52" s="1">
        <f>SUM(D50:D51)</f>
        <v>149156</v>
      </c>
      <c r="E52" s="2"/>
      <c r="F52" s="20">
        <f>SUM(F50:F51)</f>
        <v>211213</v>
      </c>
      <c r="G52" s="2"/>
      <c r="H52" s="2"/>
    </row>
    <row r="53" spans="1:8" ht="12.75">
      <c r="A53" s="2"/>
      <c r="B53" s="2"/>
      <c r="C53" s="2"/>
      <c r="D53" s="1"/>
      <c r="E53" s="20"/>
      <c r="F53" s="20"/>
      <c r="G53" s="2"/>
      <c r="H53" s="2"/>
    </row>
    <row r="54" spans="1:8" ht="12.75">
      <c r="A54" s="1" t="s">
        <v>25</v>
      </c>
      <c r="B54" s="2"/>
      <c r="C54" s="2"/>
      <c r="D54" s="1">
        <f>+D52+D47</f>
        <v>703995</v>
      </c>
      <c r="E54" s="2"/>
      <c r="F54" s="20">
        <f>+F52+F47</f>
        <v>674323</v>
      </c>
      <c r="G54" s="2"/>
      <c r="H54" s="2"/>
    </row>
    <row r="55" spans="1:8" ht="12.75">
      <c r="A55" s="1"/>
      <c r="B55" s="2"/>
      <c r="C55" s="2"/>
      <c r="D55" s="1"/>
      <c r="E55" s="2"/>
      <c r="F55" s="2"/>
      <c r="G55" s="2"/>
      <c r="H55" s="2"/>
    </row>
    <row r="56" spans="1:8" ht="19.5" customHeight="1" thickBot="1">
      <c r="A56" s="32" t="s">
        <v>26</v>
      </c>
      <c r="B56" s="30"/>
      <c r="C56" s="30"/>
      <c r="D56" s="36">
        <f>+D54+D41</f>
        <v>999745</v>
      </c>
      <c r="E56" s="21"/>
      <c r="F56" s="37">
        <f>+F54+F41</f>
        <v>934206</v>
      </c>
      <c r="G56" s="2"/>
      <c r="H56" s="2"/>
    </row>
    <row r="57" spans="1:8" ht="21.75" customHeight="1" thickTop="1">
      <c r="A57" s="32"/>
      <c r="B57" s="30"/>
      <c r="C57" s="30"/>
      <c r="D57" s="40"/>
      <c r="E57" s="24"/>
      <c r="F57" s="40"/>
      <c r="G57" s="2"/>
      <c r="H57" s="2"/>
    </row>
    <row r="58" spans="1:8" ht="20.25" customHeight="1" thickBot="1">
      <c r="A58" s="32" t="s">
        <v>28</v>
      </c>
      <c r="B58" s="43"/>
      <c r="C58" s="30"/>
      <c r="D58" s="35">
        <f>+D38/(D34*2)</f>
        <v>0.8839037685413281</v>
      </c>
      <c r="E58" s="2"/>
      <c r="F58" s="38">
        <f>+F38/F34/2</f>
        <v>0.7666394614871999</v>
      </c>
      <c r="G58" s="2"/>
      <c r="H58" s="2"/>
    </row>
    <row r="59" spans="1:8" ht="21" customHeight="1">
      <c r="A59" s="1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99" t="s">
        <v>94</v>
      </c>
      <c r="B61" s="100"/>
      <c r="C61" s="100"/>
      <c r="D61" s="100"/>
      <c r="E61" s="100"/>
      <c r="F61" s="100"/>
      <c r="G61" s="2"/>
      <c r="H61" s="2"/>
    </row>
    <row r="62" spans="1:8" ht="12.75">
      <c r="A62" s="99" t="s">
        <v>109</v>
      </c>
      <c r="B62" s="99"/>
      <c r="C62" s="99"/>
      <c r="D62" s="99"/>
      <c r="E62" s="99"/>
      <c r="F62" s="99"/>
      <c r="G62" s="2"/>
      <c r="H62" s="2"/>
    </row>
    <row r="63" spans="1:8" ht="12.75">
      <c r="A63" s="99"/>
      <c r="B63" s="99"/>
      <c r="C63" s="99"/>
      <c r="D63" s="99"/>
      <c r="E63" s="99"/>
      <c r="F63" s="99"/>
      <c r="G63" s="2"/>
      <c r="H63" s="2"/>
    </row>
    <row r="64" spans="1:8" ht="12.75">
      <c r="A64" s="2"/>
      <c r="B64" s="2"/>
      <c r="C64" s="2"/>
      <c r="D64" s="54"/>
      <c r="E64" s="54"/>
      <c r="F64" s="54"/>
      <c r="G64" s="2"/>
      <c r="H64" s="2"/>
    </row>
    <row r="65" spans="1:8" ht="12.75">
      <c r="A65" s="2"/>
      <c r="B65" s="2"/>
      <c r="C65" s="2"/>
      <c r="D65" s="55">
        <f>+D56-D30</f>
        <v>0</v>
      </c>
      <c r="E65" s="55"/>
      <c r="F65" s="55">
        <f>+F56-F30</f>
        <v>0</v>
      </c>
      <c r="G65" s="2"/>
      <c r="H65" s="2"/>
    </row>
    <row r="66" spans="1:8" ht="12.75">
      <c r="A66" s="2"/>
      <c r="B66" s="2"/>
      <c r="C66" s="2"/>
      <c r="D66" s="56">
        <f>+D38/D34</f>
        <v>1.7678075370826563</v>
      </c>
      <c r="E66" s="55"/>
      <c r="F66" s="56">
        <f>+F38/F34</f>
        <v>1.5332789229743997</v>
      </c>
      <c r="G66" s="2"/>
      <c r="H66" s="2"/>
    </row>
    <row r="67" spans="1:8" ht="12.75">
      <c r="A67" s="2"/>
      <c r="B67" s="2"/>
      <c r="C67" s="2"/>
      <c r="D67" s="54"/>
      <c r="E67" s="54"/>
      <c r="F67" s="54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</sheetData>
  <sheetProtection/>
  <mergeCells count="3">
    <mergeCell ref="A63:F63"/>
    <mergeCell ref="A61:F61"/>
    <mergeCell ref="A62:F62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tabSelected="1" zoomScale="86" zoomScaleNormal="86" zoomScalePageLayoutView="0" workbookViewId="0" topLeftCell="D1">
      <selection activeCell="G7" sqref="G7"/>
    </sheetView>
  </sheetViews>
  <sheetFormatPr defaultColWidth="9.140625" defaultRowHeight="12.75"/>
  <cols>
    <col min="2" max="2" width="29.00390625" style="0" customWidth="1"/>
    <col min="3" max="3" width="18.421875" style="0" bestFit="1" customWidth="1"/>
    <col min="4" max="4" width="19.421875" style="0" customWidth="1"/>
    <col min="5" max="5" width="6.7109375" style="0" customWidth="1"/>
    <col min="6" max="6" width="18.421875" style="0" bestFit="1" customWidth="1"/>
    <col min="7" max="7" width="19.00390625" style="0" customWidth="1"/>
  </cols>
  <sheetData>
    <row r="1" spans="1:9" ht="12.7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" t="str">
        <f>'Balance Sheet'!A3</f>
        <v>INTERIM REPORT FOR THE 2ND QUARTER ENDED 31 DECEMBER 2014</v>
      </c>
      <c r="B3" s="13"/>
      <c r="C3" s="13"/>
      <c r="D3" s="13"/>
      <c r="E3" s="13"/>
      <c r="F3" s="13"/>
      <c r="G3" s="13"/>
      <c r="H3" s="13"/>
      <c r="I3" s="13"/>
    </row>
    <row r="4" spans="1:9" ht="13.5" thickBot="1">
      <c r="A4" s="14" t="s">
        <v>63</v>
      </c>
      <c r="B4" s="15"/>
      <c r="C4" s="15"/>
      <c r="D4" s="15"/>
      <c r="E4" s="15"/>
      <c r="F4" s="15"/>
      <c r="G4" s="15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67"/>
      <c r="D6" s="67"/>
      <c r="E6" s="13"/>
      <c r="F6" s="67"/>
      <c r="G6" s="67"/>
      <c r="H6" s="13"/>
      <c r="I6" s="13"/>
    </row>
    <row r="7" spans="1:9" ht="12.75">
      <c r="A7" s="13"/>
      <c r="B7" s="13"/>
      <c r="C7" s="67"/>
      <c r="D7" s="67"/>
      <c r="E7" s="13"/>
      <c r="F7" s="67"/>
      <c r="G7" s="67"/>
      <c r="H7" s="13"/>
      <c r="I7" s="13"/>
    </row>
    <row r="8" spans="1:9" ht="12.75">
      <c r="A8" s="2"/>
      <c r="B8" s="2"/>
      <c r="C8" s="5" t="s">
        <v>54</v>
      </c>
      <c r="D8" s="5" t="s">
        <v>56</v>
      </c>
      <c r="E8" s="2"/>
      <c r="F8" s="5" t="s">
        <v>54</v>
      </c>
      <c r="G8" s="5" t="s">
        <v>56</v>
      </c>
      <c r="H8" s="2"/>
      <c r="I8" s="13"/>
    </row>
    <row r="9" spans="1:9" ht="12.75">
      <c r="A9" s="2"/>
      <c r="B9" s="2"/>
      <c r="C9" s="66" t="s">
        <v>55</v>
      </c>
      <c r="D9" s="66" t="s">
        <v>55</v>
      </c>
      <c r="E9" s="45"/>
      <c r="F9" s="66" t="s">
        <v>64</v>
      </c>
      <c r="G9" s="66" t="s">
        <v>64</v>
      </c>
      <c r="H9" s="2"/>
      <c r="I9" s="13"/>
    </row>
    <row r="10" spans="1:9" ht="12.75">
      <c r="A10" s="2"/>
      <c r="B10" s="2"/>
      <c r="C10" s="68" t="s">
        <v>113</v>
      </c>
      <c r="D10" s="68" t="s">
        <v>115</v>
      </c>
      <c r="E10" s="45"/>
      <c r="F10" s="68" t="str">
        <f>C10</f>
        <v>31 December 2014</v>
      </c>
      <c r="G10" s="68" t="str">
        <f>D10</f>
        <v>31 December 2013</v>
      </c>
      <c r="H10" s="2"/>
      <c r="I10" s="13"/>
    </row>
    <row r="11" spans="1:9" ht="13.5" thickBot="1">
      <c r="A11" s="2"/>
      <c r="B11" s="2"/>
      <c r="C11" s="6" t="s">
        <v>1</v>
      </c>
      <c r="D11" s="6" t="s">
        <v>1</v>
      </c>
      <c r="E11" s="2"/>
      <c r="F11" s="6" t="s">
        <v>1</v>
      </c>
      <c r="G11" s="6" t="s">
        <v>1</v>
      </c>
      <c r="H11" s="2"/>
      <c r="I11" s="13"/>
    </row>
    <row r="12" spans="1:9" ht="12.75">
      <c r="A12" s="2"/>
      <c r="B12" s="2"/>
      <c r="C12" s="2"/>
      <c r="D12" s="2"/>
      <c r="E12" s="2"/>
      <c r="F12" s="2"/>
      <c r="G12" s="2"/>
      <c r="H12" s="2"/>
      <c r="I12" s="13"/>
    </row>
    <row r="13" spans="1:9" ht="12.75">
      <c r="A13" s="2" t="s">
        <v>2</v>
      </c>
      <c r="B13" s="2"/>
      <c r="C13" s="1">
        <v>30030</v>
      </c>
      <c r="D13" s="61">
        <v>66754</v>
      </c>
      <c r="E13" s="2"/>
      <c r="F13" s="1">
        <v>100261</v>
      </c>
      <c r="G13" s="61">
        <v>129345</v>
      </c>
      <c r="H13" s="2"/>
      <c r="I13" s="13"/>
    </row>
    <row r="14" spans="1:9" ht="12.75">
      <c r="A14" s="2"/>
      <c r="B14" s="2"/>
      <c r="C14" s="1"/>
      <c r="D14" s="61"/>
      <c r="E14" s="2"/>
      <c r="F14" s="1"/>
      <c r="G14" s="61"/>
      <c r="H14" s="2"/>
      <c r="I14" s="13"/>
    </row>
    <row r="15" spans="1:9" ht="12.75">
      <c r="A15" s="2" t="s">
        <v>3</v>
      </c>
      <c r="B15" s="2"/>
      <c r="C15" s="1">
        <v>-23303</v>
      </c>
      <c r="D15" s="61">
        <v>-48321</v>
      </c>
      <c r="E15" s="2"/>
      <c r="F15" s="1">
        <v>-74439</v>
      </c>
      <c r="G15" s="61">
        <v>-88001</v>
      </c>
      <c r="H15" s="2"/>
      <c r="I15" s="13"/>
    </row>
    <row r="16" spans="1:9" ht="12.75">
      <c r="A16" s="2"/>
      <c r="B16" s="2"/>
      <c r="C16" s="1"/>
      <c r="D16" s="61"/>
      <c r="E16" s="2"/>
      <c r="F16" s="1"/>
      <c r="G16" s="61"/>
      <c r="H16" s="2"/>
      <c r="I16" s="13"/>
    </row>
    <row r="17" spans="1:9" ht="12.75">
      <c r="A17" s="2" t="s">
        <v>4</v>
      </c>
      <c r="B17" s="2"/>
      <c r="C17" s="25">
        <v>31355</v>
      </c>
      <c r="D17" s="62">
        <v>36</v>
      </c>
      <c r="E17" s="2"/>
      <c r="F17" s="25">
        <v>31375</v>
      </c>
      <c r="G17" s="62">
        <v>70</v>
      </c>
      <c r="H17" s="2"/>
      <c r="I17" s="13"/>
    </row>
    <row r="18" spans="1:9" ht="12.75">
      <c r="A18" s="2"/>
      <c r="B18" s="2"/>
      <c r="C18" s="1"/>
      <c r="D18" s="31"/>
      <c r="E18" s="2"/>
      <c r="F18" s="1"/>
      <c r="G18" s="2"/>
      <c r="H18" s="2"/>
      <c r="I18" s="13"/>
    </row>
    <row r="19" spans="1:9" ht="12.75">
      <c r="A19" s="20" t="s">
        <v>57</v>
      </c>
      <c r="B19" s="2"/>
      <c r="C19" s="1">
        <f>+C17+C15+C13</f>
        <v>38082</v>
      </c>
      <c r="D19" s="61">
        <f>+D17+D15+D13</f>
        <v>18469</v>
      </c>
      <c r="E19" s="2"/>
      <c r="F19" s="1">
        <f>+F17+F15+F13</f>
        <v>57197</v>
      </c>
      <c r="G19" s="21">
        <f>+G17+G15+G13</f>
        <v>41414</v>
      </c>
      <c r="H19" s="2"/>
      <c r="I19" s="13"/>
    </row>
    <row r="20" spans="1:9" ht="12.75">
      <c r="A20" s="2"/>
      <c r="B20" s="2"/>
      <c r="C20" s="1"/>
      <c r="D20" s="61"/>
      <c r="E20" s="2"/>
      <c r="F20" s="1"/>
      <c r="G20" s="21"/>
      <c r="H20" s="2"/>
      <c r="I20" s="13"/>
    </row>
    <row r="21" spans="1:9" ht="12.75" customHeight="1">
      <c r="A21" s="2" t="s">
        <v>58</v>
      </c>
      <c r="B21" s="2"/>
      <c r="C21" s="1">
        <v>-9123</v>
      </c>
      <c r="D21" s="61">
        <v>-8082</v>
      </c>
      <c r="E21" s="2"/>
      <c r="F21" s="1">
        <v>-16940</v>
      </c>
      <c r="G21" s="21">
        <v>-15382</v>
      </c>
      <c r="H21" s="2"/>
      <c r="I21" s="13"/>
    </row>
    <row r="22" spans="1:9" ht="12.75" customHeight="1">
      <c r="A22" s="2"/>
      <c r="B22" s="2"/>
      <c r="C22" s="1"/>
      <c r="D22" s="61"/>
      <c r="E22" s="2"/>
      <c r="F22" s="1"/>
      <c r="G22" s="21"/>
      <c r="H22" s="2"/>
      <c r="I22" s="13"/>
    </row>
    <row r="23" spans="1:9" ht="12.75" customHeight="1">
      <c r="A23" s="2" t="s">
        <v>59</v>
      </c>
      <c r="B23" s="2"/>
      <c r="C23" s="1">
        <v>141</v>
      </c>
      <c r="D23" s="61">
        <v>14</v>
      </c>
      <c r="E23" s="2"/>
      <c r="F23" s="1">
        <v>195</v>
      </c>
      <c r="G23" s="21">
        <v>26</v>
      </c>
      <c r="H23" s="2"/>
      <c r="I23" s="13"/>
    </row>
    <row r="24" spans="1:9" ht="12.75" customHeight="1">
      <c r="A24" s="2"/>
      <c r="B24" s="2"/>
      <c r="C24" s="1"/>
      <c r="D24" s="61"/>
      <c r="E24" s="2"/>
      <c r="F24" s="1"/>
      <c r="G24" s="21"/>
      <c r="H24" s="2"/>
      <c r="I24" s="13"/>
    </row>
    <row r="25" spans="1:9" ht="12.75">
      <c r="A25" s="2" t="s">
        <v>33</v>
      </c>
      <c r="B25" s="2"/>
      <c r="C25" s="25">
        <v>60</v>
      </c>
      <c r="D25" s="62">
        <v>0</v>
      </c>
      <c r="E25" s="2"/>
      <c r="F25" s="25">
        <v>-463</v>
      </c>
      <c r="G25" s="85">
        <v>0</v>
      </c>
      <c r="H25" s="2"/>
      <c r="I25" s="13"/>
    </row>
    <row r="26" spans="1:9" ht="12.75">
      <c r="A26" s="2"/>
      <c r="B26" s="2"/>
      <c r="C26" s="69"/>
      <c r="D26" s="84"/>
      <c r="E26" s="2"/>
      <c r="F26" s="69"/>
      <c r="G26" s="88"/>
      <c r="H26" s="2"/>
      <c r="I26" s="13"/>
    </row>
    <row r="27" spans="1:9" ht="12.75">
      <c r="A27" s="20" t="s">
        <v>69</v>
      </c>
      <c r="B27" s="2"/>
      <c r="C27" s="1">
        <f>SUM(C19:C25)</f>
        <v>29160</v>
      </c>
      <c r="D27" s="20">
        <f>SUM(D19:D26)</f>
        <v>10401</v>
      </c>
      <c r="E27" s="2"/>
      <c r="F27" s="1">
        <f>SUM(F19:F25)</f>
        <v>39989</v>
      </c>
      <c r="G27" s="20">
        <f>SUM(G19:G26)</f>
        <v>26058</v>
      </c>
      <c r="H27" s="2"/>
      <c r="I27" s="13"/>
    </row>
    <row r="28" spans="1:9" ht="12.75">
      <c r="A28" s="2"/>
      <c r="B28" s="2"/>
      <c r="C28" s="1"/>
      <c r="D28" s="61"/>
      <c r="E28" s="2"/>
      <c r="F28" s="1"/>
      <c r="G28" s="61"/>
      <c r="H28" s="2"/>
      <c r="I28" s="13"/>
    </row>
    <row r="29" spans="1:9" ht="16.5" customHeight="1">
      <c r="A29" s="20" t="s">
        <v>119</v>
      </c>
      <c r="B29" s="2"/>
      <c r="C29" s="25">
        <v>744</v>
      </c>
      <c r="D29" s="85">
        <v>-3610</v>
      </c>
      <c r="E29" s="2"/>
      <c r="F29" s="25">
        <v>-4123</v>
      </c>
      <c r="G29" s="62">
        <v>-7439</v>
      </c>
      <c r="H29" s="2"/>
      <c r="I29" s="13"/>
    </row>
    <row r="30" spans="1:9" ht="12.75">
      <c r="A30" s="2"/>
      <c r="B30" s="2"/>
      <c r="C30" s="1"/>
      <c r="D30" s="21"/>
      <c r="E30" s="2"/>
      <c r="F30" s="1"/>
      <c r="G30" s="61"/>
      <c r="H30" s="2"/>
      <c r="I30" s="13"/>
    </row>
    <row r="31" spans="1:9" ht="12.75">
      <c r="A31" s="20" t="s">
        <v>78</v>
      </c>
      <c r="B31" s="2"/>
      <c r="C31" s="69">
        <f>+C27+C29</f>
        <v>29904</v>
      </c>
      <c r="D31" s="95">
        <f>+D27+D29</f>
        <v>6791</v>
      </c>
      <c r="E31" s="2"/>
      <c r="F31" s="69">
        <f>+F27+F29</f>
        <v>35866</v>
      </c>
      <c r="G31" s="95">
        <f>+G27+G29</f>
        <v>18619</v>
      </c>
      <c r="H31" s="2"/>
      <c r="I31" s="13"/>
    </row>
    <row r="32" spans="1:9" ht="12.75">
      <c r="A32" s="20"/>
      <c r="B32" s="2"/>
      <c r="C32" s="69"/>
      <c r="D32" s="95"/>
      <c r="E32" s="2"/>
      <c r="F32" s="69"/>
      <c r="G32" s="95"/>
      <c r="H32" s="2"/>
      <c r="I32" s="13"/>
    </row>
    <row r="33" spans="1:9" ht="12.75">
      <c r="A33" s="20" t="s">
        <v>98</v>
      </c>
      <c r="B33" s="2"/>
      <c r="C33" s="69">
        <v>1</v>
      </c>
      <c r="D33" s="95">
        <v>0</v>
      </c>
      <c r="E33" s="2"/>
      <c r="F33" s="69">
        <v>1</v>
      </c>
      <c r="G33" s="95">
        <v>0</v>
      </c>
      <c r="H33" s="2"/>
      <c r="I33" s="13"/>
    </row>
    <row r="34" spans="1:9" ht="12.75">
      <c r="A34" s="20" t="s">
        <v>99</v>
      </c>
      <c r="B34" s="2"/>
      <c r="C34" s="25"/>
      <c r="D34" s="96"/>
      <c r="E34" s="2"/>
      <c r="F34" s="25"/>
      <c r="G34" s="96"/>
      <c r="H34" s="2"/>
      <c r="I34" s="13"/>
    </row>
    <row r="35" spans="1:9" ht="12.75">
      <c r="A35" s="2"/>
      <c r="B35" s="2"/>
      <c r="C35" s="2"/>
      <c r="D35" s="61"/>
      <c r="E35" s="2"/>
      <c r="F35" s="2"/>
      <c r="G35" s="61"/>
      <c r="H35" s="2"/>
      <c r="I35" s="13"/>
    </row>
    <row r="36" spans="1:9" ht="13.5" thickBot="1">
      <c r="A36" s="13"/>
      <c r="B36" s="13"/>
      <c r="C36" s="14">
        <f>+C31+C33</f>
        <v>29905</v>
      </c>
      <c r="D36" s="97">
        <f>+D31+D33</f>
        <v>6791</v>
      </c>
      <c r="E36" s="13"/>
      <c r="F36" s="14">
        <f>+F31+F33</f>
        <v>35867</v>
      </c>
      <c r="G36" s="97">
        <f>+G31+G33</f>
        <v>18619</v>
      </c>
      <c r="H36" s="13"/>
      <c r="I36" s="13"/>
    </row>
    <row r="37" spans="1:9" ht="12.75">
      <c r="A37" s="13"/>
      <c r="B37" s="13"/>
      <c r="C37" s="13"/>
      <c r="D37" s="49"/>
      <c r="E37" s="13"/>
      <c r="F37" s="13"/>
      <c r="G37" s="49"/>
      <c r="H37" s="13"/>
      <c r="I37" s="13"/>
    </row>
    <row r="38" spans="1:9" ht="12.75">
      <c r="A38" s="48" t="s">
        <v>77</v>
      </c>
      <c r="B38" s="42"/>
      <c r="C38" s="42"/>
      <c r="D38" s="86"/>
      <c r="E38" s="42"/>
      <c r="F38" s="42"/>
      <c r="G38" s="86"/>
      <c r="H38" s="13"/>
      <c r="I38" s="13"/>
    </row>
    <row r="39" spans="1:9" ht="12.75">
      <c r="A39" s="42"/>
      <c r="B39" s="42"/>
      <c r="C39" s="42"/>
      <c r="D39" s="86"/>
      <c r="E39" s="42"/>
      <c r="F39" s="42"/>
      <c r="G39" s="86"/>
      <c r="H39" s="13"/>
      <c r="I39" s="13"/>
    </row>
    <row r="40" spans="1:9" ht="12.75">
      <c r="A40" s="13" t="s">
        <v>73</v>
      </c>
      <c r="B40" s="13"/>
      <c r="C40" s="1">
        <v>29620</v>
      </c>
      <c r="D40" s="61">
        <v>2606</v>
      </c>
      <c r="E40" s="2"/>
      <c r="F40" s="1">
        <v>31321</v>
      </c>
      <c r="G40" s="61">
        <v>10064</v>
      </c>
      <c r="H40" s="13"/>
      <c r="I40" s="13"/>
    </row>
    <row r="41" spans="1:9" ht="16.5" customHeight="1">
      <c r="A41" s="13" t="s">
        <v>40</v>
      </c>
      <c r="B41" s="13"/>
      <c r="C41" s="25">
        <v>284</v>
      </c>
      <c r="D41" s="62">
        <v>4185</v>
      </c>
      <c r="E41" s="2"/>
      <c r="F41" s="25">
        <v>4545</v>
      </c>
      <c r="G41" s="62">
        <v>8555</v>
      </c>
      <c r="H41" s="13"/>
      <c r="I41" s="13"/>
    </row>
    <row r="42" spans="1:9" ht="16.5" customHeight="1">
      <c r="A42" s="13"/>
      <c r="B42" s="13"/>
      <c r="C42" s="1"/>
      <c r="D42" s="61"/>
      <c r="E42" s="2"/>
      <c r="F42" s="1"/>
      <c r="G42" s="61"/>
      <c r="H42" s="13"/>
      <c r="I42" s="13"/>
    </row>
    <row r="43" spans="1:9" ht="13.5" thickBot="1">
      <c r="A43" s="13"/>
      <c r="B43" s="13"/>
      <c r="C43" s="27">
        <f>+C41+C40</f>
        <v>29904</v>
      </c>
      <c r="D43" s="89">
        <f>+D41+D40</f>
        <v>6791</v>
      </c>
      <c r="E43" s="2"/>
      <c r="F43" s="27">
        <f>+F41+F40</f>
        <v>35866</v>
      </c>
      <c r="G43" s="89">
        <f>+G41+G40</f>
        <v>18619</v>
      </c>
      <c r="H43" s="13"/>
      <c r="I43" s="13"/>
    </row>
    <row r="44" spans="1:9" ht="13.5" thickTop="1">
      <c r="A44" s="13"/>
      <c r="B44" s="13"/>
      <c r="C44" s="13"/>
      <c r="D44" s="49"/>
      <c r="E44" s="13"/>
      <c r="F44" s="13"/>
      <c r="G44" s="49"/>
      <c r="H44" s="13"/>
      <c r="I44" s="13"/>
    </row>
    <row r="45" spans="1:9" ht="12.75">
      <c r="A45" s="13"/>
      <c r="B45" s="13"/>
      <c r="C45" s="13"/>
      <c r="D45" s="49"/>
      <c r="E45" s="13"/>
      <c r="F45" s="13"/>
      <c r="G45" s="49"/>
      <c r="H45" s="13"/>
      <c r="I45" s="13"/>
    </row>
    <row r="46" spans="1:9" ht="13.5" thickBot="1">
      <c r="A46" s="13" t="s">
        <v>20</v>
      </c>
      <c r="B46" s="44" t="s">
        <v>34</v>
      </c>
      <c r="C46" s="50">
        <v>11.09</v>
      </c>
      <c r="D46" s="87">
        <v>0.98</v>
      </c>
      <c r="E46" s="13"/>
      <c r="F46" s="50">
        <v>11.73</v>
      </c>
      <c r="G46" s="87">
        <v>3.77</v>
      </c>
      <c r="H46" s="13"/>
      <c r="I46" s="13"/>
    </row>
    <row r="47" spans="1:9" ht="13.5" thickTop="1">
      <c r="A47" s="13"/>
      <c r="B47" s="13"/>
      <c r="C47" s="13"/>
      <c r="D47" s="49"/>
      <c r="E47" s="13"/>
      <c r="F47" s="13"/>
      <c r="G47" s="49"/>
      <c r="H47" s="13"/>
      <c r="I47" s="13"/>
    </row>
    <row r="48" spans="1:9" ht="13.5" thickBot="1">
      <c r="A48" s="13"/>
      <c r="B48" s="44" t="s">
        <v>35</v>
      </c>
      <c r="C48" s="28">
        <v>0</v>
      </c>
      <c r="D48" s="87" t="s">
        <v>5</v>
      </c>
      <c r="E48" s="49"/>
      <c r="F48" s="28">
        <v>0</v>
      </c>
      <c r="G48" s="87" t="s">
        <v>5</v>
      </c>
      <c r="H48" s="13"/>
      <c r="I48" s="13"/>
    </row>
    <row r="49" spans="1:9" ht="13.5" thickTop="1">
      <c r="A49" s="13"/>
      <c r="B49" s="13"/>
      <c r="C49" s="13"/>
      <c r="D49" s="13"/>
      <c r="E49" s="13"/>
      <c r="F49" s="13"/>
      <c r="G49" s="49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01" t="s">
        <v>95</v>
      </c>
      <c r="B51" s="100"/>
      <c r="C51" s="100"/>
      <c r="D51" s="100"/>
      <c r="E51" s="100"/>
      <c r="F51" s="100"/>
      <c r="G51" s="100"/>
      <c r="H51" s="13"/>
      <c r="I51" s="13"/>
    </row>
    <row r="52" spans="1:9" ht="12.75">
      <c r="A52" s="101" t="s">
        <v>109</v>
      </c>
      <c r="B52" s="100"/>
      <c r="C52" s="100"/>
      <c r="D52" s="100"/>
      <c r="E52" s="100"/>
      <c r="F52" s="100"/>
      <c r="G52" s="100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.7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.7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.7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.7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2.7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2.75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2.7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2.7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.7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.7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2.7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2.7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.7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2.7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2.7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2.7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.7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.7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2.7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2.7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.7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.7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.7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2.7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2.7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2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2.7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2.7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2.7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2.7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2.7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2.7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2.7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2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2.7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2.7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2.7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2.7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2.7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2.7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2.7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2.7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2.7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2.7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2.7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2.7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2.7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2.7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2.7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2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.75">
      <c r="A144" s="13"/>
      <c r="B144" s="13"/>
      <c r="C144" s="13"/>
      <c r="D144" s="13"/>
      <c r="E144" s="13"/>
      <c r="F144" s="13"/>
      <c r="G144" s="13"/>
      <c r="H144" s="13"/>
      <c r="I144" s="13"/>
    </row>
  </sheetData>
  <sheetProtection/>
  <mergeCells count="2">
    <mergeCell ref="A51:G51"/>
    <mergeCell ref="A52:G52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D8">
      <selection activeCell="F32" sqref="F32"/>
    </sheetView>
  </sheetViews>
  <sheetFormatPr defaultColWidth="9.140625" defaultRowHeight="12.75"/>
  <cols>
    <col min="1" max="1" width="5.7109375" style="0" customWidth="1"/>
    <col min="2" max="2" width="25.8515625" style="0" customWidth="1"/>
    <col min="3" max="3" width="14.140625" style="0" customWidth="1"/>
    <col min="4" max="4" width="12.7109375" style="0" customWidth="1"/>
    <col min="5" max="5" width="13.421875" style="0" customWidth="1"/>
    <col min="6" max="6" width="17.28125" style="0" bestFit="1" customWidth="1"/>
    <col min="7" max="7" width="16.8515625" style="0" bestFit="1" customWidth="1"/>
    <col min="8" max="8" width="5.57421875" style="0" customWidth="1"/>
    <col min="9" max="9" width="12.28125" style="0" customWidth="1"/>
    <col min="10" max="10" width="12.28125" style="0" bestFit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tr">
        <f>'Balance Sheet'!A3</f>
        <v>INTERIM REPORT FOR THE 2ND QUARTER ENDED 31 DECEMBER 2014</v>
      </c>
      <c r="B3" s="2"/>
      <c r="C3" s="2"/>
      <c r="D3" s="2"/>
      <c r="E3" s="2"/>
      <c r="F3" s="2"/>
      <c r="G3" s="2"/>
    </row>
    <row r="4" spans="1:7" ht="18" customHeight="1" thickBot="1">
      <c r="A4" s="3" t="s">
        <v>74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5"/>
      <c r="D7" s="105" t="s">
        <v>83</v>
      </c>
      <c r="E7" s="104"/>
      <c r="F7" s="104"/>
      <c r="G7" s="5"/>
    </row>
    <row r="8" spans="1:7" ht="12.75">
      <c r="A8" s="2"/>
      <c r="B8" s="2"/>
      <c r="C8" s="5"/>
      <c r="D8" s="5"/>
      <c r="E8" s="1"/>
      <c r="F8" s="5"/>
      <c r="G8" s="5"/>
    </row>
    <row r="9" spans="1:7" ht="13.5" customHeight="1">
      <c r="A9" s="2"/>
      <c r="B9" s="2"/>
      <c r="C9" s="90"/>
      <c r="D9" s="106" t="s">
        <v>84</v>
      </c>
      <c r="E9" s="107"/>
      <c r="F9" s="92"/>
      <c r="G9" s="2"/>
    </row>
    <row r="10" spans="1:10" ht="12.75">
      <c r="A10" s="2"/>
      <c r="B10" s="2"/>
      <c r="C10" s="2"/>
      <c r="D10" s="2"/>
      <c r="E10" s="5" t="s">
        <v>85</v>
      </c>
      <c r="F10" s="5" t="s">
        <v>123</v>
      </c>
      <c r="G10" s="5"/>
      <c r="I10" s="51" t="s">
        <v>37</v>
      </c>
      <c r="J10" s="51"/>
    </row>
    <row r="11" spans="1:10" ht="12.75">
      <c r="A11" s="2"/>
      <c r="B11" s="2"/>
      <c r="C11" s="5" t="s">
        <v>15</v>
      </c>
      <c r="D11" s="5" t="s">
        <v>16</v>
      </c>
      <c r="E11" s="5" t="s">
        <v>86</v>
      </c>
      <c r="F11" s="5" t="s">
        <v>122</v>
      </c>
      <c r="G11" s="5"/>
      <c r="I11" s="51" t="s">
        <v>38</v>
      </c>
      <c r="J11" s="51" t="s">
        <v>19</v>
      </c>
    </row>
    <row r="12" spans="1:10" ht="12.75">
      <c r="A12" s="1"/>
      <c r="B12" s="2"/>
      <c r="C12" s="5" t="s">
        <v>17</v>
      </c>
      <c r="D12" s="5" t="s">
        <v>18</v>
      </c>
      <c r="E12" s="5" t="s">
        <v>87</v>
      </c>
      <c r="F12" s="5" t="s">
        <v>121</v>
      </c>
      <c r="G12" s="5" t="s">
        <v>88</v>
      </c>
      <c r="I12" s="91" t="s">
        <v>39</v>
      </c>
      <c r="J12" s="91" t="s">
        <v>32</v>
      </c>
    </row>
    <row r="13" spans="1:10" ht="12.75">
      <c r="A13" s="2"/>
      <c r="B13" s="2"/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I13" s="51" t="s">
        <v>1</v>
      </c>
      <c r="J13" s="51" t="s">
        <v>1</v>
      </c>
    </row>
    <row r="14" spans="1:7" ht="12.75">
      <c r="A14" s="2"/>
      <c r="B14" s="2"/>
      <c r="C14" s="5"/>
      <c r="D14" s="5"/>
      <c r="E14" s="5"/>
      <c r="F14" s="5"/>
      <c r="G14" s="5"/>
    </row>
    <row r="15" spans="1:10" ht="12.75">
      <c r="A15" s="1" t="s">
        <v>110</v>
      </c>
      <c r="B15" s="2"/>
      <c r="C15" s="2">
        <v>133553</v>
      </c>
      <c r="D15" s="2">
        <v>84044</v>
      </c>
      <c r="E15" s="2">
        <v>6</v>
      </c>
      <c r="F15" s="2">
        <v>-12829</v>
      </c>
      <c r="G15" s="2">
        <f>SUM(C15:F15)</f>
        <v>204774</v>
      </c>
      <c r="I15" s="53">
        <v>55109</v>
      </c>
      <c r="J15" s="52">
        <f>+G15+I15</f>
        <v>259883</v>
      </c>
    </row>
    <row r="16" spans="1:10" ht="12.75">
      <c r="A16" s="1"/>
      <c r="B16" s="2"/>
      <c r="C16" s="2"/>
      <c r="D16" s="2"/>
      <c r="E16" s="2"/>
      <c r="F16" s="2"/>
      <c r="G16" s="2"/>
      <c r="J16" s="52"/>
    </row>
    <row r="17" spans="1:10" ht="12.75">
      <c r="A17" s="2" t="s">
        <v>75</v>
      </c>
      <c r="B17" s="2"/>
      <c r="C17" s="72">
        <v>0</v>
      </c>
      <c r="D17" s="59">
        <v>0</v>
      </c>
      <c r="E17" s="59">
        <v>0</v>
      </c>
      <c r="F17" s="59">
        <v>31321</v>
      </c>
      <c r="G17" s="59">
        <f>+F17</f>
        <v>31321</v>
      </c>
      <c r="H17" s="74"/>
      <c r="I17" s="59">
        <v>4545</v>
      </c>
      <c r="J17" s="75">
        <f>+G17+I17</f>
        <v>35866</v>
      </c>
    </row>
    <row r="18" spans="1:10" ht="12.75">
      <c r="A18" s="2" t="s">
        <v>65</v>
      </c>
      <c r="B18" s="2"/>
      <c r="C18" s="76"/>
      <c r="D18" s="53"/>
      <c r="E18" s="77"/>
      <c r="F18" s="53"/>
      <c r="G18" s="53"/>
      <c r="H18" s="78"/>
      <c r="I18" s="53"/>
      <c r="J18" s="79"/>
    </row>
    <row r="19" spans="1:10" ht="12.75" customHeight="1">
      <c r="A19" s="2"/>
      <c r="B19" s="2" t="s">
        <v>66</v>
      </c>
      <c r="C19" s="80">
        <v>0</v>
      </c>
      <c r="D19" s="16">
        <v>0</v>
      </c>
      <c r="E19" s="16">
        <v>1</v>
      </c>
      <c r="F19" s="16">
        <v>0</v>
      </c>
      <c r="G19" s="16">
        <f>+F19+E19+D19</f>
        <v>1</v>
      </c>
      <c r="H19" s="82"/>
      <c r="I19" s="16">
        <v>0</v>
      </c>
      <c r="J19" s="83">
        <f>+G19+I19</f>
        <v>1</v>
      </c>
    </row>
    <row r="20" spans="1:10" ht="12.75" customHeight="1">
      <c r="A20" s="2"/>
      <c r="B20" s="2"/>
      <c r="C20" s="53">
        <f>+C19+C17</f>
        <v>0</v>
      </c>
      <c r="D20" s="53">
        <f>+D19+D17</f>
        <v>0</v>
      </c>
      <c r="E20" s="53">
        <f>+E19+E17</f>
        <v>1</v>
      </c>
      <c r="F20" s="53">
        <f>+F19+F17</f>
        <v>31321</v>
      </c>
      <c r="G20" s="53">
        <f>+G19+G17</f>
        <v>31322</v>
      </c>
      <c r="I20" s="53">
        <f>+I19+I17</f>
        <v>4545</v>
      </c>
      <c r="J20" s="53">
        <f>+J19+J17</f>
        <v>35867</v>
      </c>
    </row>
    <row r="21" spans="1:12" ht="12.75">
      <c r="A21" s="2"/>
      <c r="B21" s="2"/>
      <c r="C21" s="53"/>
      <c r="D21" s="53"/>
      <c r="E21" s="17"/>
      <c r="F21" s="53"/>
      <c r="G21" s="53"/>
      <c r="I21" s="53"/>
      <c r="J21" s="53"/>
      <c r="L21" s="2"/>
    </row>
    <row r="22" spans="1:12" ht="12.75">
      <c r="A22" s="41"/>
      <c r="B22" s="30"/>
      <c r="C22" s="59"/>
      <c r="D22" s="59"/>
      <c r="E22" s="59"/>
      <c r="F22" s="59"/>
      <c r="G22" s="59"/>
      <c r="I22" s="59"/>
      <c r="J22" s="59"/>
      <c r="L22" s="2"/>
    </row>
    <row r="23" spans="1:12" ht="13.5" thickBot="1">
      <c r="A23" s="1" t="s">
        <v>116</v>
      </c>
      <c r="B23" s="2"/>
      <c r="C23" s="4">
        <f>+C20+C15</f>
        <v>133553</v>
      </c>
      <c r="D23" s="4">
        <f>+D20+D15</f>
        <v>84044</v>
      </c>
      <c r="E23" s="4">
        <f>+E20+E15</f>
        <v>7</v>
      </c>
      <c r="F23" s="4">
        <f>+F20+F15</f>
        <v>18492</v>
      </c>
      <c r="G23" s="4">
        <f>+G20+G15</f>
        <v>236096</v>
      </c>
      <c r="I23" s="4">
        <f>+I20+I15</f>
        <v>59654</v>
      </c>
      <c r="J23" s="4">
        <f>+J20+J15</f>
        <v>295750</v>
      </c>
      <c r="L23" s="2"/>
    </row>
    <row r="24" spans="1:12" ht="12.75">
      <c r="A24" s="19"/>
      <c r="B24" s="17"/>
      <c r="C24" s="53"/>
      <c r="D24" s="53"/>
      <c r="E24" s="53"/>
      <c r="F24" s="53"/>
      <c r="G24" s="53"/>
      <c r="I24" s="53"/>
      <c r="J24" s="53"/>
      <c r="L24" s="2"/>
    </row>
    <row r="25" spans="1:7" ht="12.75">
      <c r="A25" s="17"/>
      <c r="B25" s="17"/>
      <c r="C25" s="17"/>
      <c r="D25" s="17"/>
      <c r="E25" s="17"/>
      <c r="F25" s="17"/>
      <c r="G25" s="17"/>
    </row>
    <row r="26" spans="1:7" ht="12.75">
      <c r="A26" s="19"/>
      <c r="B26" s="17"/>
      <c r="C26" s="17"/>
      <c r="D26" s="17"/>
      <c r="E26" s="17"/>
      <c r="F26" s="17"/>
      <c r="G26" s="17"/>
    </row>
    <row r="27" spans="1:7" ht="18" customHeight="1" thickBot="1">
      <c r="A27" s="3" t="s">
        <v>117</v>
      </c>
      <c r="B27" s="4"/>
      <c r="C27" s="4"/>
      <c r="D27" s="4"/>
      <c r="E27" s="4"/>
      <c r="F27" s="4"/>
      <c r="G27" s="4"/>
    </row>
    <row r="28" spans="1:10" ht="12.75">
      <c r="A28" s="2"/>
      <c r="B28" s="2"/>
      <c r="C28" s="5"/>
      <c r="D28" s="5"/>
      <c r="E28" s="1"/>
      <c r="F28" s="5"/>
      <c r="G28" s="5"/>
      <c r="J28" s="51"/>
    </row>
    <row r="29" spans="1:10" ht="12.75">
      <c r="A29" s="2"/>
      <c r="B29" s="2"/>
      <c r="C29" s="5"/>
      <c r="D29" s="5"/>
      <c r="E29" s="1"/>
      <c r="F29" s="5"/>
      <c r="G29" s="5"/>
      <c r="I29" s="51"/>
      <c r="J29" s="51"/>
    </row>
    <row r="30" spans="1:10" ht="12.75">
      <c r="A30" s="2"/>
      <c r="B30" s="2"/>
      <c r="C30" s="2"/>
      <c r="D30" s="2"/>
      <c r="E30" s="5" t="s">
        <v>85</v>
      </c>
      <c r="F30" s="2"/>
      <c r="G30" s="5"/>
      <c r="I30" s="51" t="s">
        <v>37</v>
      </c>
      <c r="J30" s="51"/>
    </row>
    <row r="31" spans="1:10" ht="12.75">
      <c r="A31" s="2"/>
      <c r="B31" s="2"/>
      <c r="C31" s="5" t="s">
        <v>15</v>
      </c>
      <c r="D31" s="5" t="s">
        <v>16</v>
      </c>
      <c r="E31" s="5" t="s">
        <v>86</v>
      </c>
      <c r="F31" s="5" t="s">
        <v>123</v>
      </c>
      <c r="I31" s="51" t="s">
        <v>38</v>
      </c>
      <c r="J31" s="51" t="s">
        <v>19</v>
      </c>
    </row>
    <row r="32" spans="1:10" ht="12.75">
      <c r="A32" s="1"/>
      <c r="B32" s="2"/>
      <c r="C32" s="5" t="s">
        <v>17</v>
      </c>
      <c r="D32" s="5" t="s">
        <v>18</v>
      </c>
      <c r="E32" s="5" t="s">
        <v>87</v>
      </c>
      <c r="F32" s="5" t="s">
        <v>124</v>
      </c>
      <c r="G32" s="5" t="s">
        <v>88</v>
      </c>
      <c r="I32" s="91" t="s">
        <v>39</v>
      </c>
      <c r="J32" s="91" t="s">
        <v>32</v>
      </c>
    </row>
    <row r="33" spans="1:10" ht="12.75">
      <c r="A33" s="2"/>
      <c r="B33" s="2"/>
      <c r="C33" s="5" t="s">
        <v>1</v>
      </c>
      <c r="D33" s="5" t="s">
        <v>1</v>
      </c>
      <c r="E33" s="5" t="s">
        <v>1</v>
      </c>
      <c r="F33" s="5" t="s">
        <v>1</v>
      </c>
      <c r="G33" s="5" t="s">
        <v>1</v>
      </c>
      <c r="I33" s="51" t="s">
        <v>1</v>
      </c>
      <c r="J33" s="51" t="s">
        <v>1</v>
      </c>
    </row>
    <row r="34" spans="1:7" ht="12.75">
      <c r="A34" s="2"/>
      <c r="B34" s="2"/>
      <c r="C34" s="5"/>
      <c r="D34" s="5"/>
      <c r="E34" s="5"/>
      <c r="F34" s="5"/>
      <c r="G34" s="5"/>
    </row>
    <row r="35" spans="1:10" ht="12.75">
      <c r="A35" s="1" t="s">
        <v>89</v>
      </c>
      <c r="B35" s="2"/>
      <c r="C35" s="2">
        <v>133553</v>
      </c>
      <c r="D35" s="2">
        <v>84044</v>
      </c>
      <c r="E35" s="2">
        <v>5</v>
      </c>
      <c r="F35" s="2">
        <v>-42538</v>
      </c>
      <c r="G35" s="2">
        <f>SUM(C35:F35)</f>
        <v>175064</v>
      </c>
      <c r="I35" s="53">
        <v>35575</v>
      </c>
      <c r="J35" s="52">
        <f>+G35+I35</f>
        <v>210639</v>
      </c>
    </row>
    <row r="36" spans="1:10" ht="12.75" customHeight="1">
      <c r="A36" s="1"/>
      <c r="B36" s="2"/>
      <c r="C36" s="2"/>
      <c r="D36" s="2"/>
      <c r="E36" s="2"/>
      <c r="F36" s="2"/>
      <c r="G36" s="2"/>
      <c r="J36" s="52"/>
    </row>
    <row r="37" spans="1:10" ht="12.75">
      <c r="A37" s="2" t="s">
        <v>75</v>
      </c>
      <c r="B37" s="2"/>
      <c r="C37" s="72">
        <v>0</v>
      </c>
      <c r="D37" s="59">
        <v>0</v>
      </c>
      <c r="E37" s="73">
        <v>0</v>
      </c>
      <c r="F37" s="59">
        <v>10064</v>
      </c>
      <c r="G37" s="59">
        <f>+F37</f>
        <v>10064</v>
      </c>
      <c r="H37" s="74"/>
      <c r="I37" s="59">
        <v>8555</v>
      </c>
      <c r="J37" s="75">
        <f>+G37+I37</f>
        <v>18619</v>
      </c>
    </row>
    <row r="38" spans="1:10" ht="12.75">
      <c r="A38" s="2" t="s">
        <v>65</v>
      </c>
      <c r="B38" s="2"/>
      <c r="C38" s="76"/>
      <c r="D38" s="53"/>
      <c r="E38" s="77"/>
      <c r="F38" s="53"/>
      <c r="G38" s="53"/>
      <c r="H38" s="78"/>
      <c r="I38" s="53"/>
      <c r="J38" s="79"/>
    </row>
    <row r="39" spans="1:10" ht="12.75">
      <c r="A39" s="2"/>
      <c r="B39" s="2" t="s">
        <v>66</v>
      </c>
      <c r="C39" s="80">
        <v>0</v>
      </c>
      <c r="D39" s="16">
        <v>0</v>
      </c>
      <c r="E39" s="81">
        <v>0</v>
      </c>
      <c r="F39" s="16">
        <v>0</v>
      </c>
      <c r="G39" s="16">
        <f>+F39+E39+D39+C39</f>
        <v>0</v>
      </c>
      <c r="H39" s="82"/>
      <c r="I39" s="16">
        <v>0</v>
      </c>
      <c r="J39" s="83">
        <f>+G39+I39</f>
        <v>0</v>
      </c>
    </row>
    <row r="40" spans="1:10" ht="12.75">
      <c r="A40" s="2"/>
      <c r="B40" s="2"/>
      <c r="C40" s="53">
        <f>+C39+C37</f>
        <v>0</v>
      </c>
      <c r="D40" s="53">
        <f>+D39+D37</f>
        <v>0</v>
      </c>
      <c r="E40" s="17">
        <f>+E39+E37</f>
        <v>0</v>
      </c>
      <c r="F40" s="53">
        <f>+F39+F37</f>
        <v>10064</v>
      </c>
      <c r="G40" s="53">
        <f>+G39+G37</f>
        <v>10064</v>
      </c>
      <c r="I40" s="53">
        <f>+I39+I37</f>
        <v>8555</v>
      </c>
      <c r="J40" s="53">
        <f>+J39+J37</f>
        <v>18619</v>
      </c>
    </row>
    <row r="41" spans="1:10" ht="12.75">
      <c r="A41" s="2"/>
      <c r="B41" s="2"/>
      <c r="C41" s="53"/>
      <c r="D41" s="53"/>
      <c r="E41" s="17"/>
      <c r="F41" s="53"/>
      <c r="G41" s="53"/>
      <c r="I41" s="53"/>
      <c r="J41" s="53"/>
    </row>
    <row r="42" spans="1:10" ht="12.75">
      <c r="A42" s="41"/>
      <c r="B42" s="30"/>
      <c r="C42" s="59"/>
      <c r="D42" s="59"/>
      <c r="E42" s="59"/>
      <c r="F42" s="59"/>
      <c r="G42" s="59"/>
      <c r="I42" s="59"/>
      <c r="J42" s="59"/>
    </row>
    <row r="43" spans="1:10" ht="13.5" thickBot="1">
      <c r="A43" s="1" t="s">
        <v>118</v>
      </c>
      <c r="B43" s="2"/>
      <c r="C43" s="4">
        <f>+C40+C35</f>
        <v>133553</v>
      </c>
      <c r="D43" s="4">
        <f aca="true" t="shared" si="0" ref="D43:J43">+D40+D35</f>
        <v>84044</v>
      </c>
      <c r="E43" s="4">
        <f t="shared" si="0"/>
        <v>5</v>
      </c>
      <c r="F43" s="4">
        <f t="shared" si="0"/>
        <v>-32474</v>
      </c>
      <c r="G43" s="4">
        <f t="shared" si="0"/>
        <v>185128</v>
      </c>
      <c r="I43" s="4">
        <f t="shared" si="0"/>
        <v>44130</v>
      </c>
      <c r="J43" s="4">
        <f t="shared" si="0"/>
        <v>229258</v>
      </c>
    </row>
    <row r="44" spans="1:10" ht="12.75">
      <c r="A44" s="17"/>
      <c r="B44" s="2"/>
      <c r="C44" s="17"/>
      <c r="D44" s="17"/>
      <c r="E44" s="30"/>
      <c r="F44" s="17"/>
      <c r="G44" s="17"/>
      <c r="J44" s="2"/>
    </row>
    <row r="45" spans="1:10" ht="12.75">
      <c r="A45" s="102" t="s">
        <v>95</v>
      </c>
      <c r="B45" s="103"/>
      <c r="C45" s="103"/>
      <c r="D45" s="103"/>
      <c r="E45" s="103"/>
      <c r="F45" s="103"/>
      <c r="G45" s="103"/>
      <c r="H45" s="104"/>
      <c r="I45" s="104"/>
      <c r="J45" s="104"/>
    </row>
    <row r="46" spans="1:10" ht="12.75">
      <c r="A46" s="102" t="s">
        <v>109</v>
      </c>
      <c r="B46" s="103"/>
      <c r="C46" s="103"/>
      <c r="D46" s="103"/>
      <c r="E46" s="103"/>
      <c r="F46" s="103"/>
      <c r="G46" s="103"/>
      <c r="H46" s="100"/>
      <c r="I46" s="100"/>
      <c r="J46" s="100"/>
    </row>
    <row r="47" spans="1:7" ht="12.75">
      <c r="A47" s="17"/>
      <c r="B47" s="17"/>
      <c r="C47" s="17"/>
      <c r="D47" s="17"/>
      <c r="E47" s="17"/>
      <c r="F47" s="17"/>
      <c r="G47" s="17"/>
    </row>
    <row r="48" spans="1:7" ht="12.75">
      <c r="A48" s="17"/>
      <c r="B48" s="17"/>
      <c r="C48" s="17"/>
      <c r="D48" s="17"/>
      <c r="E48" s="17"/>
      <c r="F48" s="17"/>
      <c r="G48" s="17"/>
    </row>
    <row r="49" spans="1:7" ht="12.75">
      <c r="A49" s="17"/>
      <c r="B49" s="17"/>
      <c r="C49" s="17"/>
      <c r="D49" s="17"/>
      <c r="E49" s="17"/>
      <c r="F49" s="17"/>
      <c r="G49" s="17"/>
    </row>
    <row r="50" spans="1:7" ht="12.75">
      <c r="A50" s="17"/>
      <c r="B50" s="17"/>
      <c r="C50" s="17"/>
      <c r="D50" s="17"/>
      <c r="E50" s="17"/>
      <c r="F50" s="17"/>
      <c r="G50" s="17"/>
    </row>
    <row r="51" spans="1:7" ht="12.75">
      <c r="A51" s="17"/>
      <c r="B51" s="17"/>
      <c r="C51" s="17"/>
      <c r="D51" s="17"/>
      <c r="E51" s="17"/>
      <c r="F51" s="17"/>
      <c r="G51" s="17"/>
    </row>
    <row r="52" spans="1:7" ht="12.75">
      <c r="A52" s="17"/>
      <c r="B52" s="17"/>
      <c r="C52" s="17"/>
      <c r="D52" s="17"/>
      <c r="E52" s="17"/>
      <c r="F52" s="17"/>
      <c r="G52" s="17"/>
    </row>
    <row r="53" spans="1:7" ht="12.75">
      <c r="A53" s="17"/>
      <c r="B53" s="17"/>
      <c r="C53" s="17"/>
      <c r="D53" s="17"/>
      <c r="E53" s="17"/>
      <c r="F53" s="17"/>
      <c r="G53" s="17"/>
    </row>
    <row r="54" spans="1:7" ht="12.75">
      <c r="A54" s="17"/>
      <c r="B54" s="17"/>
      <c r="C54" s="17"/>
      <c r="D54" s="17"/>
      <c r="E54" s="17"/>
      <c r="F54" s="17"/>
      <c r="G54" s="17"/>
    </row>
    <row r="55" spans="1:7" ht="12.75">
      <c r="A55" s="17"/>
      <c r="B55" s="17"/>
      <c r="C55" s="17"/>
      <c r="D55" s="17"/>
      <c r="E55" s="17"/>
      <c r="F55" s="17"/>
      <c r="G55" s="17"/>
    </row>
  </sheetData>
  <sheetProtection/>
  <mergeCells count="4">
    <mergeCell ref="A45:J45"/>
    <mergeCell ref="A46:J46"/>
    <mergeCell ref="D7:F7"/>
    <mergeCell ref="D9:E9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28">
      <selection activeCell="A56" sqref="A56"/>
    </sheetView>
  </sheetViews>
  <sheetFormatPr defaultColWidth="9.140625" defaultRowHeight="12.75"/>
  <cols>
    <col min="4" max="4" width="23.00390625" style="0" customWidth="1"/>
    <col min="5" max="5" width="19.00390625" style="2" customWidth="1"/>
    <col min="6" max="6" width="5.7109375" style="2" customWidth="1"/>
    <col min="7" max="7" width="17.00390625" style="0" bestFit="1" customWidth="1"/>
  </cols>
  <sheetData>
    <row r="1" spans="1:5" ht="12.75">
      <c r="A1" s="18" t="s">
        <v>0</v>
      </c>
      <c r="B1" s="18"/>
      <c r="C1" s="18"/>
      <c r="D1" s="18"/>
      <c r="E1" s="1"/>
    </row>
    <row r="2" spans="1:5" ht="12.75">
      <c r="A2" s="18"/>
      <c r="B2" s="18"/>
      <c r="C2" s="18"/>
      <c r="D2" s="18"/>
      <c r="E2" s="1"/>
    </row>
    <row r="3" spans="1:5" ht="12.75">
      <c r="A3" s="1" t="str">
        <f>'Balance Sheet'!A3</f>
        <v>INTERIM REPORT FOR THE 2ND QUARTER ENDED 31 DECEMBER 2014</v>
      </c>
      <c r="B3" s="18"/>
      <c r="C3" s="18"/>
      <c r="D3" s="18"/>
      <c r="E3" s="1"/>
    </row>
    <row r="4" spans="1:5" ht="18.75" customHeight="1" thickBot="1">
      <c r="A4" s="26" t="s">
        <v>76</v>
      </c>
      <c r="B4" s="26"/>
      <c r="C4" s="26"/>
      <c r="D4" s="26"/>
      <c r="E4" s="27"/>
    </row>
    <row r="5" spans="1:5" ht="13.5" thickTop="1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7" ht="12.75">
      <c r="A7" s="1"/>
      <c r="B7" s="1"/>
      <c r="C7" s="1"/>
      <c r="D7" s="1"/>
      <c r="E7" s="1"/>
      <c r="G7" s="51"/>
    </row>
    <row r="8" spans="1:7" ht="12.75">
      <c r="A8" s="1"/>
      <c r="B8" s="1"/>
      <c r="C8" s="1"/>
      <c r="D8" s="1"/>
      <c r="E8" s="5" t="s">
        <v>6</v>
      </c>
      <c r="G8" s="5" t="s">
        <v>6</v>
      </c>
    </row>
    <row r="9" spans="1:7" ht="12.75">
      <c r="A9" s="1"/>
      <c r="B9" s="1"/>
      <c r="C9" s="1"/>
      <c r="D9" s="1"/>
      <c r="E9" s="70" t="s">
        <v>113</v>
      </c>
      <c r="F9" s="71"/>
      <c r="G9" s="70" t="s">
        <v>115</v>
      </c>
    </row>
    <row r="10" spans="1:7" ht="13.5" thickBot="1">
      <c r="A10" s="1"/>
      <c r="B10" s="1"/>
      <c r="C10" s="1"/>
      <c r="D10" s="1"/>
      <c r="E10" s="6" t="s">
        <v>1</v>
      </c>
      <c r="F10" s="1"/>
      <c r="G10" s="6" t="s">
        <v>1</v>
      </c>
    </row>
    <row r="11" spans="1:7" ht="12.75">
      <c r="A11" s="1"/>
      <c r="B11" s="1"/>
      <c r="C11" s="1"/>
      <c r="D11" s="1"/>
      <c r="E11" s="1"/>
      <c r="G11" s="1"/>
    </row>
    <row r="12" spans="1:7" ht="12.75">
      <c r="A12" s="1" t="s">
        <v>53</v>
      </c>
      <c r="B12" s="20"/>
      <c r="C12" s="20"/>
      <c r="D12" s="20"/>
      <c r="E12" s="20"/>
      <c r="G12" s="20"/>
    </row>
    <row r="13" spans="1:7" ht="12.75">
      <c r="A13" s="20"/>
      <c r="B13" s="20"/>
      <c r="C13" s="20"/>
      <c r="D13" s="20"/>
      <c r="G13" s="2"/>
    </row>
    <row r="14" spans="1:7" ht="12.75">
      <c r="A14" s="20" t="s">
        <v>69</v>
      </c>
      <c r="B14" s="20"/>
      <c r="C14" s="20"/>
      <c r="D14" s="20"/>
      <c r="E14" s="2">
        <v>39989</v>
      </c>
      <c r="G14" s="2">
        <v>26058</v>
      </c>
    </row>
    <row r="15" spans="1:7" ht="12.75">
      <c r="A15" s="20"/>
      <c r="B15" s="20"/>
      <c r="C15" s="20"/>
      <c r="D15" s="20"/>
      <c r="G15" s="2"/>
    </row>
    <row r="16" spans="1:7" ht="12.75">
      <c r="A16" s="20" t="s">
        <v>41</v>
      </c>
      <c r="B16" s="20"/>
      <c r="C16" s="20"/>
      <c r="D16" s="20"/>
      <c r="G16" s="2"/>
    </row>
    <row r="17" spans="1:7" ht="12.75">
      <c r="A17" s="20" t="s">
        <v>45</v>
      </c>
      <c r="B17" s="20"/>
      <c r="C17" s="20"/>
      <c r="D17" s="20"/>
      <c r="E17" s="61">
        <v>81</v>
      </c>
      <c r="F17" s="31"/>
      <c r="G17" s="93">
        <v>81</v>
      </c>
    </row>
    <row r="18" spans="1:9" ht="12.75">
      <c r="A18" s="20" t="s">
        <v>44</v>
      </c>
      <c r="B18" s="20"/>
      <c r="C18" s="20"/>
      <c r="D18" s="20"/>
      <c r="E18" s="20">
        <f>1+61</f>
        <v>62</v>
      </c>
      <c r="G18" s="93">
        <v>86</v>
      </c>
      <c r="I18" s="2"/>
    </row>
    <row r="19" spans="1:7" ht="12.75">
      <c r="A19" s="20" t="s">
        <v>90</v>
      </c>
      <c r="B19" s="20"/>
      <c r="C19" s="20"/>
      <c r="D19" s="20"/>
      <c r="E19" s="2">
        <v>-28361</v>
      </c>
      <c r="G19" s="94">
        <v>-24635</v>
      </c>
    </row>
    <row r="20" spans="1:7" ht="12.75">
      <c r="A20" t="s">
        <v>68</v>
      </c>
      <c r="E20" s="2">
        <v>0</v>
      </c>
      <c r="G20" s="2">
        <v>0</v>
      </c>
    </row>
    <row r="21" spans="1:7" ht="12.75">
      <c r="A21" s="20" t="s">
        <v>103</v>
      </c>
      <c r="E21" s="2">
        <v>0</v>
      </c>
      <c r="G21" s="2">
        <v>0</v>
      </c>
    </row>
    <row r="22" spans="1:7" ht="12.75">
      <c r="A22" s="60" t="s">
        <v>97</v>
      </c>
      <c r="E22" s="61">
        <v>16940</v>
      </c>
      <c r="F22" s="31"/>
      <c r="G22" s="94">
        <v>15382</v>
      </c>
    </row>
    <row r="23" spans="1:7" ht="12.75">
      <c r="A23" s="60" t="s">
        <v>67</v>
      </c>
      <c r="E23" s="61">
        <v>-195</v>
      </c>
      <c r="F23" s="31"/>
      <c r="G23" s="94">
        <v>-26</v>
      </c>
    </row>
    <row r="24" spans="1:7" ht="12.75">
      <c r="A24" s="60"/>
      <c r="E24" s="62"/>
      <c r="G24" s="62"/>
    </row>
    <row r="25" ht="12.75">
      <c r="G25" s="2"/>
    </row>
    <row r="26" spans="1:7" ht="12.75">
      <c r="A26" s="18" t="s">
        <v>62</v>
      </c>
      <c r="E26" s="2">
        <f>SUM(E13:E25)</f>
        <v>28516</v>
      </c>
      <c r="G26" s="2">
        <f>SUM(G13:G25)</f>
        <v>16946</v>
      </c>
    </row>
    <row r="27" spans="1:7" ht="12.75">
      <c r="A27" s="18"/>
      <c r="G27" s="2"/>
    </row>
    <row r="28" spans="1:7" ht="12.75">
      <c r="A28" s="60" t="s">
        <v>11</v>
      </c>
      <c r="E28" s="2">
        <v>2262</v>
      </c>
      <c r="G28" s="2">
        <v>-19185</v>
      </c>
    </row>
    <row r="29" spans="1:7" ht="12.75">
      <c r="A29" s="60" t="s">
        <v>111</v>
      </c>
      <c r="E29" s="2">
        <v>-39290</v>
      </c>
      <c r="G29" s="2">
        <v>-87567</v>
      </c>
    </row>
    <row r="30" spans="1:7" ht="12.75">
      <c r="A30" s="60" t="s">
        <v>106</v>
      </c>
      <c r="E30" s="2">
        <v>1843</v>
      </c>
      <c r="G30" s="2">
        <v>-645</v>
      </c>
    </row>
    <row r="31" spans="1:7" ht="12.75">
      <c r="A31" s="60" t="s">
        <v>108</v>
      </c>
      <c r="E31" s="2">
        <v>6718</v>
      </c>
      <c r="G31" s="2">
        <v>-6437</v>
      </c>
    </row>
    <row r="32" spans="5:7" ht="13.5" customHeight="1">
      <c r="E32" s="62"/>
      <c r="G32" s="62"/>
    </row>
    <row r="33" spans="1:7" ht="12.75">
      <c r="A33" t="s">
        <v>42</v>
      </c>
      <c r="E33" s="2">
        <f>SUM(E26:E31)</f>
        <v>49</v>
      </c>
      <c r="G33" s="2">
        <f>SUM(G26:G31)</f>
        <v>-96888</v>
      </c>
    </row>
    <row r="34" ht="12.75">
      <c r="G34" s="2"/>
    </row>
    <row r="35" spans="1:7" ht="12.75">
      <c r="A35" t="s">
        <v>92</v>
      </c>
      <c r="E35" s="2">
        <v>-8</v>
      </c>
      <c r="G35" s="2">
        <v>7</v>
      </c>
    </row>
    <row r="36" spans="1:7" ht="12.75">
      <c r="A36" t="s">
        <v>60</v>
      </c>
      <c r="E36" s="62">
        <v>4</v>
      </c>
      <c r="G36" s="62">
        <v>10</v>
      </c>
    </row>
    <row r="37" ht="12.75">
      <c r="G37" s="2"/>
    </row>
    <row r="38" spans="1:7" ht="12.75">
      <c r="A38" s="60" t="s">
        <v>46</v>
      </c>
      <c r="E38" s="2">
        <f>+E35+E33+E36</f>
        <v>45</v>
      </c>
      <c r="G38" s="2">
        <f>+G35+G33+G36</f>
        <v>-96871</v>
      </c>
    </row>
    <row r="39" ht="12.75">
      <c r="G39" s="2"/>
    </row>
    <row r="40" spans="1:7" ht="12.75">
      <c r="A40" s="18" t="s">
        <v>47</v>
      </c>
      <c r="G40" s="2"/>
    </row>
    <row r="41" ht="12.75">
      <c r="G41" s="2"/>
    </row>
    <row r="42" spans="1:7" ht="12.75">
      <c r="A42" s="60" t="s">
        <v>48</v>
      </c>
      <c r="E42" s="63">
        <v>0</v>
      </c>
      <c r="G42" s="63">
        <v>0</v>
      </c>
    </row>
    <row r="43" spans="1:7" ht="12.75">
      <c r="A43" s="60" t="s">
        <v>49</v>
      </c>
      <c r="E43" s="98">
        <v>-59</v>
      </c>
      <c r="G43" s="98">
        <v>-81</v>
      </c>
    </row>
    <row r="44" spans="1:7" ht="12.75">
      <c r="A44" s="60" t="s">
        <v>60</v>
      </c>
      <c r="E44" s="58">
        <v>188</v>
      </c>
      <c r="G44" s="58">
        <v>0</v>
      </c>
    </row>
    <row r="45" ht="12.75">
      <c r="G45" s="2"/>
    </row>
    <row r="46" spans="1:7" ht="12.75">
      <c r="A46" s="60" t="s">
        <v>50</v>
      </c>
      <c r="E46" s="2">
        <f>SUM(E42:E45)</f>
        <v>129</v>
      </c>
      <c r="G46" s="2">
        <f>SUM(G42:G45)</f>
        <v>-81</v>
      </c>
    </row>
    <row r="47" ht="12.75">
      <c r="G47" s="2"/>
    </row>
    <row r="48" spans="1:7" ht="12.75">
      <c r="A48" s="18" t="s">
        <v>52</v>
      </c>
      <c r="G48" s="2"/>
    </row>
    <row r="49" ht="12.75">
      <c r="G49" s="2"/>
    </row>
    <row r="50" spans="1:7" ht="12.75">
      <c r="A50" s="60" t="s">
        <v>100</v>
      </c>
      <c r="E50" s="57">
        <v>0</v>
      </c>
      <c r="G50" s="57">
        <v>0</v>
      </c>
    </row>
    <row r="51" spans="1:7" ht="12.75">
      <c r="A51" s="60" t="s">
        <v>101</v>
      </c>
      <c r="E51" s="64">
        <v>386468</v>
      </c>
      <c r="F51" s="53"/>
      <c r="G51" s="64">
        <v>93189</v>
      </c>
    </row>
    <row r="52" spans="1:7" ht="12.75">
      <c r="A52" s="60" t="s">
        <v>102</v>
      </c>
      <c r="E52" s="64">
        <v>-87150</v>
      </c>
      <c r="F52" s="53"/>
      <c r="G52" s="64">
        <v>0</v>
      </c>
    </row>
    <row r="53" spans="1:7" ht="12.75">
      <c r="A53" t="s">
        <v>43</v>
      </c>
      <c r="E53" s="64">
        <v>-298842</v>
      </c>
      <c r="F53" s="53"/>
      <c r="G53" s="64">
        <v>-1050</v>
      </c>
    </row>
    <row r="54" spans="1:7" ht="12.75">
      <c r="A54" t="s">
        <v>93</v>
      </c>
      <c r="E54" s="65">
        <v>-9</v>
      </c>
      <c r="F54" s="53"/>
      <c r="G54" s="65">
        <v>-9</v>
      </c>
    </row>
    <row r="55" ht="12.75">
      <c r="G55" s="2"/>
    </row>
    <row r="56" spans="1:7" ht="12.75">
      <c r="A56" s="60" t="s">
        <v>51</v>
      </c>
      <c r="E56" s="16">
        <f>SUM(E50:E54)</f>
        <v>467</v>
      </c>
      <c r="G56" s="16">
        <f>SUM(G50:G54)</f>
        <v>92130</v>
      </c>
    </row>
    <row r="57" ht="12.75">
      <c r="G57" s="2"/>
    </row>
    <row r="58" spans="1:7" ht="12.75">
      <c r="A58" s="60" t="s">
        <v>96</v>
      </c>
      <c r="E58" s="2">
        <f>+E56+E46+E38</f>
        <v>641</v>
      </c>
      <c r="G58" s="2">
        <f>+G56+G46+G38</f>
        <v>-4822</v>
      </c>
    </row>
    <row r="59" ht="12.75">
      <c r="G59" s="2"/>
    </row>
    <row r="60" spans="1:7" ht="12.75">
      <c r="A60" s="60" t="s">
        <v>70</v>
      </c>
      <c r="E60" s="2">
        <f>+'Balance Sheet'!F27</f>
        <v>20204</v>
      </c>
      <c r="G60" s="2">
        <v>9480</v>
      </c>
    </row>
    <row r="61" spans="5:7" ht="12.75">
      <c r="E61" s="59"/>
      <c r="G61" s="59"/>
    </row>
    <row r="62" spans="1:7" ht="13.5" thickBot="1">
      <c r="A62" s="60" t="s">
        <v>91</v>
      </c>
      <c r="E62" s="4">
        <f>+E60+E58</f>
        <v>20845</v>
      </c>
      <c r="G62" s="4">
        <f>+G60+G58</f>
        <v>4658</v>
      </c>
    </row>
    <row r="63" ht="12.75">
      <c r="G63" s="2"/>
    </row>
    <row r="64" ht="12.75">
      <c r="G64" s="2"/>
    </row>
    <row r="65" spans="1:10" ht="12.75">
      <c r="A65" s="102" t="s">
        <v>95</v>
      </c>
      <c r="B65" s="103"/>
      <c r="C65" s="103"/>
      <c r="D65" s="103"/>
      <c r="E65" s="103"/>
      <c r="F65" s="103"/>
      <c r="G65" s="103"/>
      <c r="H65" s="104"/>
      <c r="I65" s="104"/>
      <c r="J65" s="104"/>
    </row>
    <row r="66" spans="1:10" ht="12.75">
      <c r="A66" s="102" t="s">
        <v>109</v>
      </c>
      <c r="B66" s="103"/>
      <c r="C66" s="103"/>
      <c r="D66" s="103"/>
      <c r="E66" s="103"/>
      <c r="F66" s="103"/>
      <c r="G66" s="103"/>
      <c r="H66" s="100"/>
      <c r="I66" s="100"/>
      <c r="J66" s="100"/>
    </row>
    <row r="67" ht="12.75">
      <c r="G67" s="2"/>
    </row>
    <row r="68" ht="12.75">
      <c r="G68" s="2"/>
    </row>
    <row r="69" ht="12.75">
      <c r="G69" s="2"/>
    </row>
  </sheetData>
  <sheetProtection/>
  <mergeCells count="2">
    <mergeCell ref="A65:J65"/>
    <mergeCell ref="A66:J66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2015-02-06T07:05:42Z</cp:lastPrinted>
  <dcterms:created xsi:type="dcterms:W3CDTF">2002-11-01T09:25:31Z</dcterms:created>
  <dcterms:modified xsi:type="dcterms:W3CDTF">2015-02-23T06:12:29Z</dcterms:modified>
  <cp:category/>
  <cp:version/>
  <cp:contentType/>
  <cp:contentStatus/>
</cp:coreProperties>
</file>