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25" windowHeight="5820" activeTab="3"/>
  </bookViews>
  <sheets>
    <sheet name="Balance Sheet" sheetId="1" r:id="rId1"/>
    <sheet name="Profit &amp; Loss" sheetId="2" r:id="rId2"/>
    <sheet name="Equity 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<sst xmlns="http://schemas.openxmlformats.org/spreadsheetml/2006/main" count="249" uniqueCount="153">
  <si>
    <t>MENANG CORPORATION (M) BERHAD (Company No : 5383-K)</t>
  </si>
  <si>
    <t>RM'000</t>
  </si>
  <si>
    <t>Revenue</t>
  </si>
  <si>
    <t>Operating Expenses</t>
  </si>
  <si>
    <t>Other Operating Income</t>
  </si>
  <si>
    <t>N/A</t>
  </si>
  <si>
    <t>(Unaudited)</t>
  </si>
  <si>
    <t>(Audited)</t>
  </si>
  <si>
    <t>AS AT</t>
  </si>
  <si>
    <t>Property,  plant and equipment</t>
  </si>
  <si>
    <t>Investment Properties</t>
  </si>
  <si>
    <t>Quoted Investments</t>
  </si>
  <si>
    <t>Current Assets</t>
  </si>
  <si>
    <t>Inventories</t>
  </si>
  <si>
    <t>Current Liabilities</t>
  </si>
  <si>
    <t>Share Capital</t>
  </si>
  <si>
    <t>Reserves</t>
  </si>
  <si>
    <t>Non-distributable</t>
  </si>
  <si>
    <t>Share</t>
  </si>
  <si>
    <t xml:space="preserve">Capital </t>
  </si>
  <si>
    <t>Accumulated</t>
  </si>
  <si>
    <t>Capital</t>
  </si>
  <si>
    <t>Reserve</t>
  </si>
  <si>
    <t>Total</t>
  </si>
  <si>
    <t>EPS (sen)</t>
  </si>
  <si>
    <t>Deferred Tax Liabilities</t>
  </si>
  <si>
    <t>TOTAL ASSETS</t>
  </si>
  <si>
    <t>EQUITY AND LIABILITIES</t>
  </si>
  <si>
    <t>Non Current Liabilities</t>
  </si>
  <si>
    <t>Total Liabilities</t>
  </si>
  <si>
    <t>TOTAL EQUITY AND LIABILITIES</t>
  </si>
  <si>
    <t>ASSETS</t>
  </si>
  <si>
    <t>Net  Assets Per Share (RM)</t>
  </si>
  <si>
    <t>Non-current assets</t>
  </si>
  <si>
    <t>Total non-current assets</t>
  </si>
  <si>
    <t>Trade Payables</t>
  </si>
  <si>
    <t>Other Payables and Accruals</t>
  </si>
  <si>
    <t>Borrowings</t>
  </si>
  <si>
    <t>Equity</t>
  </si>
  <si>
    <t>(The Condensed Consolidated Statements of Changes in Equity should be read in conjunction</t>
  </si>
  <si>
    <t>Investing Results</t>
  </si>
  <si>
    <t>- Basic</t>
  </si>
  <si>
    <t>- Diluted</t>
  </si>
  <si>
    <t>Total Equity</t>
  </si>
  <si>
    <t xml:space="preserve">( The Condensed Consolidated Statement of Financial Position should be read in conjuction with </t>
  </si>
  <si>
    <t>Non -</t>
  </si>
  <si>
    <t>Controlling</t>
  </si>
  <si>
    <t>Interests</t>
  </si>
  <si>
    <t>Non-Controlling Interests</t>
  </si>
  <si>
    <t>Investment in Equity Accounted Investee</t>
  </si>
  <si>
    <t>Tax Expense</t>
  </si>
  <si>
    <t xml:space="preserve">(Loss) / Profit </t>
  </si>
  <si>
    <t>Land held for Property Development</t>
  </si>
  <si>
    <t>Property Development Costs</t>
  </si>
  <si>
    <t>Adjustments for:</t>
  </si>
  <si>
    <t>-</t>
  </si>
  <si>
    <t>Forfeited income</t>
  </si>
  <si>
    <t>Decrease in inventories</t>
  </si>
  <si>
    <t>Cash (used in)/from operations</t>
  </si>
  <si>
    <t>Tax paid</t>
  </si>
  <si>
    <t>Drawdown of term loan</t>
  </si>
  <si>
    <t>Interest paid</t>
  </si>
  <si>
    <t>Repayments of term loans</t>
  </si>
  <si>
    <t>Depreciation of property, plant and equipment</t>
  </si>
  <si>
    <t>Depreciation of investment properties</t>
  </si>
  <si>
    <t>Property, plant and equipment  written off</t>
  </si>
  <si>
    <t>Decrease in land held for property development</t>
  </si>
  <si>
    <t>Decrease/(Increase) in trade and other receivables</t>
  </si>
  <si>
    <t>Increase/(Decrease) in trade and other payables</t>
  </si>
  <si>
    <t>Increase/(Decrease) in amounts owing to corporate shareholders</t>
  </si>
  <si>
    <t>Increase/(Decrease) in amounts owing to Directors</t>
  </si>
  <si>
    <t>Net cash (used in)/from operating activities</t>
  </si>
  <si>
    <t>CASH FLOWS FROM INVESTING ACTIVITIES</t>
  </si>
  <si>
    <t>Proceeds from disposal of property, plant and equipment</t>
  </si>
  <si>
    <t>Purchase of property, plant and equipment</t>
  </si>
  <si>
    <t>Net cash (used in)/from investing activities</t>
  </si>
  <si>
    <t>Net cash from/(used in) financing activities</t>
  </si>
  <si>
    <t>Net increase/(decrease) in cash and cash equivalents</t>
  </si>
  <si>
    <t>CASH FLOWS FROM FINANCING ACTIVITIES</t>
  </si>
  <si>
    <t>CASH FLOWS FROM OPERATING ACTIVITIES</t>
  </si>
  <si>
    <t>The condensed interim financial should be read in conjunction with the accompanying explanatory notes attached to the interim</t>
  </si>
  <si>
    <t>Transaction with owners</t>
  </si>
  <si>
    <t>Ordinary shares contributed by</t>
  </si>
  <si>
    <t>of a subsidiary</t>
  </si>
  <si>
    <t>As at 01 January 2011</t>
  </si>
  <si>
    <t>Current</t>
  </si>
  <si>
    <t>Quarter Ended</t>
  </si>
  <si>
    <t xml:space="preserve">Corresponding </t>
  </si>
  <si>
    <t>Profit from Operations</t>
  </si>
  <si>
    <t>Finance Costs</t>
  </si>
  <si>
    <t>Finance Income</t>
  </si>
  <si>
    <t>As at 30 June 2012</t>
  </si>
  <si>
    <t>Fair Value Adjustment</t>
  </si>
  <si>
    <t>30 JUNE 2012</t>
  </si>
  <si>
    <t>30 June 2012</t>
  </si>
  <si>
    <t>18 Months</t>
  </si>
  <si>
    <t>Interest received</t>
  </si>
  <si>
    <t>Cash and cash equivalents at the end of reporting period / year</t>
  </si>
  <si>
    <t>Trade Receivables</t>
  </si>
  <si>
    <t>Other Receivables</t>
  </si>
  <si>
    <t>Cash and Cash Equivalents</t>
  </si>
  <si>
    <t xml:space="preserve">Operating profit before working capital changes </t>
  </si>
  <si>
    <t>Current Tax Liabilities</t>
  </si>
  <si>
    <t>(Accumulated Loss)</t>
  </si>
  <si>
    <t>Other Payables</t>
  </si>
  <si>
    <t>Condensed Consolidated Statement Of Comprehensive Income (Unaudited)</t>
  </si>
  <si>
    <t>Year to Date</t>
  </si>
  <si>
    <t>For 18 months ended 30 June 2012</t>
  </si>
  <si>
    <t>Ended</t>
  </si>
  <si>
    <t>Total Attributable</t>
  </si>
  <si>
    <t>To Owners Of</t>
  </si>
  <si>
    <t>The Parent</t>
  </si>
  <si>
    <t xml:space="preserve">Fair Value Gains on Available </t>
  </si>
  <si>
    <t>For Sale  Financial Assets</t>
  </si>
  <si>
    <t>Capital Reduction</t>
  </si>
  <si>
    <t>non controlling interests</t>
  </si>
  <si>
    <t>with the Financial Statements for the period ended 30 June 2012)</t>
  </si>
  <si>
    <t xml:space="preserve">There are no comparative figures disclosed for the current quarter and the cumulative year-to-date of the </t>
  </si>
  <si>
    <t xml:space="preserve">preceding quarter / year following the change in the financial year end to 30 June which was announced to </t>
  </si>
  <si>
    <t>Bursa Malaysia Securities Berhad on 12 March 2012.</t>
  </si>
  <si>
    <t>financial statements and the audited financial statements for financial period  ended 30 June 2012</t>
  </si>
  <si>
    <t>As at 01 July 2012</t>
  </si>
  <si>
    <t>Impairment loss on receivables</t>
  </si>
  <si>
    <t>Inventories written down</t>
  </si>
  <si>
    <t>Write down on group cost for property development cost</t>
  </si>
  <si>
    <t>Interest income</t>
  </si>
  <si>
    <t>Finance income from concession receivables</t>
  </si>
  <si>
    <t>Gain on disposal of property, plant and equipment</t>
  </si>
  <si>
    <t>Depreciation on joint venture assets</t>
  </si>
  <si>
    <t xml:space="preserve">Provision for debt settlement  on compensation </t>
  </si>
  <si>
    <t xml:space="preserve">  for loss of profit</t>
  </si>
  <si>
    <t>Profit before tax</t>
  </si>
  <si>
    <t xml:space="preserve">  and property development cost</t>
  </si>
  <si>
    <t>Decrease in amount owing by joint venture project</t>
  </si>
  <si>
    <t xml:space="preserve">Additions in property development </t>
  </si>
  <si>
    <t>Issues shares to non controlling interests</t>
  </si>
  <si>
    <t>Cash and cash equivalents at beginning of financial year</t>
  </si>
  <si>
    <t>the Financial Statements for the period ended 30 June 2012)</t>
  </si>
  <si>
    <t>CONDENSED CONSOLIDATED STATEMENTS OF FINANCIAL POSITION</t>
  </si>
  <si>
    <t>Trade and Other Receivables</t>
  </si>
  <si>
    <t>Equity attributable to owners of the parent</t>
  </si>
  <si>
    <t>Owners of The Parent</t>
  </si>
  <si>
    <t>Condensed Consolidated Statement of Changes in Equity (Unaudited)</t>
  </si>
  <si>
    <t>Profit for the financial year</t>
  </si>
  <si>
    <t>Consolidated Statement Of Cash Flows</t>
  </si>
  <si>
    <t>Interest expense</t>
  </si>
  <si>
    <t>Profit  Attributable to :</t>
  </si>
  <si>
    <t>Profit after tax for the period</t>
  </si>
  <si>
    <t>31 MARCH 2013</t>
  </si>
  <si>
    <t>INTERIM REPORT FOR THE THIRD QUARTER ENDED 31 MARCH 2013</t>
  </si>
  <si>
    <t>As at 31 March 2013</t>
  </si>
  <si>
    <t>31 March 2013</t>
  </si>
  <si>
    <t>31 March 2012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</si>
</sst>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0"/>
    <numFmt numFmtId="171" formatCode="#,##0.00000_);\(#,##0.00000\)"/>
    <numFmt numFmtId="172" formatCode="#,##0.0000_);\(#,##0.0000\)"/>
    <numFmt numFmtId="173" formatCode="[$-409]dddd\,\ mmmm\ dd\,\ yyyy"/>
    <numFmt numFmtId="174" formatCode="#,##0.000_);\(#,##0.000\)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[$-4409]dddd\,\ d\ mmmm\,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Alignment="1">
      <alignment/>
    </xf>
    <xf numFmtId="38" fontId="1" fillId="0" borderId="10" xfId="0" applyNumberFormat="1" applyFont="1" applyBorder="1" applyAlignment="1">
      <alignment/>
    </xf>
    <xf numFmtId="38" fontId="0" fillId="0" borderId="10" xfId="0" applyNumberFormat="1" applyBorder="1" applyAlignment="1">
      <alignment/>
    </xf>
    <xf numFmtId="37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 horizontal="right"/>
    </xf>
    <xf numFmtId="37" fontId="0" fillId="0" borderId="11" xfId="0" applyNumberFormat="1" applyFont="1" applyBorder="1" applyAlignment="1">
      <alignment/>
    </xf>
    <xf numFmtId="37" fontId="0" fillId="0" borderId="13" xfId="0" applyNumberFormat="1" applyFont="1" applyBorder="1" applyAlignment="1">
      <alignment/>
    </xf>
    <xf numFmtId="37" fontId="1" fillId="0" borderId="0" xfId="0" applyNumberFormat="1" applyFont="1" applyAlignment="1">
      <alignment horizontal="right"/>
    </xf>
    <xf numFmtId="37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37" fontId="1" fillId="0" borderId="15" xfId="0" applyNumberFormat="1" applyFont="1" applyBorder="1" applyAlignment="1">
      <alignment/>
    </xf>
    <xf numFmtId="39" fontId="1" fillId="0" borderId="16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1" fillId="0" borderId="0" xfId="0" applyNumberFormat="1" applyFont="1" applyAlignment="1">
      <alignment horizontal="left"/>
    </xf>
    <xf numFmtId="37" fontId="5" fillId="0" borderId="0" xfId="0" applyNumberFormat="1" applyFont="1" applyAlignment="1">
      <alignment/>
    </xf>
    <xf numFmtId="37" fontId="0" fillId="0" borderId="10" xfId="0" applyNumberFormat="1" applyBorder="1" applyAlignment="1">
      <alignment horizontal="center"/>
    </xf>
    <xf numFmtId="172" fontId="1" fillId="0" borderId="10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37" fontId="0" fillId="0" borderId="17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37" fontId="0" fillId="0" borderId="0" xfId="0" applyNumberFormat="1" applyFont="1" applyAlignment="1">
      <alignment horizontal="left"/>
    </xf>
    <xf numFmtId="37" fontId="1" fillId="0" borderId="15" xfId="0" applyNumberFormat="1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38" fontId="0" fillId="0" borderId="0" xfId="0" applyNumberFormat="1" applyFont="1" applyAlignment="1" quotePrefix="1">
      <alignment/>
    </xf>
    <xf numFmtId="37" fontId="0" fillId="0" borderId="0" xfId="0" applyNumberFormat="1" applyAlignment="1">
      <alignment/>
    </xf>
    <xf numFmtId="37" fontId="1" fillId="0" borderId="19" xfId="0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8" fontId="4" fillId="0" borderId="0" xfId="0" applyNumberFormat="1" applyFont="1" applyAlignment="1">
      <alignment horizontal="left"/>
    </xf>
    <xf numFmtId="38" fontId="0" fillId="0" borderId="0" xfId="0" applyNumberFormat="1" applyAlignment="1">
      <alignment horizontal="right"/>
    </xf>
    <xf numFmtId="39" fontId="1" fillId="0" borderId="16" xfId="0" applyNumberFormat="1" applyFont="1" applyBorder="1" applyAlignment="1">
      <alignment/>
    </xf>
    <xf numFmtId="0" fontId="1" fillId="0" borderId="0" xfId="0" applyFont="1" applyAlignment="1">
      <alignment horizontal="center"/>
    </xf>
    <xf numFmtId="177" fontId="0" fillId="0" borderId="0" xfId="42" applyNumberFormat="1" applyFont="1" applyAlignment="1">
      <alignment/>
    </xf>
    <xf numFmtId="37" fontId="0" fillId="0" borderId="0" xfId="0" applyNumberFormat="1" applyBorder="1" applyAlignment="1">
      <alignment/>
    </xf>
    <xf numFmtId="37" fontId="44" fillId="0" borderId="0" xfId="0" applyNumberFormat="1" applyFont="1" applyAlignment="1">
      <alignment/>
    </xf>
    <xf numFmtId="37" fontId="44" fillId="33" borderId="0" xfId="0" applyNumberFormat="1" applyFont="1" applyFill="1" applyAlignment="1">
      <alignment/>
    </xf>
    <xf numFmtId="172" fontId="44" fillId="33" borderId="0" xfId="0" applyNumberFormat="1" applyFont="1" applyFill="1" applyAlignment="1">
      <alignment/>
    </xf>
    <xf numFmtId="37" fontId="0" fillId="0" borderId="11" xfId="0" applyNumberFormat="1" applyBorder="1" applyAlignment="1">
      <alignment/>
    </xf>
    <xf numFmtId="37" fontId="0" fillId="0" borderId="13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9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0" xfId="0" applyNumberFormat="1" applyAlignment="1">
      <alignment horizontal="right"/>
    </xf>
    <xf numFmtId="37" fontId="0" fillId="0" borderId="14" xfId="0" applyNumberFormat="1" applyBorder="1" applyAlignment="1">
      <alignment horizontal="right"/>
    </xf>
    <xf numFmtId="37" fontId="0" fillId="0" borderId="11" xfId="0" applyNumberFormat="1" applyBorder="1" applyAlignment="1">
      <alignment horizontal="right"/>
    </xf>
    <xf numFmtId="37" fontId="0" fillId="0" borderId="12" xfId="0" applyNumberFormat="1" applyBorder="1" applyAlignment="1">
      <alignment horizontal="right"/>
    </xf>
    <xf numFmtId="37" fontId="0" fillId="0" borderId="13" xfId="0" applyNumberFormat="1" applyBorder="1" applyAlignment="1">
      <alignment horizontal="right"/>
    </xf>
    <xf numFmtId="37" fontId="2" fillId="0" borderId="0" xfId="0" applyNumberFormat="1" applyFont="1" applyBorder="1" applyAlignment="1">
      <alignment horizontal="center"/>
    </xf>
    <xf numFmtId="37" fontId="0" fillId="0" borderId="14" xfId="0" applyNumberFormat="1" applyBorder="1" applyAlignment="1">
      <alignment horizontal="center"/>
    </xf>
    <xf numFmtId="37" fontId="0" fillId="0" borderId="14" xfId="0" applyNumberFormat="1" applyFont="1" applyBorder="1" applyAlignment="1">
      <alignment horizontal="center"/>
    </xf>
    <xf numFmtId="37" fontId="0" fillId="0" borderId="15" xfId="0" applyNumberFormat="1" applyFont="1" applyBorder="1" applyAlignment="1">
      <alignment horizontal="center"/>
    </xf>
    <xf numFmtId="39" fontId="0" fillId="0" borderId="16" xfId="0" applyNumberFormat="1" applyBorder="1" applyAlignment="1">
      <alignment horizontal="center" vertical="center"/>
    </xf>
    <xf numFmtId="38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7" fontId="1" fillId="0" borderId="0" xfId="0" applyNumberFormat="1" applyFont="1" applyBorder="1" applyAlignment="1">
      <alignment/>
    </xf>
    <xf numFmtId="37" fontId="0" fillId="0" borderId="0" xfId="0" applyNumberFormat="1" applyBorder="1" applyAlignment="1">
      <alignment horizontal="center"/>
    </xf>
    <xf numFmtId="49" fontId="2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/>
    </xf>
    <xf numFmtId="37" fontId="0" fillId="0" borderId="20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37" fontId="0" fillId="0" borderId="21" xfId="0" applyNumberFormat="1" applyBorder="1" applyAlignment="1">
      <alignment/>
    </xf>
    <xf numFmtId="37" fontId="0" fillId="0" borderId="2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7" fontId="0" fillId="0" borderId="25" xfId="0" applyNumberFormat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37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37" fontId="1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workbookViewId="0" topLeftCell="A43">
      <selection activeCell="D73" sqref="D73"/>
    </sheetView>
  </sheetViews>
  <sheetFormatPr defaultColWidth="9.140625" defaultRowHeight="12.75"/>
  <cols>
    <col min="1" max="1" width="4.7109375" style="0" customWidth="1"/>
    <col min="3" max="3" width="44.421875" style="0" customWidth="1"/>
    <col min="4" max="4" width="18.8515625" style="0" customWidth="1"/>
    <col min="6" max="6" width="19.281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s="1" t="s">
        <v>149</v>
      </c>
      <c r="B3" s="2"/>
      <c r="C3" s="2"/>
      <c r="D3" s="2"/>
      <c r="E3" s="2"/>
      <c r="F3" s="2"/>
      <c r="G3" s="2"/>
      <c r="H3" s="2"/>
    </row>
    <row r="4" spans="1:8" ht="13.5" thickBot="1">
      <c r="A4" s="3" t="s">
        <v>138</v>
      </c>
      <c r="B4" s="4"/>
      <c r="C4" s="4"/>
      <c r="D4" s="4"/>
      <c r="E4" s="4"/>
      <c r="F4" s="4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7" t="s">
        <v>6</v>
      </c>
      <c r="E6" s="2"/>
      <c r="F6" s="7" t="s">
        <v>7</v>
      </c>
      <c r="G6" s="2"/>
      <c r="H6" s="2"/>
    </row>
    <row r="7" spans="1:8" ht="12.75">
      <c r="A7" s="2"/>
      <c r="B7" s="2"/>
      <c r="C7" s="2"/>
      <c r="D7" s="5" t="s">
        <v>8</v>
      </c>
      <c r="E7" s="2"/>
      <c r="F7" s="5" t="s">
        <v>8</v>
      </c>
      <c r="G7" s="2"/>
      <c r="H7" s="2"/>
    </row>
    <row r="8" spans="1:8" ht="12.75">
      <c r="A8" s="2"/>
      <c r="B8" s="2"/>
      <c r="C8" s="2"/>
      <c r="D8" s="29" t="s">
        <v>148</v>
      </c>
      <c r="E8" s="2"/>
      <c r="F8" s="29" t="s">
        <v>93</v>
      </c>
      <c r="G8" s="2"/>
      <c r="H8" s="2"/>
    </row>
    <row r="9" spans="1:8" ht="13.5" thickBot="1">
      <c r="A9" s="2"/>
      <c r="B9" s="2"/>
      <c r="C9" s="8"/>
      <c r="D9" s="34" t="s">
        <v>1</v>
      </c>
      <c r="E9" s="31"/>
      <c r="F9" s="34" t="s">
        <v>1</v>
      </c>
      <c r="G9" s="2"/>
      <c r="H9" s="2"/>
    </row>
    <row r="10" spans="1:8" ht="12.75" customHeight="1">
      <c r="A10" s="2"/>
      <c r="B10" s="2"/>
      <c r="C10" s="2"/>
      <c r="D10" s="2"/>
      <c r="E10" s="2"/>
      <c r="F10" s="2"/>
      <c r="G10" s="2"/>
      <c r="H10" s="2"/>
    </row>
    <row r="11" spans="1:8" ht="25.5" customHeight="1">
      <c r="A11" s="33" t="s">
        <v>31</v>
      </c>
      <c r="B11" s="2"/>
      <c r="C11" s="2"/>
      <c r="D11" s="1"/>
      <c r="E11" s="2"/>
      <c r="F11" s="2"/>
      <c r="G11" s="2"/>
      <c r="H11" s="2"/>
    </row>
    <row r="12" spans="1:8" ht="12.75">
      <c r="A12" s="1" t="s">
        <v>33</v>
      </c>
      <c r="B12" s="2"/>
      <c r="C12" s="2"/>
      <c r="D12" s="1"/>
      <c r="E12" s="2"/>
      <c r="F12" s="2"/>
      <c r="G12" s="2"/>
      <c r="H12" s="2"/>
    </row>
    <row r="13" spans="1:8" ht="20.25" customHeight="1">
      <c r="A13" s="1"/>
      <c r="B13" s="2" t="s">
        <v>9</v>
      </c>
      <c r="C13" s="2"/>
      <c r="D13" s="9">
        <v>638</v>
      </c>
      <c r="E13" s="2"/>
      <c r="F13" s="22">
        <v>634</v>
      </c>
      <c r="G13" s="2"/>
      <c r="H13" s="2"/>
    </row>
    <row r="14" spans="1:8" ht="12.75" customHeight="1">
      <c r="A14" s="1"/>
      <c r="B14" s="2" t="s">
        <v>49</v>
      </c>
      <c r="C14" s="2"/>
      <c r="D14" s="10">
        <v>0</v>
      </c>
      <c r="E14" s="2"/>
      <c r="F14" s="39">
        <v>0</v>
      </c>
      <c r="G14" s="2"/>
      <c r="H14" s="2"/>
    </row>
    <row r="15" spans="1:8" ht="12.75">
      <c r="A15" s="2"/>
      <c r="B15" s="2" t="s">
        <v>10</v>
      </c>
      <c r="C15" s="2"/>
      <c r="D15" s="10">
        <v>51324</v>
      </c>
      <c r="E15" s="2"/>
      <c r="F15" s="39">
        <v>51446</v>
      </c>
      <c r="G15" s="2"/>
      <c r="H15" s="2"/>
    </row>
    <row r="16" spans="1:8" ht="12.75">
      <c r="A16" s="1"/>
      <c r="B16" s="2" t="s">
        <v>52</v>
      </c>
      <c r="C16" s="2"/>
      <c r="D16" s="10">
        <v>123633</v>
      </c>
      <c r="E16" s="2"/>
      <c r="F16" s="39">
        <v>126372</v>
      </c>
      <c r="G16" s="2"/>
      <c r="H16" s="2"/>
    </row>
    <row r="17" spans="1:8" ht="12.75">
      <c r="A17" s="1"/>
      <c r="B17" s="2" t="s">
        <v>139</v>
      </c>
      <c r="C17" s="2"/>
      <c r="D17" s="10">
        <v>364525</v>
      </c>
      <c r="E17" s="2"/>
      <c r="F17" s="39">
        <v>214082</v>
      </c>
      <c r="G17" s="2"/>
      <c r="H17" s="2"/>
    </row>
    <row r="18" spans="1:8" ht="12.75">
      <c r="A18" s="1"/>
      <c r="B18" s="2" t="s">
        <v>11</v>
      </c>
      <c r="C18" s="2"/>
      <c r="D18" s="11">
        <v>6</v>
      </c>
      <c r="E18" s="2"/>
      <c r="F18" s="23">
        <v>6</v>
      </c>
      <c r="G18" s="2"/>
      <c r="H18" s="2"/>
    </row>
    <row r="19" spans="1:8" ht="12.75">
      <c r="A19" s="1"/>
      <c r="B19" s="2"/>
      <c r="C19" s="2"/>
      <c r="D19" s="2"/>
      <c r="E19" s="2"/>
      <c r="F19" s="2"/>
      <c r="G19" s="2"/>
      <c r="H19" s="2"/>
    </row>
    <row r="20" spans="1:8" ht="12.75">
      <c r="A20" s="1" t="s">
        <v>34</v>
      </c>
      <c r="B20" s="2"/>
      <c r="C20" s="2"/>
      <c r="D20" s="1">
        <f>SUM(D13:D18)</f>
        <v>540126</v>
      </c>
      <c r="E20" s="2"/>
      <c r="F20" s="20">
        <f>SUM(F13:F18)</f>
        <v>392540</v>
      </c>
      <c r="G20" s="2"/>
      <c r="H20" s="2"/>
    </row>
    <row r="21" spans="1:8" ht="12.75">
      <c r="A21" s="1"/>
      <c r="B21" s="2"/>
      <c r="C21" s="2"/>
      <c r="D21" s="2"/>
      <c r="E21" s="2"/>
      <c r="F21" s="2"/>
      <c r="G21" s="2"/>
      <c r="H21" s="2"/>
    </row>
    <row r="22" spans="1:8" ht="12.75">
      <c r="A22" s="1" t="s">
        <v>12</v>
      </c>
      <c r="B22" s="2"/>
      <c r="C22" s="2"/>
      <c r="D22" s="2"/>
      <c r="E22" s="2"/>
      <c r="F22" s="2"/>
      <c r="G22" s="2"/>
      <c r="H22" s="2"/>
    </row>
    <row r="23" spans="1:8" ht="12.75">
      <c r="A23" s="2"/>
      <c r="B23" s="2" t="s">
        <v>53</v>
      </c>
      <c r="C23" s="2"/>
      <c r="D23" s="9">
        <v>114511</v>
      </c>
      <c r="E23" s="2"/>
      <c r="F23" s="22">
        <v>60101</v>
      </c>
      <c r="G23" s="2"/>
      <c r="H23" s="2"/>
    </row>
    <row r="24" spans="1:8" ht="12.75">
      <c r="A24" s="1"/>
      <c r="B24" s="2" t="s">
        <v>13</v>
      </c>
      <c r="C24" s="2"/>
      <c r="D24" s="10">
        <v>4505</v>
      </c>
      <c r="E24" s="2"/>
      <c r="F24" s="39">
        <v>6017</v>
      </c>
      <c r="G24" s="2"/>
      <c r="H24" s="2"/>
    </row>
    <row r="25" spans="1:8" ht="12.75">
      <c r="A25" s="1"/>
      <c r="B25" s="2" t="s">
        <v>98</v>
      </c>
      <c r="C25" s="2"/>
      <c r="D25" s="10">
        <v>191</v>
      </c>
      <c r="E25" s="2"/>
      <c r="F25" s="39">
        <v>195</v>
      </c>
      <c r="G25" s="2"/>
      <c r="H25" s="2"/>
    </row>
    <row r="26" spans="1:8" ht="12.75">
      <c r="A26" s="1"/>
      <c r="B26" s="2" t="s">
        <v>99</v>
      </c>
      <c r="C26" s="2"/>
      <c r="D26" s="10">
        <v>450</v>
      </c>
      <c r="E26" s="2"/>
      <c r="F26" s="39">
        <v>911</v>
      </c>
      <c r="G26" s="2"/>
      <c r="H26" s="2"/>
    </row>
    <row r="27" spans="1:8" ht="12.75">
      <c r="A27" s="1"/>
      <c r="B27" s="2" t="s">
        <v>100</v>
      </c>
      <c r="C27" s="2"/>
      <c r="D27" s="11">
        <v>4604</v>
      </c>
      <c r="E27" s="2"/>
      <c r="F27" s="23">
        <v>2353</v>
      </c>
      <c r="G27" s="2"/>
      <c r="H27" s="2"/>
    </row>
    <row r="28" spans="1:8" ht="12.75">
      <c r="A28" s="2"/>
      <c r="B28" s="2"/>
      <c r="C28" s="2"/>
      <c r="D28" s="1">
        <f>SUM(D23:D27)</f>
        <v>124261</v>
      </c>
      <c r="E28" s="2"/>
      <c r="F28" s="20">
        <f>SUM(F23:F27)</f>
        <v>69577</v>
      </c>
      <c r="G28" s="2"/>
      <c r="H28" s="2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21.75" customHeight="1" thickBot="1">
      <c r="A30" s="1" t="s">
        <v>26</v>
      </c>
      <c r="B30" s="2"/>
      <c r="C30" s="2"/>
      <c r="D30" s="36">
        <f>+D28+D20</f>
        <v>664387</v>
      </c>
      <c r="E30" s="2"/>
      <c r="F30" s="37">
        <f>+F28+F20</f>
        <v>462117</v>
      </c>
      <c r="G30" s="2"/>
      <c r="H30" s="2"/>
    </row>
    <row r="31" spans="1:8" ht="13.5" thickTop="1">
      <c r="A31" s="1"/>
      <c r="B31" s="2"/>
      <c r="C31" s="2"/>
      <c r="D31" s="2"/>
      <c r="E31" s="2"/>
      <c r="F31" s="2"/>
      <c r="G31" s="2"/>
      <c r="H31" s="2"/>
    </row>
    <row r="32" spans="1:8" ht="24" customHeight="1">
      <c r="A32" s="1" t="s">
        <v>27</v>
      </c>
      <c r="B32" s="2"/>
      <c r="C32" s="2"/>
      <c r="D32" s="1"/>
      <c r="E32" s="2"/>
      <c r="F32" s="20"/>
      <c r="G32" s="2"/>
      <c r="H32" s="2"/>
    </row>
    <row r="33" spans="1:8" ht="21" customHeight="1">
      <c r="A33" s="1" t="s">
        <v>140</v>
      </c>
      <c r="B33" s="2"/>
      <c r="C33" s="2"/>
      <c r="D33" s="1"/>
      <c r="E33" s="2"/>
      <c r="F33" s="2"/>
      <c r="G33" s="2"/>
      <c r="H33" s="2"/>
    </row>
    <row r="34" spans="1:8" ht="22.5" customHeight="1">
      <c r="A34" s="1"/>
      <c r="B34" s="2" t="s">
        <v>15</v>
      </c>
      <c r="C34" s="2"/>
      <c r="D34" s="9">
        <v>133553</v>
      </c>
      <c r="E34" s="2"/>
      <c r="F34" s="22">
        <v>133553</v>
      </c>
      <c r="G34" s="2"/>
      <c r="H34" s="2"/>
    </row>
    <row r="35" spans="1:8" ht="12" customHeight="1">
      <c r="A35" s="2"/>
      <c r="B35" s="2"/>
      <c r="C35" s="2"/>
      <c r="D35" s="10"/>
      <c r="E35" s="2"/>
      <c r="F35" s="39"/>
      <c r="G35" s="2"/>
      <c r="H35" s="2"/>
    </row>
    <row r="36" spans="1:8" ht="12.75" customHeight="1">
      <c r="A36" s="33"/>
      <c r="B36" s="2" t="s">
        <v>16</v>
      </c>
      <c r="C36" s="2"/>
      <c r="D36" s="10">
        <v>85008</v>
      </c>
      <c r="E36" s="2"/>
      <c r="F36" s="39">
        <v>85008</v>
      </c>
      <c r="G36" s="2"/>
      <c r="H36" s="2"/>
    </row>
    <row r="37" spans="1:8" ht="12.75">
      <c r="A37" s="1"/>
      <c r="B37" s="2" t="s">
        <v>103</v>
      </c>
      <c r="C37" s="2"/>
      <c r="D37" s="11">
        <v>-43562</v>
      </c>
      <c r="E37" s="2"/>
      <c r="F37" s="23">
        <v>-57672</v>
      </c>
      <c r="G37" s="2"/>
      <c r="H37" s="2"/>
    </row>
    <row r="38" spans="1:8" ht="12.75" customHeight="1">
      <c r="A38" s="1"/>
      <c r="B38" s="2"/>
      <c r="C38" s="2"/>
      <c r="D38" s="1">
        <f>SUM(D34:D37)</f>
        <v>174999</v>
      </c>
      <c r="E38" s="2"/>
      <c r="F38" s="2">
        <f>+F37+F36+F34</f>
        <v>160889</v>
      </c>
      <c r="G38" s="2"/>
      <c r="H38" s="2"/>
    </row>
    <row r="39" spans="1:8" ht="12.75" customHeight="1">
      <c r="A39" s="1"/>
      <c r="B39" s="2"/>
      <c r="C39" s="2"/>
      <c r="D39" s="1"/>
      <c r="E39" s="2"/>
      <c r="F39" s="2"/>
      <c r="G39" s="2"/>
      <c r="H39" s="2"/>
    </row>
    <row r="40" spans="1:8" ht="12.75" customHeight="1">
      <c r="A40" s="1"/>
      <c r="B40" s="2" t="s">
        <v>48</v>
      </c>
      <c r="C40" s="2"/>
      <c r="D40" s="1">
        <v>25025</v>
      </c>
      <c r="E40" s="2"/>
      <c r="F40" s="2">
        <v>12342</v>
      </c>
      <c r="G40" s="2"/>
      <c r="H40" s="2"/>
    </row>
    <row r="41" spans="1:8" ht="12.75" customHeight="1">
      <c r="A41" s="1" t="s">
        <v>43</v>
      </c>
      <c r="C41" s="2"/>
      <c r="D41" s="47">
        <f>+D40+D38</f>
        <v>200024</v>
      </c>
      <c r="E41" s="2"/>
      <c r="F41" s="48">
        <f>+F40+F38</f>
        <v>173231</v>
      </c>
      <c r="G41" s="2"/>
      <c r="H41" s="2"/>
    </row>
    <row r="42" spans="1:8" ht="12.75">
      <c r="A42" s="2"/>
      <c r="B42" s="2"/>
      <c r="C42" s="2"/>
      <c r="D42" s="1"/>
      <c r="E42" s="2"/>
      <c r="F42" s="20"/>
      <c r="G42" s="2"/>
      <c r="H42" s="2"/>
    </row>
    <row r="43" spans="1:8" ht="15" customHeight="1">
      <c r="A43" s="1" t="s">
        <v>28</v>
      </c>
      <c r="B43" s="2"/>
      <c r="C43" s="2"/>
      <c r="D43" s="1"/>
      <c r="E43" s="2"/>
      <c r="F43" s="2"/>
      <c r="G43" s="2"/>
      <c r="H43" s="2"/>
    </row>
    <row r="44" spans="1:8" ht="15" customHeight="1">
      <c r="A44" s="1"/>
      <c r="B44" s="2" t="s">
        <v>37</v>
      </c>
      <c r="C44" s="2"/>
      <c r="D44" s="9">
        <v>237881</v>
      </c>
      <c r="E44" s="2"/>
      <c r="F44" s="58">
        <v>111549</v>
      </c>
      <c r="G44" s="2"/>
      <c r="H44" s="2"/>
    </row>
    <row r="45" spans="1:8" ht="12.75">
      <c r="A45" s="2"/>
      <c r="B45" s="2" t="s">
        <v>25</v>
      </c>
      <c r="C45" s="2"/>
      <c r="D45" s="10">
        <v>26650</v>
      </c>
      <c r="E45" s="2"/>
      <c r="F45" s="39">
        <v>17329</v>
      </c>
      <c r="G45" s="2"/>
      <c r="H45" s="2"/>
    </row>
    <row r="46" spans="1:8" ht="12.75">
      <c r="A46" s="2"/>
      <c r="B46" s="2" t="s">
        <v>104</v>
      </c>
      <c r="C46" s="2"/>
      <c r="D46" s="11">
        <v>6551</v>
      </c>
      <c r="E46" s="2"/>
      <c r="F46" s="23">
        <v>6487</v>
      </c>
      <c r="G46" s="2"/>
      <c r="H46" s="2"/>
    </row>
    <row r="47" spans="1:8" ht="12.75">
      <c r="A47" s="2"/>
      <c r="B47" s="2"/>
      <c r="C47" s="2"/>
      <c r="D47" s="1">
        <f>+D46+D45+D44</f>
        <v>271082</v>
      </c>
      <c r="E47" s="2"/>
      <c r="F47" s="2">
        <f>SUM(F44:F46)</f>
        <v>135365</v>
      </c>
      <c r="G47" s="2"/>
      <c r="H47" s="2"/>
    </row>
    <row r="48" spans="1:8" ht="18" customHeight="1">
      <c r="A48" s="2"/>
      <c r="B48" s="2"/>
      <c r="C48" s="2"/>
      <c r="D48" s="1"/>
      <c r="E48" s="2"/>
      <c r="F48" s="20"/>
      <c r="G48" s="2"/>
      <c r="H48" s="2"/>
    </row>
    <row r="49" spans="1:8" ht="12.75">
      <c r="A49" s="1" t="s">
        <v>14</v>
      </c>
      <c r="B49" s="2"/>
      <c r="C49" s="2"/>
      <c r="D49" s="1"/>
      <c r="E49" s="2"/>
      <c r="F49" s="2"/>
      <c r="G49" s="2"/>
      <c r="H49" s="2"/>
    </row>
    <row r="50" spans="1:8" ht="20.25" customHeight="1">
      <c r="A50" s="1"/>
      <c r="B50" s="2" t="s">
        <v>35</v>
      </c>
      <c r="C50" s="2"/>
      <c r="D50" s="9">
        <v>68945</v>
      </c>
      <c r="E50" s="2"/>
      <c r="F50" s="22">
        <v>35591</v>
      </c>
      <c r="G50" s="2"/>
      <c r="H50" s="2"/>
    </row>
    <row r="51" spans="1:8" ht="15" customHeight="1">
      <c r="A51" s="2"/>
      <c r="B51" s="2" t="s">
        <v>36</v>
      </c>
      <c r="C51" s="2"/>
      <c r="D51" s="10">
        <v>56344</v>
      </c>
      <c r="E51" s="2"/>
      <c r="F51" s="39">
        <v>54815</v>
      </c>
      <c r="G51" s="2"/>
      <c r="H51" s="2"/>
    </row>
    <row r="52" spans="1:8" ht="15" customHeight="1">
      <c r="A52" s="1"/>
      <c r="B52" s="2" t="s">
        <v>37</v>
      </c>
      <c r="C52" s="2"/>
      <c r="D52" s="10">
        <v>67992</v>
      </c>
      <c r="E52" s="2"/>
      <c r="F52" s="39">
        <v>63115</v>
      </c>
      <c r="G52" s="2"/>
      <c r="H52" s="2"/>
    </row>
    <row r="53" spans="1:8" ht="12.75">
      <c r="A53" s="2"/>
      <c r="B53" s="2" t="s">
        <v>102</v>
      </c>
      <c r="C53" s="2"/>
      <c r="D53" s="11">
        <v>0</v>
      </c>
      <c r="E53" s="2"/>
      <c r="F53" s="23">
        <v>0</v>
      </c>
      <c r="G53" s="2"/>
      <c r="H53" s="2"/>
    </row>
    <row r="54" spans="1:8" ht="12.75">
      <c r="A54" s="2"/>
      <c r="B54" s="2"/>
      <c r="C54" s="2"/>
      <c r="D54" s="1">
        <f>SUM(D50:D53)</f>
        <v>193281</v>
      </c>
      <c r="E54" s="2"/>
      <c r="F54" s="20">
        <f>SUM(F50:F53)</f>
        <v>153521</v>
      </c>
      <c r="G54" s="2"/>
      <c r="H54" s="2"/>
    </row>
    <row r="55" spans="1:8" ht="12.75">
      <c r="A55" s="2"/>
      <c r="B55" s="2"/>
      <c r="C55" s="2"/>
      <c r="D55" s="1"/>
      <c r="E55" s="20"/>
      <c r="F55" s="20"/>
      <c r="G55" s="2"/>
      <c r="H55" s="2"/>
    </row>
    <row r="56" spans="1:8" ht="12.75">
      <c r="A56" s="1" t="s">
        <v>29</v>
      </c>
      <c r="B56" s="2"/>
      <c r="C56" s="2"/>
      <c r="D56" s="1">
        <f>+D54+D47</f>
        <v>464363</v>
      </c>
      <c r="E56" s="2"/>
      <c r="F56" s="20">
        <f>+F54+F47</f>
        <v>288886</v>
      </c>
      <c r="G56" s="2"/>
      <c r="H56" s="2"/>
    </row>
    <row r="57" spans="1:8" ht="12.75">
      <c r="A57" s="1"/>
      <c r="B57" s="2"/>
      <c r="C57" s="2"/>
      <c r="D57" s="1"/>
      <c r="E57" s="2"/>
      <c r="F57" s="2"/>
      <c r="G57" s="2"/>
      <c r="H57" s="2"/>
    </row>
    <row r="58" spans="1:8" ht="19.5" customHeight="1" thickBot="1">
      <c r="A58" s="32" t="s">
        <v>30</v>
      </c>
      <c r="B58" s="30"/>
      <c r="C58" s="30"/>
      <c r="D58" s="36">
        <f>+D56+D41</f>
        <v>664387</v>
      </c>
      <c r="E58" s="21"/>
      <c r="F58" s="37">
        <f>+F56+F41</f>
        <v>462117</v>
      </c>
      <c r="G58" s="2"/>
      <c r="H58" s="2"/>
    </row>
    <row r="59" spans="1:8" ht="21.75" customHeight="1" thickTop="1">
      <c r="A59" s="32"/>
      <c r="B59" s="30"/>
      <c r="C59" s="30"/>
      <c r="D59" s="40"/>
      <c r="E59" s="24"/>
      <c r="F59" s="40"/>
      <c r="G59" s="2"/>
      <c r="H59" s="2"/>
    </row>
    <row r="60" spans="1:8" ht="20.25" customHeight="1" thickBot="1">
      <c r="A60" s="32" t="s">
        <v>32</v>
      </c>
      <c r="B60" s="44"/>
      <c r="C60" s="30"/>
      <c r="D60" s="35">
        <f>+D38/(D34*2)</f>
        <v>0.6551668625938766</v>
      </c>
      <c r="E60" s="2"/>
      <c r="F60" s="38">
        <f>+F38/F34/2</f>
        <v>0.6023413925557644</v>
      </c>
      <c r="G60" s="2"/>
      <c r="H60" s="2"/>
    </row>
    <row r="61" spans="1:8" ht="21" customHeight="1">
      <c r="A61" s="1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95" t="s">
        <v>44</v>
      </c>
      <c r="B63" s="96"/>
      <c r="C63" s="96"/>
      <c r="D63" s="96"/>
      <c r="E63" s="96"/>
      <c r="F63" s="96"/>
      <c r="G63" s="2"/>
      <c r="H63" s="2"/>
    </row>
    <row r="64" spans="1:8" ht="12.75">
      <c r="A64" s="95" t="s">
        <v>137</v>
      </c>
      <c r="B64" s="95"/>
      <c r="C64" s="95"/>
      <c r="D64" s="95"/>
      <c r="E64" s="95"/>
      <c r="F64" s="95"/>
      <c r="G64" s="2"/>
      <c r="H64" s="2"/>
    </row>
    <row r="65" spans="1:8" ht="12.75">
      <c r="A65" s="95"/>
      <c r="B65" s="95"/>
      <c r="C65" s="95"/>
      <c r="D65" s="95"/>
      <c r="E65" s="95"/>
      <c r="F65" s="95"/>
      <c r="G65" s="2"/>
      <c r="H65" s="2"/>
    </row>
    <row r="66" spans="1:8" ht="12.75">
      <c r="A66" s="2"/>
      <c r="B66" s="2"/>
      <c r="C66" s="2"/>
      <c r="D66" s="55"/>
      <c r="E66" s="55"/>
      <c r="F66" s="55"/>
      <c r="G66" s="2"/>
      <c r="H66" s="2"/>
    </row>
    <row r="67" spans="1:8" ht="12.75">
      <c r="A67" s="2"/>
      <c r="B67" s="2"/>
      <c r="C67" s="2"/>
      <c r="D67" s="56">
        <f>+D58-D30</f>
        <v>0</v>
      </c>
      <c r="E67" s="56"/>
      <c r="F67" s="56">
        <f>+F58-F30</f>
        <v>0</v>
      </c>
      <c r="G67" s="2"/>
      <c r="H67" s="2"/>
    </row>
    <row r="68" spans="1:8" ht="12.75">
      <c r="A68" s="2"/>
      <c r="B68" s="2"/>
      <c r="C68" s="2"/>
      <c r="D68" s="57">
        <f>+D38/D34</f>
        <v>1.3103337251877532</v>
      </c>
      <c r="E68" s="56"/>
      <c r="F68" s="57">
        <f>+F38/F34</f>
        <v>1.2046827851115287</v>
      </c>
      <c r="G68" s="2"/>
      <c r="H68" s="2"/>
    </row>
    <row r="69" spans="1:8" ht="12.75">
      <c r="A69" s="2"/>
      <c r="B69" s="2"/>
      <c r="C69" s="2"/>
      <c r="D69" s="55"/>
      <c r="E69" s="55"/>
      <c r="F69" s="55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/>
  <mergeCells count="3">
    <mergeCell ref="A65:F65"/>
    <mergeCell ref="A63:F63"/>
    <mergeCell ref="A64:F64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29.00390625" style="0" customWidth="1"/>
    <col min="3" max="4" width="18.421875" style="0" bestFit="1" customWidth="1"/>
    <col min="5" max="5" width="6.7109375" style="0" customWidth="1"/>
    <col min="6" max="7" width="18.421875" style="0" bestFit="1" customWidth="1"/>
  </cols>
  <sheetData>
    <row r="1" spans="1:9" ht="12.7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9" ht="12.75">
      <c r="A2" s="13"/>
      <c r="B2" s="13"/>
      <c r="C2" s="13"/>
      <c r="D2" s="13"/>
      <c r="E2" s="13"/>
      <c r="F2" s="13"/>
      <c r="G2" s="13"/>
      <c r="H2" s="13"/>
      <c r="I2" s="13"/>
    </row>
    <row r="3" spans="1:9" ht="12.75">
      <c r="A3" s="1" t="s">
        <v>149</v>
      </c>
      <c r="B3" s="13"/>
      <c r="C3" s="13"/>
      <c r="D3" s="13"/>
      <c r="E3" s="13"/>
      <c r="F3" s="13"/>
      <c r="G3" s="13"/>
      <c r="H3" s="13"/>
      <c r="I3" s="13"/>
    </row>
    <row r="4" spans="1:9" ht="13.5" thickBot="1">
      <c r="A4" s="14" t="s">
        <v>105</v>
      </c>
      <c r="B4" s="15"/>
      <c r="C4" s="15"/>
      <c r="D4" s="15"/>
      <c r="E4" s="15"/>
      <c r="F4" s="15"/>
      <c r="G4" s="15"/>
      <c r="H4" s="13"/>
      <c r="I4" s="13"/>
    </row>
    <row r="5" spans="1:9" ht="12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3"/>
      <c r="B6" s="13"/>
      <c r="C6" s="74"/>
      <c r="D6" s="74"/>
      <c r="E6" s="13"/>
      <c r="F6" s="74"/>
      <c r="G6" s="74"/>
      <c r="H6" s="13"/>
      <c r="I6" s="13"/>
    </row>
    <row r="7" spans="1:9" ht="12.75">
      <c r="A7" s="13"/>
      <c r="B7" s="13"/>
      <c r="C7" s="74"/>
      <c r="D7" s="74"/>
      <c r="E7" s="13"/>
      <c r="F7" s="74"/>
      <c r="G7" s="74"/>
      <c r="H7" s="13"/>
      <c r="I7" s="13"/>
    </row>
    <row r="8" spans="1:9" ht="12.75">
      <c r="A8" s="2"/>
      <c r="B8" s="2"/>
      <c r="C8" s="5" t="s">
        <v>85</v>
      </c>
      <c r="D8" s="5" t="s">
        <v>87</v>
      </c>
      <c r="E8" s="2"/>
      <c r="F8" s="5" t="s">
        <v>85</v>
      </c>
      <c r="G8" s="5" t="s">
        <v>87</v>
      </c>
      <c r="H8" s="2"/>
      <c r="I8" s="13"/>
    </row>
    <row r="9" spans="1:9" ht="12.75">
      <c r="A9" s="2"/>
      <c r="B9" s="2"/>
      <c r="C9" s="69" t="s">
        <v>86</v>
      </c>
      <c r="D9" s="69" t="s">
        <v>86</v>
      </c>
      <c r="E9" s="46"/>
      <c r="F9" s="69" t="s">
        <v>106</v>
      </c>
      <c r="G9" s="69" t="s">
        <v>106</v>
      </c>
      <c r="H9" s="2"/>
      <c r="I9" s="13"/>
    </row>
    <row r="10" spans="1:9" ht="12.75">
      <c r="A10" s="2"/>
      <c r="B10" s="2"/>
      <c r="C10" s="75" t="s">
        <v>151</v>
      </c>
      <c r="D10" s="75" t="s">
        <v>152</v>
      </c>
      <c r="E10" s="46"/>
      <c r="F10" s="75" t="str">
        <f>C10</f>
        <v>31 March 2013</v>
      </c>
      <c r="G10" s="75" t="str">
        <f>D10</f>
        <v>31 March 2012</v>
      </c>
      <c r="H10" s="2"/>
      <c r="I10" s="13"/>
    </row>
    <row r="11" spans="1:9" ht="13.5" thickBot="1">
      <c r="A11" s="2"/>
      <c r="B11" s="2"/>
      <c r="C11" s="6" t="s">
        <v>1</v>
      </c>
      <c r="D11" s="6" t="s">
        <v>1</v>
      </c>
      <c r="E11" s="2"/>
      <c r="F11" s="6" t="s">
        <v>1</v>
      </c>
      <c r="G11" s="6" t="s">
        <v>1</v>
      </c>
      <c r="H11" s="2"/>
      <c r="I11" s="13"/>
    </row>
    <row r="12" spans="1:9" ht="12.75">
      <c r="A12" s="2"/>
      <c r="B12" s="2"/>
      <c r="C12" s="2"/>
      <c r="D12" s="2"/>
      <c r="E12" s="2"/>
      <c r="F12" s="2"/>
      <c r="G12" s="2"/>
      <c r="H12" s="2"/>
      <c r="I12" s="13"/>
    </row>
    <row r="13" spans="1:9" ht="12.75">
      <c r="A13" s="2" t="s">
        <v>2</v>
      </c>
      <c r="B13" s="2"/>
      <c r="C13" s="1">
        <v>50309</v>
      </c>
      <c r="D13" s="31" t="s">
        <v>5</v>
      </c>
      <c r="E13" s="2"/>
      <c r="F13" s="1">
        <v>157300</v>
      </c>
      <c r="G13" s="31" t="s">
        <v>5</v>
      </c>
      <c r="H13" s="2"/>
      <c r="I13" s="13"/>
    </row>
    <row r="14" spans="1:9" ht="12.75">
      <c r="A14" s="2"/>
      <c r="B14" s="2"/>
      <c r="C14" s="1"/>
      <c r="D14" s="31"/>
      <c r="E14" s="2"/>
      <c r="F14" s="1"/>
      <c r="G14" s="31"/>
      <c r="H14" s="2"/>
      <c r="I14" s="13"/>
    </row>
    <row r="15" spans="1:9" ht="12.75">
      <c r="A15" s="2" t="s">
        <v>3</v>
      </c>
      <c r="B15" s="2"/>
      <c r="C15" s="1">
        <v>-33685</v>
      </c>
      <c r="D15" s="31" t="s">
        <v>5</v>
      </c>
      <c r="E15" s="2"/>
      <c r="F15" s="1">
        <v>-110611</v>
      </c>
      <c r="G15" s="31" t="s">
        <v>5</v>
      </c>
      <c r="H15" s="2"/>
      <c r="I15" s="13"/>
    </row>
    <row r="16" spans="1:9" ht="12.75">
      <c r="A16" s="2"/>
      <c r="B16" s="2"/>
      <c r="C16" s="1"/>
      <c r="D16" s="31"/>
      <c r="E16" s="2"/>
      <c r="F16" s="1"/>
      <c r="G16" s="31"/>
      <c r="H16" s="2"/>
      <c r="I16" s="13"/>
    </row>
    <row r="17" spans="1:9" ht="12.75">
      <c r="A17" s="2" t="s">
        <v>4</v>
      </c>
      <c r="B17" s="2"/>
      <c r="C17" s="25">
        <v>30</v>
      </c>
      <c r="D17" s="70" t="s">
        <v>5</v>
      </c>
      <c r="E17" s="2"/>
      <c r="F17" s="25">
        <v>2685</v>
      </c>
      <c r="G17" s="70" t="s">
        <v>5</v>
      </c>
      <c r="H17" s="2"/>
      <c r="I17" s="13"/>
    </row>
    <row r="18" spans="1:9" ht="12.75">
      <c r="A18" s="2"/>
      <c r="B18" s="2"/>
      <c r="C18" s="1"/>
      <c r="D18" s="31"/>
      <c r="E18" s="2"/>
      <c r="F18" s="1"/>
      <c r="G18" s="2"/>
      <c r="H18" s="2"/>
      <c r="I18" s="13"/>
    </row>
    <row r="19" spans="1:9" ht="12.75">
      <c r="A19" s="20" t="s">
        <v>88</v>
      </c>
      <c r="B19" s="2"/>
      <c r="C19" s="1">
        <f>+C17+C15+C13</f>
        <v>16654</v>
      </c>
      <c r="D19" s="31" t="s">
        <v>5</v>
      </c>
      <c r="E19" s="2"/>
      <c r="F19" s="1">
        <f>+F17+F15+F13</f>
        <v>49374</v>
      </c>
      <c r="G19" s="31" t="s">
        <v>5</v>
      </c>
      <c r="H19" s="2"/>
      <c r="I19" s="13"/>
    </row>
    <row r="20" spans="1:9" ht="12.75">
      <c r="A20" s="2"/>
      <c r="B20" s="2"/>
      <c r="C20" s="1"/>
      <c r="D20" s="31"/>
      <c r="E20" s="2"/>
      <c r="F20" s="1"/>
      <c r="G20" s="2"/>
      <c r="H20" s="2"/>
      <c r="I20" s="13"/>
    </row>
    <row r="21" spans="1:9" ht="12.75" customHeight="1">
      <c r="A21" s="2" t="s">
        <v>89</v>
      </c>
      <c r="B21" s="2"/>
      <c r="C21" s="1">
        <v>-5551</v>
      </c>
      <c r="D21" s="31" t="s">
        <v>5</v>
      </c>
      <c r="E21" s="2"/>
      <c r="F21" s="1">
        <v>-15777</v>
      </c>
      <c r="G21" s="31" t="s">
        <v>5</v>
      </c>
      <c r="H21" s="2"/>
      <c r="I21" s="13"/>
    </row>
    <row r="22" spans="1:9" ht="12.75" customHeight="1">
      <c r="A22" s="2"/>
      <c r="B22" s="2"/>
      <c r="C22" s="1"/>
      <c r="D22" s="31"/>
      <c r="E22" s="2"/>
      <c r="F22" s="1"/>
      <c r="G22" s="31"/>
      <c r="H22" s="2"/>
      <c r="I22" s="13"/>
    </row>
    <row r="23" spans="1:9" ht="12.75" customHeight="1">
      <c r="A23" s="2" t="s">
        <v>90</v>
      </c>
      <c r="B23" s="2"/>
      <c r="C23" s="1">
        <v>12</v>
      </c>
      <c r="D23" s="31" t="s">
        <v>5</v>
      </c>
      <c r="E23" s="2"/>
      <c r="F23" s="1">
        <v>67</v>
      </c>
      <c r="G23" s="31" t="s">
        <v>5</v>
      </c>
      <c r="H23" s="2"/>
      <c r="I23" s="13"/>
    </row>
    <row r="24" spans="1:9" ht="12.75" customHeight="1">
      <c r="A24" s="2"/>
      <c r="B24" s="2"/>
      <c r="C24" s="1"/>
      <c r="D24" s="31"/>
      <c r="E24" s="2"/>
      <c r="F24" s="1"/>
      <c r="G24" s="31"/>
      <c r="H24" s="2"/>
      <c r="I24" s="13"/>
    </row>
    <row r="25" spans="1:9" ht="12.75">
      <c r="A25" s="2" t="s">
        <v>40</v>
      </c>
      <c r="B25" s="2"/>
      <c r="C25" s="1">
        <v>0</v>
      </c>
      <c r="D25" s="31" t="s">
        <v>5</v>
      </c>
      <c r="E25" s="2"/>
      <c r="F25" s="1">
        <v>0</v>
      </c>
      <c r="G25" s="31" t="s">
        <v>5</v>
      </c>
      <c r="H25" s="2"/>
      <c r="I25" s="13"/>
    </row>
    <row r="26" spans="1:9" ht="12.75">
      <c r="A26" s="2"/>
      <c r="B26" s="2"/>
      <c r="C26" s="76"/>
      <c r="D26" s="77"/>
      <c r="E26" s="2"/>
      <c r="F26" s="76"/>
      <c r="G26" s="77"/>
      <c r="H26" s="2"/>
      <c r="I26" s="13"/>
    </row>
    <row r="27" spans="1:9" ht="12.75">
      <c r="A27" s="2" t="s">
        <v>92</v>
      </c>
      <c r="B27" s="2"/>
      <c r="C27" s="76">
        <v>0</v>
      </c>
      <c r="D27" s="31" t="s">
        <v>5</v>
      </c>
      <c r="E27" s="2"/>
      <c r="F27" s="76">
        <v>0</v>
      </c>
      <c r="G27" s="31" t="s">
        <v>5</v>
      </c>
      <c r="H27" s="2"/>
      <c r="I27" s="13"/>
    </row>
    <row r="28" spans="1:9" ht="12.75">
      <c r="A28" s="2"/>
      <c r="B28" s="2"/>
      <c r="C28" s="25"/>
      <c r="D28" s="70"/>
      <c r="E28" s="2"/>
      <c r="F28" s="25"/>
      <c r="G28" s="16"/>
      <c r="H28" s="2"/>
      <c r="I28" s="13"/>
    </row>
    <row r="29" spans="1:9" ht="12.75">
      <c r="A29" s="20" t="s">
        <v>131</v>
      </c>
      <c r="B29" s="2"/>
      <c r="C29" s="1">
        <f>SUM(C19:C28)</f>
        <v>11115</v>
      </c>
      <c r="D29" s="31" t="s">
        <v>5</v>
      </c>
      <c r="E29" s="2"/>
      <c r="F29" s="1">
        <f>SUM(F19:F28)</f>
        <v>33664</v>
      </c>
      <c r="G29" s="7" t="s">
        <v>5</v>
      </c>
      <c r="H29" s="2"/>
      <c r="I29" s="13"/>
    </row>
    <row r="30" spans="1:9" ht="12.75">
      <c r="A30" s="2"/>
      <c r="B30" s="2"/>
      <c r="C30" s="1"/>
      <c r="D30" s="2"/>
      <c r="E30" s="2"/>
      <c r="F30" s="1"/>
      <c r="G30" s="31"/>
      <c r="H30" s="2"/>
      <c r="I30" s="13"/>
    </row>
    <row r="31" spans="1:9" ht="16.5" customHeight="1">
      <c r="A31" s="20" t="s">
        <v>50</v>
      </c>
      <c r="B31" s="2"/>
      <c r="C31" s="25">
        <v>-3622</v>
      </c>
      <c r="D31" s="71" t="s">
        <v>5</v>
      </c>
      <c r="E31" s="2"/>
      <c r="F31" s="25">
        <v>-9321</v>
      </c>
      <c r="G31" s="70" t="s">
        <v>5</v>
      </c>
      <c r="H31" s="2"/>
      <c r="I31" s="13"/>
    </row>
    <row r="32" spans="1:9" ht="12.75">
      <c r="A32" s="2"/>
      <c r="B32" s="2"/>
      <c r="C32" s="1"/>
      <c r="D32" s="7"/>
      <c r="E32" s="2"/>
      <c r="F32" s="1"/>
      <c r="G32" s="2"/>
      <c r="H32" s="2"/>
      <c r="I32" s="13"/>
    </row>
    <row r="33" spans="1:9" ht="13.5" thickBot="1">
      <c r="A33" s="20" t="s">
        <v>147</v>
      </c>
      <c r="B33" s="2"/>
      <c r="C33" s="27">
        <f>+C29+C31</f>
        <v>7493</v>
      </c>
      <c r="D33" s="72" t="s">
        <v>5</v>
      </c>
      <c r="E33" s="2"/>
      <c r="F33" s="27">
        <f>+F29+F31</f>
        <v>24343</v>
      </c>
      <c r="G33" s="72" t="s">
        <v>5</v>
      </c>
      <c r="H33" s="2"/>
      <c r="I33" s="13"/>
    </row>
    <row r="34" spans="1:9" ht="13.5" thickTop="1">
      <c r="A34" s="2"/>
      <c r="B34" s="2"/>
      <c r="C34" s="2"/>
      <c r="D34" s="2"/>
      <c r="E34" s="2"/>
      <c r="F34" s="2"/>
      <c r="G34" s="2"/>
      <c r="H34" s="2"/>
      <c r="I34" s="13"/>
    </row>
    <row r="35" spans="1:9" ht="12.75">
      <c r="A35" s="13"/>
      <c r="B35" s="13"/>
      <c r="C35" s="13"/>
      <c r="D35" s="13"/>
      <c r="E35" s="13"/>
      <c r="F35" s="13"/>
      <c r="G35" s="13"/>
      <c r="H35" s="13"/>
      <c r="I35" s="13"/>
    </row>
    <row r="36" spans="1:9" ht="12.75">
      <c r="A36" s="49" t="s">
        <v>146</v>
      </c>
      <c r="B36" s="43"/>
      <c r="C36" s="43"/>
      <c r="D36" s="43"/>
      <c r="E36" s="43"/>
      <c r="F36" s="43"/>
      <c r="G36" s="43"/>
      <c r="H36" s="13"/>
      <c r="I36" s="13"/>
    </row>
    <row r="37" spans="1:9" ht="12.75">
      <c r="A37" s="43"/>
      <c r="B37" s="43"/>
      <c r="C37" s="43"/>
      <c r="D37" s="43"/>
      <c r="E37" s="43"/>
      <c r="F37" s="43"/>
      <c r="G37" s="43"/>
      <c r="H37" s="13"/>
      <c r="I37" s="13"/>
    </row>
    <row r="38" spans="1:9" ht="12.75">
      <c r="A38" s="13" t="s">
        <v>141</v>
      </c>
      <c r="B38" s="13"/>
      <c r="C38" s="1">
        <v>4027</v>
      </c>
      <c r="D38" s="31" t="s">
        <v>5</v>
      </c>
      <c r="E38" s="2"/>
      <c r="F38" s="1">
        <v>14110</v>
      </c>
      <c r="G38" s="31" t="s">
        <v>5</v>
      </c>
      <c r="H38" s="13"/>
      <c r="I38" s="13"/>
    </row>
    <row r="39" spans="1:9" ht="12.75">
      <c r="A39" s="13" t="s">
        <v>48</v>
      </c>
      <c r="B39" s="13"/>
      <c r="C39" s="25">
        <v>3466</v>
      </c>
      <c r="D39" s="70" t="s">
        <v>5</v>
      </c>
      <c r="E39" s="2"/>
      <c r="F39" s="25">
        <v>10233</v>
      </c>
      <c r="G39" s="70" t="s">
        <v>5</v>
      </c>
      <c r="H39" s="13"/>
      <c r="I39" s="13"/>
    </row>
    <row r="40" spans="1:9" ht="12.75">
      <c r="A40" s="13"/>
      <c r="B40" s="13"/>
      <c r="C40" s="1"/>
      <c r="D40" s="2"/>
      <c r="E40" s="2"/>
      <c r="F40" s="1"/>
      <c r="G40" s="2"/>
      <c r="H40" s="13"/>
      <c r="I40" s="13"/>
    </row>
    <row r="41" spans="1:9" ht="13.5" thickBot="1">
      <c r="A41" s="13"/>
      <c r="B41" s="13"/>
      <c r="C41" s="27">
        <f>+C39+C38</f>
        <v>7493</v>
      </c>
      <c r="D41" s="72" t="s">
        <v>5</v>
      </c>
      <c r="E41" s="2"/>
      <c r="F41" s="27">
        <f>+F39+F38</f>
        <v>24343</v>
      </c>
      <c r="G41" s="72" t="s">
        <v>5</v>
      </c>
      <c r="H41" s="13"/>
      <c r="I41" s="13"/>
    </row>
    <row r="42" spans="1:9" ht="13.5" thickTop="1">
      <c r="A42" s="13"/>
      <c r="B42" s="13"/>
      <c r="C42" s="13"/>
      <c r="D42" s="13"/>
      <c r="E42" s="13"/>
      <c r="F42" s="13"/>
      <c r="G42" s="13"/>
      <c r="H42" s="13"/>
      <c r="I42" s="13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13"/>
    </row>
    <row r="44" spans="1:9" ht="13.5" thickBot="1">
      <c r="A44" s="13" t="s">
        <v>24</v>
      </c>
      <c r="B44" s="45" t="s">
        <v>41</v>
      </c>
      <c r="C44" s="51">
        <v>1.51</v>
      </c>
      <c r="D44" s="73" t="s">
        <v>5</v>
      </c>
      <c r="E44" s="13"/>
      <c r="F44" s="51">
        <v>5.28</v>
      </c>
      <c r="G44" s="73" t="s">
        <v>5</v>
      </c>
      <c r="H44" s="13"/>
      <c r="I44" s="13"/>
    </row>
    <row r="45" spans="1:9" ht="13.5" thickTop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3.5" thickBot="1">
      <c r="A46" s="13"/>
      <c r="B46" s="45" t="s">
        <v>42</v>
      </c>
      <c r="C46" s="28" t="s">
        <v>5</v>
      </c>
      <c r="D46" s="73" t="s">
        <v>5</v>
      </c>
      <c r="E46" s="50"/>
      <c r="F46" s="28" t="s">
        <v>5</v>
      </c>
      <c r="G46" s="73" t="s">
        <v>5</v>
      </c>
      <c r="H46" s="13"/>
      <c r="I46" s="13"/>
    </row>
    <row r="47" spans="1:9" ht="13.5" thickTop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2.75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13" t="s">
        <v>117</v>
      </c>
      <c r="B49" s="13"/>
      <c r="C49" s="13"/>
      <c r="D49" s="13"/>
      <c r="E49" s="13"/>
      <c r="F49" s="13"/>
      <c r="G49" s="13"/>
      <c r="H49" s="13"/>
      <c r="I49" s="13"/>
    </row>
    <row r="50" spans="1:9" ht="12.75">
      <c r="A50" s="13" t="s">
        <v>118</v>
      </c>
      <c r="B50" s="13"/>
      <c r="C50" s="13"/>
      <c r="D50" s="13"/>
      <c r="E50" s="13"/>
      <c r="F50" s="13"/>
      <c r="G50" s="13"/>
      <c r="H50" s="13"/>
      <c r="I50" s="13"/>
    </row>
    <row r="51" spans="1:9" ht="12.75">
      <c r="A51" s="13" t="s">
        <v>119</v>
      </c>
      <c r="B51" s="13"/>
      <c r="C51" s="13"/>
      <c r="D51" s="13"/>
      <c r="E51" s="13"/>
      <c r="F51" s="13"/>
      <c r="G51" s="13"/>
      <c r="H51" s="13"/>
      <c r="I51" s="13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3"/>
    </row>
    <row r="53" spans="1:9" ht="12.75">
      <c r="A53" s="13" t="s">
        <v>80</v>
      </c>
      <c r="B53" s="13"/>
      <c r="C53" s="13"/>
      <c r="D53" s="13"/>
      <c r="E53" s="13"/>
      <c r="F53" s="13"/>
      <c r="G53" s="13"/>
      <c r="H53" s="13"/>
      <c r="I53" s="13"/>
    </row>
    <row r="54" spans="1:9" ht="12.75">
      <c r="A54" s="13" t="s">
        <v>120</v>
      </c>
      <c r="B54" s="13"/>
      <c r="C54" s="13"/>
      <c r="D54" s="13"/>
      <c r="E54" s="13"/>
      <c r="F54" s="13"/>
      <c r="G54" s="13"/>
      <c r="H54" s="13"/>
      <c r="I54" s="13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13"/>
    </row>
    <row r="56" spans="1:9" ht="12.75">
      <c r="A56" s="13"/>
      <c r="B56" s="13"/>
      <c r="C56" s="13"/>
      <c r="D56" s="13"/>
      <c r="E56" s="13"/>
      <c r="F56" s="13"/>
      <c r="G56" s="13"/>
      <c r="H56" s="13"/>
      <c r="I56" s="13"/>
    </row>
    <row r="57" spans="1:9" ht="12.75">
      <c r="A57" s="13"/>
      <c r="B57" s="13"/>
      <c r="C57" s="13"/>
      <c r="D57" s="13"/>
      <c r="E57" s="13"/>
      <c r="F57" s="13"/>
      <c r="G57" s="13"/>
      <c r="H57" s="13"/>
      <c r="I57" s="13"/>
    </row>
    <row r="58" spans="1:9" ht="12.75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12.75">
      <c r="A59" s="13"/>
      <c r="B59" s="13"/>
      <c r="C59" s="13"/>
      <c r="D59" s="13"/>
      <c r="E59" s="13"/>
      <c r="F59" s="13"/>
      <c r="G59" s="13"/>
      <c r="H59" s="13"/>
      <c r="I59" s="13"/>
    </row>
    <row r="60" spans="1:9" ht="12.75">
      <c r="A60" s="13"/>
      <c r="B60" s="13"/>
      <c r="C60" s="13"/>
      <c r="D60" s="13"/>
      <c r="E60" s="13"/>
      <c r="F60" s="13"/>
      <c r="G60" s="13"/>
      <c r="H60" s="13"/>
      <c r="I60" s="13"/>
    </row>
    <row r="61" spans="1:9" ht="12.7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2.7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2.7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2.7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2.7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2.75">
      <c r="A66" s="13"/>
      <c r="B66" s="13"/>
      <c r="C66" s="13"/>
      <c r="D66" s="13"/>
      <c r="E66" s="13"/>
      <c r="F66" s="13"/>
      <c r="G66" s="13"/>
      <c r="H66" s="13"/>
      <c r="I66" s="13"/>
    </row>
    <row r="67" spans="1:9" ht="12.75">
      <c r="A67" s="13"/>
      <c r="B67" s="13"/>
      <c r="C67" s="13"/>
      <c r="D67" s="13"/>
      <c r="E67" s="13"/>
      <c r="F67" s="13"/>
      <c r="G67" s="13"/>
      <c r="H67" s="13"/>
      <c r="I67" s="13"/>
    </row>
    <row r="68" spans="1:9" ht="12.75">
      <c r="A68" s="13"/>
      <c r="B68" s="13"/>
      <c r="C68" s="13"/>
      <c r="D68" s="13"/>
      <c r="E68" s="13"/>
      <c r="F68" s="13"/>
      <c r="G68" s="13"/>
      <c r="H68" s="13"/>
      <c r="I68" s="13"/>
    </row>
    <row r="69" spans="1:9" ht="12.75">
      <c r="A69" s="13"/>
      <c r="B69" s="13"/>
      <c r="C69" s="13"/>
      <c r="D69" s="13"/>
      <c r="E69" s="13"/>
      <c r="F69" s="13"/>
      <c r="G69" s="13"/>
      <c r="H69" s="13"/>
      <c r="I69" s="13"/>
    </row>
    <row r="70" spans="1:9" ht="12.75">
      <c r="A70" s="13"/>
      <c r="B70" s="13"/>
      <c r="C70" s="13"/>
      <c r="D70" s="13"/>
      <c r="E70" s="13"/>
      <c r="F70" s="13"/>
      <c r="G70" s="13"/>
      <c r="H70" s="13"/>
      <c r="I70" s="13"/>
    </row>
    <row r="71" spans="1:9" ht="12.75">
      <c r="A71" s="13"/>
      <c r="B71" s="13"/>
      <c r="C71" s="13"/>
      <c r="D71" s="13"/>
      <c r="E71" s="13"/>
      <c r="F71" s="13"/>
      <c r="G71" s="13"/>
      <c r="H71" s="13"/>
      <c r="I71" s="13"/>
    </row>
    <row r="72" spans="1:9" ht="12.75">
      <c r="A72" s="13"/>
      <c r="B72" s="13"/>
      <c r="C72" s="13"/>
      <c r="D72" s="13"/>
      <c r="E72" s="13"/>
      <c r="F72" s="13"/>
      <c r="G72" s="13"/>
      <c r="H72" s="13"/>
      <c r="I72" s="13"/>
    </row>
    <row r="73" spans="1:9" ht="12.75">
      <c r="A73" s="13"/>
      <c r="B73" s="13"/>
      <c r="C73" s="13"/>
      <c r="D73" s="13"/>
      <c r="E73" s="13"/>
      <c r="F73" s="13"/>
      <c r="G73" s="13"/>
      <c r="H73" s="13"/>
      <c r="I73" s="13"/>
    </row>
    <row r="74" spans="1:9" ht="12.75">
      <c r="A74" s="13"/>
      <c r="B74" s="13"/>
      <c r="C74" s="13"/>
      <c r="D74" s="13"/>
      <c r="E74" s="13"/>
      <c r="F74" s="13"/>
      <c r="G74" s="13"/>
      <c r="H74" s="13"/>
      <c r="I74" s="13"/>
    </row>
    <row r="75" spans="1:9" ht="12.75">
      <c r="A75" s="13"/>
      <c r="B75" s="13"/>
      <c r="C75" s="13"/>
      <c r="D75" s="13"/>
      <c r="E75" s="13"/>
      <c r="F75" s="13"/>
      <c r="G75" s="13"/>
      <c r="H75" s="13"/>
      <c r="I75" s="13"/>
    </row>
    <row r="76" spans="1:9" ht="12.75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>
      <c r="A77" s="13"/>
      <c r="B77" s="13"/>
      <c r="C77" s="13"/>
      <c r="D77" s="13"/>
      <c r="E77" s="13"/>
      <c r="F77" s="13"/>
      <c r="G77" s="13"/>
      <c r="H77" s="13"/>
      <c r="I77" s="13"/>
    </row>
    <row r="78" spans="1:9" ht="12.75">
      <c r="A78" s="13"/>
      <c r="B78" s="13"/>
      <c r="C78" s="13"/>
      <c r="D78" s="13"/>
      <c r="E78" s="13"/>
      <c r="F78" s="13"/>
      <c r="G78" s="13"/>
      <c r="H78" s="13"/>
      <c r="I78" s="13"/>
    </row>
    <row r="79" spans="1:9" ht="12.75">
      <c r="A79" s="13"/>
      <c r="B79" s="13"/>
      <c r="C79" s="13"/>
      <c r="D79" s="13"/>
      <c r="E79" s="13"/>
      <c r="F79" s="13"/>
      <c r="G79" s="13"/>
      <c r="H79" s="13"/>
      <c r="I79" s="13"/>
    </row>
    <row r="80" spans="1:9" ht="12.75">
      <c r="A80" s="13"/>
      <c r="B80" s="13"/>
      <c r="C80" s="13"/>
      <c r="D80" s="13"/>
      <c r="E80" s="13"/>
      <c r="F80" s="13"/>
      <c r="G80" s="13"/>
      <c r="H80" s="13"/>
      <c r="I80" s="13"/>
    </row>
    <row r="81" spans="1:9" ht="12.75">
      <c r="A81" s="13"/>
      <c r="B81" s="13"/>
      <c r="C81" s="13"/>
      <c r="D81" s="13"/>
      <c r="E81" s="13"/>
      <c r="F81" s="13"/>
      <c r="G81" s="13"/>
      <c r="H81" s="13"/>
      <c r="I81" s="13"/>
    </row>
    <row r="82" spans="1:9" ht="12.75">
      <c r="A82" s="13"/>
      <c r="B82" s="13"/>
      <c r="C82" s="13"/>
      <c r="D82" s="13"/>
      <c r="E82" s="13"/>
      <c r="F82" s="13"/>
      <c r="G82" s="13"/>
      <c r="H82" s="13"/>
      <c r="I82" s="13"/>
    </row>
    <row r="83" spans="1:9" ht="12.75">
      <c r="A83" s="13"/>
      <c r="B83" s="13"/>
      <c r="C83" s="13"/>
      <c r="D83" s="13"/>
      <c r="E83" s="13"/>
      <c r="F83" s="13"/>
      <c r="G83" s="13"/>
      <c r="H83" s="13"/>
      <c r="I83" s="13"/>
    </row>
    <row r="84" spans="1:9" ht="12.75">
      <c r="A84" s="13"/>
      <c r="B84" s="13"/>
      <c r="C84" s="13"/>
      <c r="D84" s="13"/>
      <c r="E84" s="13"/>
      <c r="F84" s="13"/>
      <c r="G84" s="13"/>
      <c r="H84" s="13"/>
      <c r="I84" s="13"/>
    </row>
    <row r="85" spans="1:9" ht="12.75">
      <c r="A85" s="13"/>
      <c r="B85" s="13"/>
      <c r="C85" s="13"/>
      <c r="D85" s="13"/>
      <c r="E85" s="13"/>
      <c r="F85" s="13"/>
      <c r="G85" s="13"/>
      <c r="H85" s="13"/>
      <c r="I85" s="13"/>
    </row>
    <row r="86" spans="1:9" ht="12.75">
      <c r="A86" s="13"/>
      <c r="B86" s="13"/>
      <c r="C86" s="13"/>
      <c r="D86" s="13"/>
      <c r="E86" s="13"/>
      <c r="F86" s="13"/>
      <c r="G86" s="13"/>
      <c r="H86" s="13"/>
      <c r="I86" s="13"/>
    </row>
    <row r="87" spans="1:9" ht="12.75">
      <c r="A87" s="13"/>
      <c r="B87" s="13"/>
      <c r="C87" s="13"/>
      <c r="D87" s="13"/>
      <c r="E87" s="13"/>
      <c r="F87" s="13"/>
      <c r="G87" s="13"/>
      <c r="H87" s="13"/>
      <c r="I87" s="13"/>
    </row>
    <row r="88" spans="1:9" ht="12.75">
      <c r="A88" s="13"/>
      <c r="B88" s="13"/>
      <c r="C88" s="13"/>
      <c r="D88" s="13"/>
      <c r="E88" s="13"/>
      <c r="F88" s="13"/>
      <c r="G88" s="13"/>
      <c r="H88" s="13"/>
      <c r="I88" s="13"/>
    </row>
    <row r="89" spans="1:9" ht="12.75">
      <c r="A89" s="13"/>
      <c r="B89" s="13"/>
      <c r="C89" s="13"/>
      <c r="D89" s="13"/>
      <c r="E89" s="13"/>
      <c r="F89" s="13"/>
      <c r="G89" s="13"/>
      <c r="H89" s="13"/>
      <c r="I89" s="13"/>
    </row>
    <row r="90" spans="1:9" ht="12.75">
      <c r="A90" s="13"/>
      <c r="B90" s="13"/>
      <c r="C90" s="13"/>
      <c r="D90" s="13"/>
      <c r="E90" s="13"/>
      <c r="F90" s="13"/>
      <c r="G90" s="13"/>
      <c r="H90" s="13"/>
      <c r="I90" s="13"/>
    </row>
    <row r="91" spans="1:9" ht="12.75">
      <c r="A91" s="13"/>
      <c r="B91" s="13"/>
      <c r="C91" s="13"/>
      <c r="D91" s="13"/>
      <c r="E91" s="13"/>
      <c r="F91" s="13"/>
      <c r="G91" s="13"/>
      <c r="H91" s="13"/>
      <c r="I91" s="13"/>
    </row>
    <row r="92" spans="1:9" ht="12.75">
      <c r="A92" s="13"/>
      <c r="B92" s="13"/>
      <c r="C92" s="13"/>
      <c r="D92" s="13"/>
      <c r="E92" s="13"/>
      <c r="F92" s="13"/>
      <c r="G92" s="13"/>
      <c r="H92" s="13"/>
      <c r="I92" s="13"/>
    </row>
    <row r="93" spans="1:9" ht="12.75">
      <c r="A93" s="13"/>
      <c r="B93" s="13"/>
      <c r="C93" s="13"/>
      <c r="D93" s="13"/>
      <c r="E93" s="13"/>
      <c r="F93" s="13"/>
      <c r="G93" s="13"/>
      <c r="H93" s="13"/>
      <c r="I93" s="13"/>
    </row>
    <row r="94" spans="1:9" ht="12.75">
      <c r="A94" s="13"/>
      <c r="B94" s="13"/>
      <c r="C94" s="13"/>
      <c r="D94" s="13"/>
      <c r="E94" s="13"/>
      <c r="F94" s="13"/>
      <c r="G94" s="13"/>
      <c r="H94" s="13"/>
      <c r="I94" s="13"/>
    </row>
    <row r="95" spans="1:9" ht="12.75">
      <c r="A95" s="13"/>
      <c r="B95" s="13"/>
      <c r="C95" s="13"/>
      <c r="D95" s="13"/>
      <c r="E95" s="13"/>
      <c r="F95" s="13"/>
      <c r="G95" s="13"/>
      <c r="H95" s="13"/>
      <c r="I95" s="13"/>
    </row>
    <row r="96" spans="1:9" ht="12.75">
      <c r="A96" s="13"/>
      <c r="B96" s="13"/>
      <c r="C96" s="13"/>
      <c r="D96" s="13"/>
      <c r="E96" s="13"/>
      <c r="F96" s="13"/>
      <c r="G96" s="13"/>
      <c r="H96" s="13"/>
      <c r="I96" s="13"/>
    </row>
    <row r="97" spans="1:9" ht="12.75">
      <c r="A97" s="13"/>
      <c r="B97" s="13"/>
      <c r="C97" s="13"/>
      <c r="D97" s="13"/>
      <c r="E97" s="13"/>
      <c r="F97" s="13"/>
      <c r="G97" s="13"/>
      <c r="H97" s="13"/>
      <c r="I97" s="13"/>
    </row>
    <row r="98" spans="1:9" ht="12.75">
      <c r="A98" s="13"/>
      <c r="B98" s="13"/>
      <c r="C98" s="13"/>
      <c r="D98" s="13"/>
      <c r="E98" s="13"/>
      <c r="F98" s="13"/>
      <c r="G98" s="13"/>
      <c r="H98" s="13"/>
      <c r="I98" s="13"/>
    </row>
    <row r="99" spans="1:9" ht="12.75">
      <c r="A99" s="13"/>
      <c r="B99" s="13"/>
      <c r="C99" s="13"/>
      <c r="D99" s="13"/>
      <c r="E99" s="13"/>
      <c r="F99" s="13"/>
      <c r="G99" s="13"/>
      <c r="H99" s="13"/>
      <c r="I99" s="13"/>
    </row>
    <row r="100" spans="1:9" ht="12.75">
      <c r="A100" s="13"/>
      <c r="B100" s="13"/>
      <c r="C100" s="13"/>
      <c r="D100" s="13"/>
      <c r="E100" s="13"/>
      <c r="F100" s="13"/>
      <c r="G100" s="13"/>
      <c r="H100" s="13"/>
      <c r="I100" s="13"/>
    </row>
    <row r="101" spans="1:9" ht="12.75">
      <c r="A101" s="13"/>
      <c r="B101" s="13"/>
      <c r="C101" s="13"/>
      <c r="D101" s="13"/>
      <c r="E101" s="13"/>
      <c r="F101" s="13"/>
      <c r="G101" s="13"/>
      <c r="H101" s="13"/>
      <c r="I101" s="13"/>
    </row>
    <row r="102" spans="1:9" ht="12.75">
      <c r="A102" s="13"/>
      <c r="B102" s="13"/>
      <c r="C102" s="13"/>
      <c r="D102" s="13"/>
      <c r="E102" s="13"/>
      <c r="F102" s="13"/>
      <c r="G102" s="13"/>
      <c r="H102" s="13"/>
      <c r="I102" s="13"/>
    </row>
    <row r="103" spans="1:9" ht="12.75">
      <c r="A103" s="13"/>
      <c r="B103" s="13"/>
      <c r="C103" s="13"/>
      <c r="D103" s="13"/>
      <c r="E103" s="13"/>
      <c r="F103" s="13"/>
      <c r="G103" s="13"/>
      <c r="H103" s="13"/>
      <c r="I103" s="13"/>
    </row>
    <row r="104" spans="1:9" ht="12.75">
      <c r="A104" s="13"/>
      <c r="B104" s="13"/>
      <c r="C104" s="13"/>
      <c r="D104" s="13"/>
      <c r="E104" s="13"/>
      <c r="F104" s="13"/>
      <c r="G104" s="13"/>
      <c r="H104" s="13"/>
      <c r="I104" s="13"/>
    </row>
    <row r="105" spans="1:9" ht="12.75">
      <c r="A105" s="13"/>
      <c r="B105" s="13"/>
      <c r="C105" s="13"/>
      <c r="D105" s="13"/>
      <c r="E105" s="13"/>
      <c r="F105" s="13"/>
      <c r="G105" s="13"/>
      <c r="H105" s="13"/>
      <c r="I105" s="13"/>
    </row>
    <row r="106" spans="1:9" ht="12.75">
      <c r="A106" s="13"/>
      <c r="B106" s="13"/>
      <c r="C106" s="13"/>
      <c r="D106" s="13"/>
      <c r="E106" s="13"/>
      <c r="F106" s="13"/>
      <c r="G106" s="13"/>
      <c r="H106" s="13"/>
      <c r="I106" s="13"/>
    </row>
    <row r="107" spans="1:9" ht="12.75">
      <c r="A107" s="13"/>
      <c r="B107" s="13"/>
      <c r="C107" s="13"/>
      <c r="D107" s="13"/>
      <c r="E107" s="13"/>
      <c r="F107" s="13"/>
      <c r="G107" s="13"/>
      <c r="H107" s="13"/>
      <c r="I107" s="13"/>
    </row>
    <row r="108" spans="1:9" ht="12.75">
      <c r="A108" s="13"/>
      <c r="B108" s="13"/>
      <c r="C108" s="13"/>
      <c r="D108" s="13"/>
      <c r="E108" s="13"/>
      <c r="F108" s="13"/>
      <c r="G108" s="13"/>
      <c r="H108" s="13"/>
      <c r="I108" s="13"/>
    </row>
    <row r="109" spans="1:9" ht="12.75">
      <c r="A109" s="13"/>
      <c r="B109" s="13"/>
      <c r="C109" s="13"/>
      <c r="D109" s="13"/>
      <c r="E109" s="13"/>
      <c r="F109" s="13"/>
      <c r="G109" s="13"/>
      <c r="H109" s="13"/>
      <c r="I109" s="13"/>
    </row>
    <row r="110" spans="1:9" ht="12.75">
      <c r="A110" s="13"/>
      <c r="B110" s="13"/>
      <c r="C110" s="13"/>
      <c r="D110" s="13"/>
      <c r="E110" s="13"/>
      <c r="F110" s="13"/>
      <c r="G110" s="13"/>
      <c r="H110" s="13"/>
      <c r="I110" s="13"/>
    </row>
    <row r="111" spans="1:9" ht="12.75">
      <c r="A111" s="13"/>
      <c r="B111" s="13"/>
      <c r="C111" s="13"/>
      <c r="D111" s="13"/>
      <c r="E111" s="13"/>
      <c r="F111" s="13"/>
      <c r="G111" s="13"/>
      <c r="H111" s="13"/>
      <c r="I111" s="13"/>
    </row>
    <row r="112" spans="1:9" ht="12.75">
      <c r="A112" s="13"/>
      <c r="B112" s="13"/>
      <c r="C112" s="13"/>
      <c r="D112" s="13"/>
      <c r="E112" s="13"/>
      <c r="F112" s="13"/>
      <c r="G112" s="13"/>
      <c r="H112" s="13"/>
      <c r="I112" s="13"/>
    </row>
    <row r="113" spans="1:9" ht="12.75">
      <c r="A113" s="13"/>
      <c r="B113" s="13"/>
      <c r="C113" s="13"/>
      <c r="D113" s="13"/>
      <c r="E113" s="13"/>
      <c r="F113" s="13"/>
      <c r="G113" s="13"/>
      <c r="H113" s="13"/>
      <c r="I113" s="13"/>
    </row>
    <row r="114" spans="1:9" ht="12.75">
      <c r="A114" s="13"/>
      <c r="B114" s="13"/>
      <c r="C114" s="13"/>
      <c r="D114" s="13"/>
      <c r="E114" s="13"/>
      <c r="F114" s="13"/>
      <c r="G114" s="13"/>
      <c r="H114" s="13"/>
      <c r="I114" s="13"/>
    </row>
    <row r="115" spans="1:9" ht="12.75">
      <c r="A115" s="13"/>
      <c r="B115" s="13"/>
      <c r="C115" s="13"/>
      <c r="D115" s="13"/>
      <c r="E115" s="13"/>
      <c r="F115" s="13"/>
      <c r="G115" s="13"/>
      <c r="H115" s="13"/>
      <c r="I115" s="13"/>
    </row>
    <row r="116" spans="1:9" ht="12.75">
      <c r="A116" s="13"/>
      <c r="B116" s="13"/>
      <c r="C116" s="13"/>
      <c r="D116" s="13"/>
      <c r="E116" s="13"/>
      <c r="F116" s="13"/>
      <c r="G116" s="13"/>
      <c r="H116" s="13"/>
      <c r="I116" s="13"/>
    </row>
    <row r="117" spans="1:9" ht="12.75">
      <c r="A117" s="13"/>
      <c r="B117" s="13"/>
      <c r="C117" s="13"/>
      <c r="D117" s="13"/>
      <c r="E117" s="13"/>
      <c r="F117" s="13"/>
      <c r="G117" s="13"/>
      <c r="H117" s="13"/>
      <c r="I117" s="13"/>
    </row>
    <row r="118" spans="1:9" ht="12.75">
      <c r="A118" s="13"/>
      <c r="B118" s="13"/>
      <c r="C118" s="13"/>
      <c r="D118" s="13"/>
      <c r="E118" s="13"/>
      <c r="F118" s="13"/>
      <c r="G118" s="13"/>
      <c r="H118" s="13"/>
      <c r="I118" s="13"/>
    </row>
    <row r="119" spans="1:9" ht="12.75">
      <c r="A119" s="13"/>
      <c r="B119" s="13"/>
      <c r="C119" s="13"/>
      <c r="D119" s="13"/>
      <c r="E119" s="13"/>
      <c r="F119" s="13"/>
      <c r="G119" s="13"/>
      <c r="H119" s="13"/>
      <c r="I119" s="13"/>
    </row>
    <row r="120" spans="1:9" ht="12.75">
      <c r="A120" s="13"/>
      <c r="B120" s="13"/>
      <c r="C120" s="13"/>
      <c r="D120" s="13"/>
      <c r="E120" s="13"/>
      <c r="F120" s="13"/>
      <c r="G120" s="13"/>
      <c r="H120" s="13"/>
      <c r="I120" s="13"/>
    </row>
    <row r="121" spans="1:9" ht="12.75">
      <c r="A121" s="13"/>
      <c r="B121" s="13"/>
      <c r="C121" s="13"/>
      <c r="D121" s="13"/>
      <c r="E121" s="13"/>
      <c r="F121" s="13"/>
      <c r="G121" s="13"/>
      <c r="H121" s="13"/>
      <c r="I121" s="13"/>
    </row>
    <row r="122" spans="1:9" ht="12.75">
      <c r="A122" s="13"/>
      <c r="B122" s="13"/>
      <c r="C122" s="13"/>
      <c r="D122" s="13"/>
      <c r="E122" s="13"/>
      <c r="F122" s="13"/>
      <c r="G122" s="13"/>
      <c r="H122" s="13"/>
      <c r="I122" s="13"/>
    </row>
    <row r="123" spans="1:9" ht="12.75">
      <c r="A123" s="13"/>
      <c r="B123" s="13"/>
      <c r="C123" s="13"/>
      <c r="D123" s="13"/>
      <c r="E123" s="13"/>
      <c r="F123" s="13"/>
      <c r="G123" s="13"/>
      <c r="H123" s="13"/>
      <c r="I123" s="13"/>
    </row>
    <row r="124" spans="1:9" ht="12.75">
      <c r="A124" s="13"/>
      <c r="B124" s="13"/>
      <c r="C124" s="13"/>
      <c r="D124" s="13"/>
      <c r="E124" s="13"/>
      <c r="F124" s="13"/>
      <c r="G124" s="13"/>
      <c r="H124" s="13"/>
      <c r="I124" s="13"/>
    </row>
    <row r="125" spans="1:9" ht="12.75">
      <c r="A125" s="13"/>
      <c r="B125" s="13"/>
      <c r="C125" s="13"/>
      <c r="D125" s="13"/>
      <c r="E125" s="13"/>
      <c r="F125" s="13"/>
      <c r="G125" s="13"/>
      <c r="H125" s="13"/>
      <c r="I125" s="13"/>
    </row>
    <row r="126" spans="1:9" ht="12.75">
      <c r="A126" s="13"/>
      <c r="B126" s="13"/>
      <c r="C126" s="13"/>
      <c r="D126" s="13"/>
      <c r="E126" s="13"/>
      <c r="F126" s="13"/>
      <c r="G126" s="13"/>
      <c r="H126" s="13"/>
      <c r="I126" s="13"/>
    </row>
    <row r="127" spans="1:9" ht="12.75">
      <c r="A127" s="13"/>
      <c r="B127" s="13"/>
      <c r="C127" s="13"/>
      <c r="D127" s="13"/>
      <c r="E127" s="13"/>
      <c r="F127" s="13"/>
      <c r="G127" s="13"/>
      <c r="H127" s="13"/>
      <c r="I127" s="13"/>
    </row>
    <row r="128" spans="1:9" ht="12.75">
      <c r="A128" s="13"/>
      <c r="B128" s="13"/>
      <c r="C128" s="13"/>
      <c r="D128" s="13"/>
      <c r="E128" s="13"/>
      <c r="F128" s="13"/>
      <c r="G128" s="13"/>
      <c r="H128" s="13"/>
      <c r="I128" s="13"/>
    </row>
    <row r="129" spans="1:9" ht="12.75">
      <c r="A129" s="13"/>
      <c r="B129" s="13"/>
      <c r="C129" s="13"/>
      <c r="D129" s="13"/>
      <c r="E129" s="13"/>
      <c r="F129" s="13"/>
      <c r="G129" s="13"/>
      <c r="H129" s="13"/>
      <c r="I129" s="13"/>
    </row>
    <row r="130" spans="1:9" ht="12.75">
      <c r="A130" s="13"/>
      <c r="B130" s="13"/>
      <c r="C130" s="13"/>
      <c r="D130" s="13"/>
      <c r="E130" s="13"/>
      <c r="F130" s="13"/>
      <c r="G130" s="13"/>
      <c r="H130" s="13"/>
      <c r="I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  <row r="132" spans="1:9" ht="12.75">
      <c r="A132" s="13"/>
      <c r="B132" s="13"/>
      <c r="C132" s="13"/>
      <c r="D132" s="13"/>
      <c r="E132" s="13"/>
      <c r="F132" s="13"/>
      <c r="G132" s="13"/>
      <c r="H132" s="13"/>
      <c r="I132" s="13"/>
    </row>
    <row r="133" spans="1:9" ht="12.75">
      <c r="A133" s="13"/>
      <c r="B133" s="13"/>
      <c r="C133" s="13"/>
      <c r="D133" s="13"/>
      <c r="E133" s="13"/>
      <c r="F133" s="13"/>
      <c r="G133" s="13"/>
      <c r="H133" s="13"/>
      <c r="I133" s="13"/>
    </row>
    <row r="134" spans="1:9" ht="12.75">
      <c r="A134" s="13"/>
      <c r="B134" s="13"/>
      <c r="C134" s="13"/>
      <c r="D134" s="13"/>
      <c r="E134" s="13"/>
      <c r="F134" s="13"/>
      <c r="G134" s="13"/>
      <c r="H134" s="13"/>
      <c r="I134" s="13"/>
    </row>
    <row r="135" spans="1:9" ht="12.75">
      <c r="A135" s="13"/>
      <c r="B135" s="13"/>
      <c r="C135" s="13"/>
      <c r="D135" s="13"/>
      <c r="E135" s="13"/>
      <c r="F135" s="13"/>
      <c r="G135" s="13"/>
      <c r="H135" s="13"/>
      <c r="I135" s="13"/>
    </row>
    <row r="136" spans="1:9" ht="12.75">
      <c r="A136" s="13"/>
      <c r="B136" s="13"/>
      <c r="C136" s="13"/>
      <c r="D136" s="13"/>
      <c r="E136" s="13"/>
      <c r="F136" s="13"/>
      <c r="G136" s="13"/>
      <c r="H136" s="13"/>
      <c r="I136" s="13"/>
    </row>
    <row r="137" spans="1:9" ht="12.75">
      <c r="A137" s="13"/>
      <c r="B137" s="13"/>
      <c r="C137" s="13"/>
      <c r="D137" s="13"/>
      <c r="E137" s="13"/>
      <c r="F137" s="13"/>
      <c r="G137" s="13"/>
      <c r="H137" s="13"/>
      <c r="I137" s="13"/>
    </row>
    <row r="138" spans="1:9" ht="12.75">
      <c r="A138" s="13"/>
      <c r="B138" s="13"/>
      <c r="C138" s="13"/>
      <c r="D138" s="13"/>
      <c r="E138" s="13"/>
      <c r="F138" s="13"/>
      <c r="G138" s="13"/>
      <c r="H138" s="13"/>
      <c r="I138" s="13"/>
    </row>
    <row r="139" spans="1:9" ht="12.75">
      <c r="A139" s="13"/>
      <c r="B139" s="13"/>
      <c r="C139" s="13"/>
      <c r="D139" s="13"/>
      <c r="E139" s="13"/>
      <c r="F139" s="13"/>
      <c r="G139" s="13"/>
      <c r="H139" s="13"/>
      <c r="I139" s="13"/>
    </row>
    <row r="140" spans="1:9" ht="12.75">
      <c r="A140" s="13"/>
      <c r="B140" s="13"/>
      <c r="C140" s="13"/>
      <c r="D140" s="13"/>
      <c r="E140" s="13"/>
      <c r="F140" s="13"/>
      <c r="G140" s="13"/>
      <c r="H140" s="13"/>
      <c r="I140" s="13"/>
    </row>
    <row r="141" spans="1:9" ht="12.75">
      <c r="A141" s="13"/>
      <c r="B141" s="13"/>
      <c r="C141" s="13"/>
      <c r="D141" s="13"/>
      <c r="E141" s="13"/>
      <c r="F141" s="13"/>
      <c r="G141" s="13"/>
      <c r="H141" s="13"/>
      <c r="I141" s="13"/>
    </row>
    <row r="142" spans="1:9" ht="12.75">
      <c r="A142" s="13"/>
      <c r="B142" s="13"/>
      <c r="C142" s="13"/>
      <c r="D142" s="13"/>
      <c r="E142" s="13"/>
      <c r="F142" s="13"/>
      <c r="G142" s="13"/>
      <c r="H142" s="13"/>
      <c r="I142" s="13"/>
    </row>
    <row r="143" spans="1:9" ht="12.75">
      <c r="A143" s="13"/>
      <c r="B143" s="13"/>
      <c r="C143" s="13"/>
      <c r="D143" s="13"/>
      <c r="E143" s="13"/>
      <c r="F143" s="13"/>
      <c r="G143" s="13"/>
      <c r="H143" s="13"/>
      <c r="I143" s="13"/>
    </row>
    <row r="144" spans="1:9" ht="12.75">
      <c r="A144" s="13"/>
      <c r="B144" s="13"/>
      <c r="C144" s="13"/>
      <c r="D144" s="13"/>
      <c r="E144" s="13"/>
      <c r="F144" s="13"/>
      <c r="G144" s="13"/>
      <c r="H144" s="13"/>
      <c r="I144" s="13"/>
    </row>
    <row r="145" spans="1:9" ht="12.75">
      <c r="A145" s="13"/>
      <c r="B145" s="13"/>
      <c r="C145" s="13"/>
      <c r="D145" s="13"/>
      <c r="E145" s="13"/>
      <c r="F145" s="13"/>
      <c r="G145" s="13"/>
      <c r="H145" s="13"/>
      <c r="I145" s="13"/>
    </row>
    <row r="146" spans="1:9" ht="12.75">
      <c r="A146" s="13"/>
      <c r="B146" s="13"/>
      <c r="C146" s="13"/>
      <c r="D146" s="13"/>
      <c r="E146" s="13"/>
      <c r="F146" s="13"/>
      <c r="G146" s="13"/>
      <c r="H146" s="13"/>
      <c r="I146" s="13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zoomScalePageLayoutView="0" workbookViewId="0" topLeftCell="A31">
      <selection activeCell="A55" sqref="A55:J55"/>
    </sheetView>
  </sheetViews>
  <sheetFormatPr defaultColWidth="9.140625" defaultRowHeight="12.75"/>
  <cols>
    <col min="1" max="1" width="5.7109375" style="0" customWidth="1"/>
    <col min="2" max="2" width="23.8515625" style="0" customWidth="1"/>
    <col min="3" max="3" width="14.140625" style="0" customWidth="1"/>
    <col min="4" max="4" width="12.7109375" style="0" customWidth="1"/>
    <col min="5" max="5" width="5.00390625" style="0" customWidth="1"/>
    <col min="6" max="6" width="14.28125" style="0" customWidth="1"/>
    <col min="7" max="7" width="16.8515625" style="0" bestFit="1" customWidth="1"/>
    <col min="8" max="8" width="5.57421875" style="0" customWidth="1"/>
    <col min="9" max="9" width="12.28125" style="0" customWidth="1"/>
    <col min="10" max="10" width="12.28125" style="0" bestFit="1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1"/>
      <c r="B2" s="2"/>
      <c r="C2" s="2"/>
      <c r="D2" s="2"/>
      <c r="E2" s="2"/>
      <c r="F2" s="2"/>
      <c r="G2" s="2"/>
    </row>
    <row r="3" spans="1:7" ht="12.75">
      <c r="A3" s="1" t="s">
        <v>149</v>
      </c>
      <c r="B3" s="2"/>
      <c r="C3" s="2"/>
      <c r="D3" s="2"/>
      <c r="E3" s="2"/>
      <c r="F3" s="2"/>
      <c r="G3" s="2"/>
    </row>
    <row r="4" spans="1:7" ht="18" customHeight="1" thickBot="1">
      <c r="A4" s="3" t="s">
        <v>142</v>
      </c>
      <c r="B4" s="4"/>
      <c r="C4" s="4"/>
      <c r="D4" s="4"/>
      <c r="E4" s="4"/>
      <c r="F4" s="4"/>
      <c r="G4" s="4"/>
    </row>
    <row r="5" spans="1:7" ht="12.75">
      <c r="A5" s="2"/>
      <c r="B5" s="2"/>
      <c r="C5" s="2"/>
      <c r="D5" s="2"/>
      <c r="E5" s="2"/>
      <c r="F5" s="2"/>
      <c r="G5" s="2"/>
    </row>
    <row r="6" spans="1:10" ht="12.75">
      <c r="A6" s="2"/>
      <c r="B6" s="2"/>
      <c r="C6" s="5"/>
      <c r="D6" s="5"/>
      <c r="E6" s="1"/>
      <c r="F6" s="5"/>
      <c r="G6" s="5"/>
      <c r="I6" s="52" t="s">
        <v>45</v>
      </c>
      <c r="J6" s="52"/>
    </row>
    <row r="7" spans="1:10" ht="12.75">
      <c r="A7" s="2"/>
      <c r="B7" s="2"/>
      <c r="C7" s="5"/>
      <c r="D7" s="5"/>
      <c r="E7" s="1"/>
      <c r="F7" s="5"/>
      <c r="G7" s="5"/>
      <c r="I7" s="52" t="s">
        <v>46</v>
      </c>
      <c r="J7" s="52" t="s">
        <v>23</v>
      </c>
    </row>
    <row r="8" spans="1:10" ht="13.5" customHeight="1" thickBot="1">
      <c r="A8" s="2"/>
      <c r="B8" s="2"/>
      <c r="C8" s="100" t="s">
        <v>17</v>
      </c>
      <c r="D8" s="100"/>
      <c r="E8" s="101"/>
      <c r="F8" s="101"/>
      <c r="G8" s="2"/>
      <c r="I8" s="42" t="s">
        <v>47</v>
      </c>
      <c r="J8" s="42" t="s">
        <v>38</v>
      </c>
    </row>
    <row r="9" spans="1:7" ht="13.5" thickTop="1">
      <c r="A9" s="2"/>
      <c r="B9" s="2"/>
      <c r="C9" s="2"/>
      <c r="D9" s="2"/>
      <c r="E9" s="1"/>
      <c r="F9" s="2"/>
      <c r="G9" s="5" t="s">
        <v>109</v>
      </c>
    </row>
    <row r="10" spans="1:7" ht="12.75">
      <c r="A10" s="2"/>
      <c r="B10" s="2"/>
      <c r="C10" s="5" t="s">
        <v>18</v>
      </c>
      <c r="D10" s="5" t="s">
        <v>19</v>
      </c>
      <c r="E10" s="2"/>
      <c r="F10" s="5" t="s">
        <v>20</v>
      </c>
      <c r="G10" s="5" t="s">
        <v>110</v>
      </c>
    </row>
    <row r="11" spans="1:7" ht="12.75">
      <c r="A11" s="1"/>
      <c r="B11" s="2"/>
      <c r="C11" s="5" t="s">
        <v>21</v>
      </c>
      <c r="D11" s="5" t="s">
        <v>22</v>
      </c>
      <c r="E11" s="5"/>
      <c r="F11" s="5" t="s">
        <v>51</v>
      </c>
      <c r="G11" s="5" t="s">
        <v>111</v>
      </c>
    </row>
    <row r="12" spans="1:10" ht="12.75">
      <c r="A12" s="2"/>
      <c r="B12" s="2"/>
      <c r="C12" s="5" t="s">
        <v>1</v>
      </c>
      <c r="D12" s="5" t="s">
        <v>1</v>
      </c>
      <c r="E12" s="5"/>
      <c r="F12" s="5" t="s">
        <v>1</v>
      </c>
      <c r="G12" s="5" t="s">
        <v>1</v>
      </c>
      <c r="I12" s="52" t="s">
        <v>1</v>
      </c>
      <c r="J12" s="52" t="s">
        <v>1</v>
      </c>
    </row>
    <row r="13" spans="1:7" ht="12.75">
      <c r="A13" s="2"/>
      <c r="B13" s="2"/>
      <c r="C13" s="5"/>
      <c r="D13" s="5"/>
      <c r="E13" s="5"/>
      <c r="F13" s="5"/>
      <c r="G13" s="5"/>
    </row>
    <row r="14" spans="1:10" ht="12.75">
      <c r="A14" s="1" t="s">
        <v>121</v>
      </c>
      <c r="B14" s="2"/>
      <c r="C14" s="2">
        <v>133553</v>
      </c>
      <c r="D14" s="2">
        <v>85008</v>
      </c>
      <c r="E14" s="2"/>
      <c r="F14" s="2">
        <v>-57672</v>
      </c>
      <c r="G14" s="2">
        <f>+F14+D14+C14</f>
        <v>160889</v>
      </c>
      <c r="I14" s="54">
        <v>12342</v>
      </c>
      <c r="J14" s="53">
        <f>+G14+I14</f>
        <v>173231</v>
      </c>
    </row>
    <row r="15" spans="1:10" ht="12.75">
      <c r="A15" s="1"/>
      <c r="B15" s="2"/>
      <c r="C15" s="2"/>
      <c r="D15" s="2"/>
      <c r="E15" s="2"/>
      <c r="F15" s="2"/>
      <c r="G15" s="2"/>
      <c r="J15" s="53"/>
    </row>
    <row r="16" spans="1:10" ht="12.75">
      <c r="A16" s="2" t="s">
        <v>143</v>
      </c>
      <c r="B16" s="2"/>
      <c r="C16" s="80">
        <v>0</v>
      </c>
      <c r="D16" s="61">
        <v>0</v>
      </c>
      <c r="E16" s="81"/>
      <c r="F16" s="61">
        <v>14110</v>
      </c>
      <c r="G16" s="61">
        <f>+F16</f>
        <v>14110</v>
      </c>
      <c r="H16" s="82"/>
      <c r="I16" s="61">
        <v>10233</v>
      </c>
      <c r="J16" s="83">
        <f>+G16+I16</f>
        <v>24343</v>
      </c>
    </row>
    <row r="17" spans="1:10" ht="12.75">
      <c r="A17" s="2" t="s">
        <v>112</v>
      </c>
      <c r="B17" s="2"/>
      <c r="C17" s="84"/>
      <c r="D17" s="54"/>
      <c r="E17" s="85"/>
      <c r="F17" s="54"/>
      <c r="G17" s="54"/>
      <c r="H17" s="86"/>
      <c r="I17" s="54"/>
      <c r="J17" s="87"/>
    </row>
    <row r="18" spans="1:10" ht="12.75" customHeight="1">
      <c r="A18" s="2"/>
      <c r="B18" s="2" t="s">
        <v>113</v>
      </c>
      <c r="C18" s="88"/>
      <c r="D18" s="16">
        <v>0</v>
      </c>
      <c r="E18" s="89"/>
      <c r="F18" s="16"/>
      <c r="G18" s="16">
        <f>+F18+D18</f>
        <v>0</v>
      </c>
      <c r="H18" s="90"/>
      <c r="I18" s="16">
        <v>0</v>
      </c>
      <c r="J18" s="91">
        <f>+G18+I18</f>
        <v>0</v>
      </c>
    </row>
    <row r="19" spans="1:10" ht="12.75" customHeight="1">
      <c r="A19" s="2"/>
      <c r="B19" s="2"/>
      <c r="C19" s="54">
        <f>+C18+C16</f>
        <v>0</v>
      </c>
      <c r="D19" s="54">
        <f>+D18+D16</f>
        <v>0</v>
      </c>
      <c r="E19" s="17"/>
      <c r="F19" s="54">
        <f>+F18+F16</f>
        <v>14110</v>
      </c>
      <c r="G19" s="54">
        <f>+G18+G16</f>
        <v>14110</v>
      </c>
      <c r="I19" s="54">
        <f>+I18+I16</f>
        <v>10233</v>
      </c>
      <c r="J19" s="54">
        <f>+J18+J16</f>
        <v>24343</v>
      </c>
    </row>
    <row r="20" spans="1:10" ht="12.75" customHeight="1">
      <c r="A20" s="2"/>
      <c r="B20" s="2"/>
      <c r="C20" s="54"/>
      <c r="D20" s="54"/>
      <c r="E20" s="17"/>
      <c r="F20" s="54"/>
      <c r="G20" s="54"/>
      <c r="I20" s="54"/>
      <c r="J20" s="54"/>
    </row>
    <row r="21" spans="1:10" ht="12.75" customHeight="1">
      <c r="A21" s="1" t="s">
        <v>81</v>
      </c>
      <c r="B21" s="2"/>
      <c r="C21" s="54"/>
      <c r="D21" s="54"/>
      <c r="E21" s="17"/>
      <c r="F21" s="54"/>
      <c r="G21" s="54"/>
      <c r="I21" s="54"/>
      <c r="J21" s="54"/>
    </row>
    <row r="22" spans="1:10" ht="12.75" customHeight="1">
      <c r="A22" s="2" t="s">
        <v>82</v>
      </c>
      <c r="B22" s="2"/>
      <c r="C22" s="54"/>
      <c r="D22" s="54"/>
      <c r="E22" s="17"/>
      <c r="F22" s="54"/>
      <c r="G22" s="54"/>
      <c r="I22" s="54"/>
      <c r="J22" s="54"/>
    </row>
    <row r="23" spans="1:10" ht="12.75">
      <c r="A23" s="2"/>
      <c r="B23" s="2" t="s">
        <v>115</v>
      </c>
      <c r="C23" s="54"/>
      <c r="D23" s="54"/>
      <c r="E23" s="17"/>
      <c r="F23" s="54"/>
      <c r="G23" s="54"/>
      <c r="I23" s="54"/>
      <c r="J23" s="54"/>
    </row>
    <row r="24" spans="1:12" ht="12.75">
      <c r="A24" s="2"/>
      <c r="B24" s="2" t="s">
        <v>83</v>
      </c>
      <c r="C24" s="54">
        <v>0</v>
      </c>
      <c r="D24" s="54">
        <v>0</v>
      </c>
      <c r="E24" s="17"/>
      <c r="F24" s="54">
        <v>0</v>
      </c>
      <c r="G24" s="54">
        <v>0</v>
      </c>
      <c r="I24" s="54">
        <v>2450</v>
      </c>
      <c r="J24" s="54">
        <f>+G24+I24</f>
        <v>2450</v>
      </c>
      <c r="L24" s="2"/>
    </row>
    <row r="25" spans="1:12" ht="12.75">
      <c r="A25" s="41"/>
      <c r="B25" s="30"/>
      <c r="C25" s="61"/>
      <c r="D25" s="61"/>
      <c r="E25" s="2"/>
      <c r="F25" s="61"/>
      <c r="G25" s="61"/>
      <c r="I25" s="61"/>
      <c r="J25" s="61"/>
      <c r="L25" s="2"/>
    </row>
    <row r="26" spans="1:12" ht="13.5" thickBot="1">
      <c r="A26" s="1" t="s">
        <v>150</v>
      </c>
      <c r="B26" s="2"/>
      <c r="C26" s="4">
        <f>+C24+C19+C14</f>
        <v>133553</v>
      </c>
      <c r="D26" s="4">
        <f>+D24+D19+D14</f>
        <v>85008</v>
      </c>
      <c r="E26" s="30"/>
      <c r="F26" s="4">
        <f>+F24+F19+F14</f>
        <v>-43562</v>
      </c>
      <c r="G26" s="4">
        <f>+G24+G19+G14</f>
        <v>174999</v>
      </c>
      <c r="I26" s="4">
        <f>+I24+I19+I14</f>
        <v>25025</v>
      </c>
      <c r="J26" s="4">
        <f>+J24+J19+J14</f>
        <v>200024</v>
      </c>
      <c r="L26" s="2"/>
    </row>
    <row r="27" spans="1:12" ht="12.75">
      <c r="A27" s="19"/>
      <c r="B27" s="17"/>
      <c r="C27" s="54"/>
      <c r="D27" s="54"/>
      <c r="F27" s="54"/>
      <c r="G27" s="54"/>
      <c r="I27" s="54"/>
      <c r="J27" s="54"/>
      <c r="L27" s="2"/>
    </row>
    <row r="28" spans="1:7" ht="12.75">
      <c r="A28" s="17"/>
      <c r="B28" s="17"/>
      <c r="C28" s="17"/>
      <c r="D28" s="17"/>
      <c r="E28" s="17"/>
      <c r="F28" s="17"/>
      <c r="G28" s="17"/>
    </row>
    <row r="29" spans="1:7" ht="12.75">
      <c r="A29" s="17"/>
      <c r="B29" s="17"/>
      <c r="C29" s="17"/>
      <c r="D29" s="17"/>
      <c r="E29" s="17"/>
      <c r="F29" s="17"/>
      <c r="G29" s="17"/>
    </row>
    <row r="30" spans="1:7" ht="18" customHeight="1" thickBot="1">
      <c r="A30" s="3" t="s">
        <v>107</v>
      </c>
      <c r="B30" s="4"/>
      <c r="C30" s="4"/>
      <c r="D30" s="4"/>
      <c r="E30" s="4"/>
      <c r="F30" s="4"/>
      <c r="G30" s="4"/>
    </row>
    <row r="31" spans="1:10" ht="12.75">
      <c r="A31" s="2"/>
      <c r="B31" s="2"/>
      <c r="C31" s="5"/>
      <c r="D31" s="5"/>
      <c r="E31" s="1"/>
      <c r="F31" s="5"/>
      <c r="G31" s="5"/>
      <c r="J31" s="52"/>
    </row>
    <row r="32" spans="1:10" ht="12.75">
      <c r="A32" s="2"/>
      <c r="B32" s="2"/>
      <c r="C32" s="5"/>
      <c r="D32" s="5"/>
      <c r="E32" s="1"/>
      <c r="F32" s="5"/>
      <c r="G32" s="5"/>
      <c r="I32" s="52" t="s">
        <v>45</v>
      </c>
      <c r="J32" s="52"/>
    </row>
    <row r="33" spans="1:10" ht="12.75">
      <c r="A33" s="2"/>
      <c r="B33" s="2"/>
      <c r="C33" s="5"/>
      <c r="D33" s="5"/>
      <c r="E33" s="1"/>
      <c r="F33" s="5"/>
      <c r="G33" s="5"/>
      <c r="I33" s="52" t="s">
        <v>46</v>
      </c>
      <c r="J33" s="52" t="s">
        <v>23</v>
      </c>
    </row>
    <row r="34" spans="1:10" ht="13.5" thickBot="1">
      <c r="A34" s="2"/>
      <c r="B34" s="2"/>
      <c r="C34" s="100" t="s">
        <v>17</v>
      </c>
      <c r="D34" s="100"/>
      <c r="E34" s="101"/>
      <c r="F34" s="101"/>
      <c r="G34" s="2"/>
      <c r="I34" s="42" t="s">
        <v>47</v>
      </c>
      <c r="J34" s="42" t="s">
        <v>38</v>
      </c>
    </row>
    <row r="35" spans="1:7" ht="13.5" thickTop="1">
      <c r="A35" s="2"/>
      <c r="B35" s="2"/>
      <c r="C35" s="2"/>
      <c r="D35" s="2"/>
      <c r="E35" s="1"/>
      <c r="F35" s="2"/>
      <c r="G35" s="5" t="s">
        <v>109</v>
      </c>
    </row>
    <row r="36" spans="1:7" ht="12.75">
      <c r="A36" s="2"/>
      <c r="B36" s="2"/>
      <c r="C36" s="5" t="s">
        <v>18</v>
      </c>
      <c r="D36" s="5" t="s">
        <v>19</v>
      </c>
      <c r="E36" s="2"/>
      <c r="F36" s="5" t="s">
        <v>20</v>
      </c>
      <c r="G36" s="5" t="s">
        <v>110</v>
      </c>
    </row>
    <row r="37" spans="1:7" ht="12.75">
      <c r="A37" s="1"/>
      <c r="B37" s="2"/>
      <c r="C37" s="5" t="s">
        <v>21</v>
      </c>
      <c r="D37" s="5" t="s">
        <v>22</v>
      </c>
      <c r="E37" s="5"/>
      <c r="F37" s="5" t="s">
        <v>51</v>
      </c>
      <c r="G37" s="5" t="s">
        <v>111</v>
      </c>
    </row>
    <row r="38" spans="1:10" ht="12.75">
      <c r="A38" s="2"/>
      <c r="B38" s="2"/>
      <c r="C38" s="5" t="s">
        <v>1</v>
      </c>
      <c r="D38" s="5" t="s">
        <v>1</v>
      </c>
      <c r="E38" s="5"/>
      <c r="F38" s="5" t="s">
        <v>1</v>
      </c>
      <c r="G38" s="5" t="s">
        <v>1</v>
      </c>
      <c r="I38" s="52" t="s">
        <v>1</v>
      </c>
      <c r="J38" s="52" t="s">
        <v>1</v>
      </c>
    </row>
    <row r="39" spans="1:7" ht="12.75">
      <c r="A39" s="2"/>
      <c r="B39" s="2"/>
      <c r="C39" s="5"/>
      <c r="D39" s="5"/>
      <c r="E39" s="5"/>
      <c r="F39" s="5"/>
      <c r="G39" s="5"/>
    </row>
    <row r="40" spans="1:10" ht="12.75">
      <c r="A40" s="1" t="s">
        <v>84</v>
      </c>
      <c r="B40" s="2"/>
      <c r="C40" s="2">
        <v>267107</v>
      </c>
      <c r="D40" s="2">
        <v>960</v>
      </c>
      <c r="E40" s="2"/>
      <c r="F40" s="2">
        <v>-111015</v>
      </c>
      <c r="G40" s="2">
        <f>+F40+D40+C40</f>
        <v>157052</v>
      </c>
      <c r="I40" s="54">
        <v>144</v>
      </c>
      <c r="J40" s="53">
        <f>+G40+I40</f>
        <v>157196</v>
      </c>
    </row>
    <row r="41" spans="1:10" ht="12.75" customHeight="1">
      <c r="A41" s="1"/>
      <c r="B41" s="2"/>
      <c r="C41" s="2"/>
      <c r="D41" s="2"/>
      <c r="E41" s="2"/>
      <c r="F41" s="2"/>
      <c r="G41" s="2"/>
      <c r="J41" s="53"/>
    </row>
    <row r="42" spans="1:10" ht="12.75">
      <c r="A42" s="2" t="s">
        <v>143</v>
      </c>
      <c r="B42" s="2"/>
      <c r="C42" s="80">
        <v>0</v>
      </c>
      <c r="D42" s="61">
        <v>0</v>
      </c>
      <c r="E42" s="81"/>
      <c r="F42" s="61">
        <v>3833</v>
      </c>
      <c r="G42" s="61">
        <f>+F42</f>
        <v>3833</v>
      </c>
      <c r="H42" s="82"/>
      <c r="I42" s="61">
        <v>12063</v>
      </c>
      <c r="J42" s="83">
        <f>+G42+I42</f>
        <v>15896</v>
      </c>
    </row>
    <row r="43" spans="1:10" ht="12.75">
      <c r="A43" s="2" t="s">
        <v>112</v>
      </c>
      <c r="B43" s="2"/>
      <c r="C43" s="84"/>
      <c r="D43" s="54"/>
      <c r="E43" s="85"/>
      <c r="F43" s="54"/>
      <c r="G43" s="54"/>
      <c r="H43" s="86"/>
      <c r="I43" s="54"/>
      <c r="J43" s="87"/>
    </row>
    <row r="44" spans="1:10" ht="12.75">
      <c r="A44" s="2"/>
      <c r="B44" s="2" t="s">
        <v>113</v>
      </c>
      <c r="C44" s="88"/>
      <c r="D44" s="16">
        <v>4</v>
      </c>
      <c r="E44" s="89"/>
      <c r="F44" s="16"/>
      <c r="G44" s="16">
        <f>+F44+D44</f>
        <v>4</v>
      </c>
      <c r="H44" s="90"/>
      <c r="I44" s="16">
        <v>0</v>
      </c>
      <c r="J44" s="91">
        <f>+G44+I44</f>
        <v>4</v>
      </c>
    </row>
    <row r="45" spans="1:10" ht="12.75">
      <c r="A45" s="2"/>
      <c r="B45" s="2"/>
      <c r="C45" s="54">
        <f>+C44+C42</f>
        <v>0</v>
      </c>
      <c r="D45" s="54">
        <f>+D44+D42</f>
        <v>4</v>
      </c>
      <c r="E45" s="17"/>
      <c r="F45" s="54">
        <f>+F44+F42</f>
        <v>3833</v>
      </c>
      <c r="G45" s="54">
        <f>+G44+G42</f>
        <v>3837</v>
      </c>
      <c r="I45" s="54">
        <f>+I44+I42</f>
        <v>12063</v>
      </c>
      <c r="J45" s="54">
        <f>+J44+J42</f>
        <v>15900</v>
      </c>
    </row>
    <row r="46" spans="1:10" ht="12.75">
      <c r="A46" s="2"/>
      <c r="B46" s="2"/>
      <c r="C46" s="54"/>
      <c r="D46" s="54"/>
      <c r="E46" s="17"/>
      <c r="F46" s="54"/>
      <c r="G46" s="54"/>
      <c r="I46" s="54"/>
      <c r="J46" s="54"/>
    </row>
    <row r="47" spans="1:10" ht="12.75">
      <c r="A47" s="1" t="s">
        <v>81</v>
      </c>
      <c r="B47" s="2"/>
      <c r="C47" s="54"/>
      <c r="D47" s="54"/>
      <c r="E47" s="17"/>
      <c r="F47" s="54"/>
      <c r="G47" s="54"/>
      <c r="I47" s="54"/>
      <c r="J47" s="54"/>
    </row>
    <row r="48" spans="1:10" ht="12.75">
      <c r="A48" s="20" t="s">
        <v>114</v>
      </c>
      <c r="B48" s="2"/>
      <c r="C48" s="54">
        <v>-133554</v>
      </c>
      <c r="D48" s="54">
        <v>84044</v>
      </c>
      <c r="E48" s="17"/>
      <c r="F48" s="54">
        <v>49510</v>
      </c>
      <c r="G48" s="2">
        <f>+F48+D48+C48</f>
        <v>0</v>
      </c>
      <c r="I48" s="54">
        <v>0</v>
      </c>
      <c r="J48" s="2">
        <f>+I48+G48</f>
        <v>0</v>
      </c>
    </row>
    <row r="49" spans="1:10" ht="12.75">
      <c r="A49" s="2" t="s">
        <v>82</v>
      </c>
      <c r="B49" s="2"/>
      <c r="C49" s="54"/>
      <c r="D49" s="54"/>
      <c r="E49" s="17"/>
      <c r="F49" s="54"/>
      <c r="G49" s="54"/>
      <c r="I49" s="54"/>
      <c r="J49" s="54"/>
    </row>
    <row r="50" spans="1:10" ht="12.75">
      <c r="A50" s="2"/>
      <c r="B50" s="2" t="s">
        <v>115</v>
      </c>
      <c r="C50" s="54"/>
      <c r="D50" s="54"/>
      <c r="E50" s="17"/>
      <c r="F50" s="54"/>
      <c r="G50" s="54"/>
      <c r="I50" s="54"/>
      <c r="J50" s="54"/>
    </row>
    <row r="51" spans="1:10" ht="12.75">
      <c r="A51" s="2"/>
      <c r="B51" s="2" t="s">
        <v>83</v>
      </c>
      <c r="C51" s="54">
        <v>0</v>
      </c>
      <c r="D51" s="54">
        <v>0</v>
      </c>
      <c r="E51" s="17"/>
      <c r="F51" s="54">
        <v>0</v>
      </c>
      <c r="G51" s="54">
        <v>0</v>
      </c>
      <c r="I51" s="54">
        <v>135</v>
      </c>
      <c r="J51" s="54">
        <f>+G51+I51</f>
        <v>135</v>
      </c>
    </row>
    <row r="52" spans="1:10" ht="12.75">
      <c r="A52" s="41"/>
      <c r="B52" s="30"/>
      <c r="C52" s="61"/>
      <c r="D52" s="61"/>
      <c r="E52" s="2"/>
      <c r="F52" s="61"/>
      <c r="G52" s="61"/>
      <c r="I52" s="61"/>
      <c r="J52" s="61"/>
    </row>
    <row r="53" spans="1:10" ht="13.5" thickBot="1">
      <c r="A53" s="1" t="s">
        <v>91</v>
      </c>
      <c r="B53" s="2"/>
      <c r="C53" s="4">
        <f>+C51+C48+C45+C40</f>
        <v>133553</v>
      </c>
      <c r="D53" s="4">
        <f>+D51+D48+D45+D40</f>
        <v>85008</v>
      </c>
      <c r="E53" s="30"/>
      <c r="F53" s="4">
        <f>+F51+F48+F45+F40</f>
        <v>-57672</v>
      </c>
      <c r="G53" s="4">
        <f>+G51+G48+G45+G40</f>
        <v>160889</v>
      </c>
      <c r="I53" s="4">
        <f>+I51+I48+I45+I40</f>
        <v>12342</v>
      </c>
      <c r="J53" s="4">
        <f>+J51+J48+J45+J40</f>
        <v>173231</v>
      </c>
    </row>
    <row r="54" spans="1:7" ht="12.75">
      <c r="A54" s="17"/>
      <c r="B54" s="2"/>
      <c r="C54" s="17"/>
      <c r="D54" s="17"/>
      <c r="E54" s="30"/>
      <c r="F54" s="17"/>
      <c r="G54" s="17"/>
    </row>
    <row r="55" spans="1:10" ht="12.75">
      <c r="A55" s="97" t="s">
        <v>39</v>
      </c>
      <c r="B55" s="98"/>
      <c r="C55" s="98"/>
      <c r="D55" s="98"/>
      <c r="E55" s="98"/>
      <c r="F55" s="98"/>
      <c r="G55" s="98"/>
      <c r="H55" s="99"/>
      <c r="I55" s="99"/>
      <c r="J55" s="99"/>
    </row>
    <row r="56" spans="1:10" ht="12.75">
      <c r="A56" s="97" t="s">
        <v>116</v>
      </c>
      <c r="B56" s="98"/>
      <c r="C56" s="98"/>
      <c r="D56" s="98"/>
      <c r="E56" s="98"/>
      <c r="F56" s="98"/>
      <c r="G56" s="98"/>
      <c r="H56" s="96"/>
      <c r="I56" s="96"/>
      <c r="J56" s="96"/>
    </row>
    <row r="57" spans="1:7" ht="12.75">
      <c r="A57" s="17"/>
      <c r="B57" s="17"/>
      <c r="C57" s="17"/>
      <c r="D57" s="17"/>
      <c r="E57" s="17"/>
      <c r="F57" s="17"/>
      <c r="G57" s="17"/>
    </row>
    <row r="58" spans="1:7" ht="12.75">
      <c r="A58" s="17"/>
      <c r="B58" s="17"/>
      <c r="C58" s="17"/>
      <c r="D58" s="17"/>
      <c r="E58" s="17"/>
      <c r="F58" s="17"/>
      <c r="G58" s="17"/>
    </row>
    <row r="59" spans="1:7" ht="12.75">
      <c r="A59" s="17"/>
      <c r="B59" s="17"/>
      <c r="C59" s="17"/>
      <c r="D59" s="17"/>
      <c r="E59" s="17"/>
      <c r="F59" s="17"/>
      <c r="G59" s="17"/>
    </row>
    <row r="60" spans="1:7" ht="12.75">
      <c r="A60" s="17"/>
      <c r="B60" s="17"/>
      <c r="C60" s="17"/>
      <c r="D60" s="17"/>
      <c r="E60" s="17"/>
      <c r="F60" s="17"/>
      <c r="G60" s="17"/>
    </row>
    <row r="61" spans="1:7" ht="12.75">
      <c r="A61" s="17"/>
      <c r="B61" s="17"/>
      <c r="C61" s="17"/>
      <c r="D61" s="17"/>
      <c r="E61" s="17"/>
      <c r="F61" s="17"/>
      <c r="G61" s="17"/>
    </row>
    <row r="62" spans="1:7" ht="12.75">
      <c r="A62" s="17"/>
      <c r="B62" s="17"/>
      <c r="C62" s="17"/>
      <c r="D62" s="17"/>
      <c r="E62" s="17"/>
      <c r="F62" s="17"/>
      <c r="G62" s="17"/>
    </row>
    <row r="63" spans="1:7" ht="12.75">
      <c r="A63" s="17"/>
      <c r="B63" s="17"/>
      <c r="C63" s="17"/>
      <c r="D63" s="17"/>
      <c r="E63" s="17"/>
      <c r="F63" s="17"/>
      <c r="G63" s="17"/>
    </row>
    <row r="64" spans="1:7" ht="12.75">
      <c r="A64" s="17"/>
      <c r="B64" s="17"/>
      <c r="C64" s="17"/>
      <c r="D64" s="17"/>
      <c r="E64" s="17"/>
      <c r="F64" s="17"/>
      <c r="G64" s="17"/>
    </row>
    <row r="65" spans="1:7" ht="12.75">
      <c r="A65" s="17"/>
      <c r="B65" s="17"/>
      <c r="C65" s="17"/>
      <c r="D65" s="17"/>
      <c r="E65" s="17"/>
      <c r="F65" s="17"/>
      <c r="G65" s="17"/>
    </row>
  </sheetData>
  <sheetProtection/>
  <mergeCells count="4">
    <mergeCell ref="A55:J55"/>
    <mergeCell ref="A56:J56"/>
    <mergeCell ref="C34:F34"/>
    <mergeCell ref="C8:F8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39">
      <selection activeCell="E26" sqref="E26"/>
    </sheetView>
  </sheetViews>
  <sheetFormatPr defaultColWidth="9.140625" defaultRowHeight="12.75"/>
  <cols>
    <col min="4" max="4" width="28.8515625" style="0" customWidth="1"/>
    <col min="5" max="5" width="19.00390625" style="2" customWidth="1"/>
    <col min="6" max="6" width="8.00390625" style="2" customWidth="1"/>
    <col min="7" max="7" width="16.7109375" style="2" customWidth="1"/>
  </cols>
  <sheetData>
    <row r="1" spans="1:5" ht="12.75">
      <c r="A1" s="18" t="s">
        <v>0</v>
      </c>
      <c r="B1" s="18"/>
      <c r="C1" s="18"/>
      <c r="D1" s="18"/>
      <c r="E1" s="1"/>
    </row>
    <row r="2" spans="1:5" ht="12.75">
      <c r="A2" s="18"/>
      <c r="B2" s="18"/>
      <c r="C2" s="18"/>
      <c r="D2" s="18"/>
      <c r="E2" s="1"/>
    </row>
    <row r="3" spans="1:5" ht="12.75">
      <c r="A3" s="1" t="s">
        <v>149</v>
      </c>
      <c r="B3" s="18"/>
      <c r="C3" s="18"/>
      <c r="D3" s="18"/>
      <c r="E3" s="1"/>
    </row>
    <row r="4" spans="1:5" ht="18.75" customHeight="1" thickBot="1">
      <c r="A4" s="26" t="s">
        <v>144</v>
      </c>
      <c r="B4" s="26"/>
      <c r="C4" s="26"/>
      <c r="D4" s="26"/>
      <c r="E4" s="27"/>
    </row>
    <row r="5" spans="1:5" ht="13.5" thickTop="1">
      <c r="A5" s="1"/>
      <c r="B5" s="1"/>
      <c r="C5" s="1"/>
      <c r="D5" s="1"/>
      <c r="E5" s="1"/>
    </row>
    <row r="6" spans="1:7" ht="12.75">
      <c r="A6" s="1"/>
      <c r="B6" s="1"/>
      <c r="C6" s="1"/>
      <c r="D6" s="1"/>
      <c r="E6" s="1"/>
      <c r="G6" s="5" t="s">
        <v>7</v>
      </c>
    </row>
    <row r="7" spans="1:7" ht="12.75">
      <c r="A7" s="1"/>
      <c r="B7" s="1"/>
      <c r="C7" s="1"/>
      <c r="D7" s="1"/>
      <c r="E7" s="1"/>
      <c r="G7" s="5" t="s">
        <v>95</v>
      </c>
    </row>
    <row r="8" spans="1:7" ht="12.75">
      <c r="A8" s="1"/>
      <c r="B8" s="1"/>
      <c r="C8" s="1"/>
      <c r="D8" s="1"/>
      <c r="E8" s="5" t="s">
        <v>6</v>
      </c>
      <c r="G8" s="5" t="s">
        <v>108</v>
      </c>
    </row>
    <row r="9" spans="1:7" ht="12.75">
      <c r="A9" s="1"/>
      <c r="B9" s="1"/>
      <c r="C9" s="1"/>
      <c r="D9" s="1"/>
      <c r="E9" s="78" t="s">
        <v>151</v>
      </c>
      <c r="F9" s="79"/>
      <c r="G9" s="29" t="s">
        <v>94</v>
      </c>
    </row>
    <row r="10" spans="1:7" ht="13.5" thickBot="1">
      <c r="A10" s="1"/>
      <c r="B10" s="1"/>
      <c r="C10" s="1"/>
      <c r="D10" s="1"/>
      <c r="E10" s="6" t="s">
        <v>1</v>
      </c>
      <c r="F10" s="1"/>
      <c r="G10" s="6" t="s">
        <v>1</v>
      </c>
    </row>
    <row r="11" spans="1:5" ht="12.75">
      <c r="A11" s="1"/>
      <c r="B11" s="1"/>
      <c r="C11" s="1"/>
      <c r="D11" s="1"/>
      <c r="E11" s="1"/>
    </row>
    <row r="12" spans="1:5" ht="12.75">
      <c r="A12" s="1" t="s">
        <v>79</v>
      </c>
      <c r="B12" s="20"/>
      <c r="C12" s="20"/>
      <c r="D12" s="20"/>
      <c r="E12" s="20"/>
    </row>
    <row r="13" spans="1:4" ht="12.75">
      <c r="A13" s="20"/>
      <c r="B13" s="20"/>
      <c r="C13" s="20"/>
      <c r="D13" s="20"/>
    </row>
    <row r="14" spans="1:7" ht="12.75">
      <c r="A14" s="20" t="s">
        <v>131</v>
      </c>
      <c r="B14" s="20"/>
      <c r="C14" s="20"/>
      <c r="D14" s="20"/>
      <c r="E14" s="2">
        <v>33664</v>
      </c>
      <c r="G14" s="2">
        <v>31531</v>
      </c>
    </row>
    <row r="15" spans="1:4" ht="12.75">
      <c r="A15" s="20"/>
      <c r="B15" s="20"/>
      <c r="C15" s="20"/>
      <c r="D15" s="20"/>
    </row>
    <row r="16" spans="1:4" ht="12.75">
      <c r="A16" s="20" t="s">
        <v>54</v>
      </c>
      <c r="B16" s="20"/>
      <c r="C16" s="20"/>
      <c r="D16" s="20"/>
    </row>
    <row r="17" spans="1:7" ht="12.75">
      <c r="A17" s="20" t="s">
        <v>122</v>
      </c>
      <c r="B17" s="20"/>
      <c r="C17" s="20"/>
      <c r="D17" s="20"/>
      <c r="E17" s="64" t="s">
        <v>55</v>
      </c>
      <c r="F17" s="31"/>
      <c r="G17" s="64">
        <v>7</v>
      </c>
    </row>
    <row r="18" spans="1:7" ht="12.75">
      <c r="A18" s="20" t="s">
        <v>123</v>
      </c>
      <c r="B18" s="20"/>
      <c r="C18" s="20"/>
      <c r="D18" s="20"/>
      <c r="E18" s="92"/>
      <c r="G18" s="2">
        <v>250</v>
      </c>
    </row>
    <row r="19" spans="1:7" ht="12.75">
      <c r="A19" s="20" t="s">
        <v>64</v>
      </c>
      <c r="B19" s="20"/>
      <c r="C19" s="20"/>
      <c r="D19" s="20"/>
      <c r="E19" s="92">
        <v>122</v>
      </c>
      <c r="G19" s="2">
        <v>243</v>
      </c>
    </row>
    <row r="20" spans="1:7" ht="12.75">
      <c r="A20" t="s">
        <v>63</v>
      </c>
      <c r="E20" s="92">
        <v>112</v>
      </c>
      <c r="G20" s="2">
        <v>242</v>
      </c>
    </row>
    <row r="21" spans="1:7" ht="12.75">
      <c r="A21" s="62" t="s">
        <v>124</v>
      </c>
      <c r="E21" s="93">
        <v>0</v>
      </c>
      <c r="F21" s="31"/>
      <c r="G21" s="64">
        <v>255</v>
      </c>
    </row>
    <row r="22" spans="1:7" ht="12.75">
      <c r="A22" s="62" t="s">
        <v>56</v>
      </c>
      <c r="E22" s="93">
        <v>0</v>
      </c>
      <c r="F22" s="31"/>
      <c r="G22" s="64">
        <v>-3</v>
      </c>
    </row>
    <row r="23" spans="1:7" ht="12.75">
      <c r="A23" s="62" t="s">
        <v>145</v>
      </c>
      <c r="E23" s="93">
        <v>15777</v>
      </c>
      <c r="G23" s="2">
        <v>15235</v>
      </c>
    </row>
    <row r="24" spans="1:7" ht="12.75">
      <c r="A24" t="s">
        <v>125</v>
      </c>
      <c r="E24" s="93">
        <v>-67</v>
      </c>
      <c r="G24" s="2">
        <v>-41</v>
      </c>
    </row>
    <row r="25" spans="1:7" ht="12.75">
      <c r="A25" s="62" t="s">
        <v>126</v>
      </c>
      <c r="E25" s="93">
        <v>-19506</v>
      </c>
      <c r="G25" s="2">
        <v>-11950</v>
      </c>
    </row>
    <row r="26" spans="1:7" ht="12.75">
      <c r="A26" s="62" t="s">
        <v>127</v>
      </c>
      <c r="E26" s="93">
        <v>-13</v>
      </c>
      <c r="G26" s="64">
        <v>-1</v>
      </c>
    </row>
    <row r="27" spans="1:7" ht="12.75">
      <c r="A27" s="63" t="s">
        <v>65</v>
      </c>
      <c r="E27" s="93" t="s">
        <v>55</v>
      </c>
      <c r="G27" s="2">
        <v>1</v>
      </c>
    </row>
    <row r="28" spans="1:7" ht="12.75">
      <c r="A28" s="62" t="s">
        <v>128</v>
      </c>
      <c r="E28" s="93">
        <v>9</v>
      </c>
      <c r="G28" s="2">
        <v>17</v>
      </c>
    </row>
    <row r="29" spans="1:7" ht="12.75">
      <c r="A29" s="62" t="s">
        <v>129</v>
      </c>
      <c r="E29" s="94" t="s">
        <v>55</v>
      </c>
      <c r="F29"/>
      <c r="G29" s="17">
        <v>7303</v>
      </c>
    </row>
    <row r="30" spans="1:7" ht="12.75">
      <c r="A30" s="62" t="s">
        <v>130</v>
      </c>
      <c r="E30" s="65"/>
      <c r="G30" s="65"/>
    </row>
    <row r="32" spans="1:7" ht="12.75">
      <c r="A32" s="18" t="s">
        <v>101</v>
      </c>
      <c r="E32" s="2">
        <f>SUM(E13:E31)</f>
        <v>30098</v>
      </c>
      <c r="G32" s="2">
        <f>SUM(G12:G31)</f>
        <v>43089</v>
      </c>
    </row>
    <row r="33" ht="12.75">
      <c r="A33" s="18"/>
    </row>
    <row r="34" spans="1:7" ht="12.75">
      <c r="A34" s="62" t="s">
        <v>57</v>
      </c>
      <c r="E34" s="2">
        <v>1512</v>
      </c>
      <c r="G34" s="2">
        <v>0</v>
      </c>
    </row>
    <row r="35" spans="1:7" ht="12.75">
      <c r="A35" s="62" t="s">
        <v>66</v>
      </c>
      <c r="G35" s="64" t="s">
        <v>55</v>
      </c>
    </row>
    <row r="36" spans="1:7" ht="12.75">
      <c r="A36" s="62" t="s">
        <v>132</v>
      </c>
      <c r="E36" s="2">
        <v>-51672</v>
      </c>
      <c r="G36" s="2">
        <v>12455</v>
      </c>
    </row>
    <row r="37" spans="1:7" ht="12.75">
      <c r="A37" s="62" t="s">
        <v>67</v>
      </c>
      <c r="E37" s="2">
        <v>-130434</v>
      </c>
      <c r="G37" s="2">
        <v>-195390</v>
      </c>
    </row>
    <row r="38" spans="1:7" ht="12.75">
      <c r="A38" s="62" t="s">
        <v>133</v>
      </c>
      <c r="E38" s="2">
        <v>14</v>
      </c>
      <c r="G38" s="2">
        <v>3711</v>
      </c>
    </row>
    <row r="39" spans="1:7" ht="12.75">
      <c r="A39" s="62" t="s">
        <v>68</v>
      </c>
      <c r="E39" s="2">
        <v>33158</v>
      </c>
      <c r="G39" s="2">
        <v>40367</v>
      </c>
    </row>
    <row r="40" spans="1:7" ht="12.75">
      <c r="A40" s="62" t="s">
        <v>69</v>
      </c>
      <c r="E40" s="2">
        <v>-17</v>
      </c>
      <c r="G40" s="2">
        <v>829</v>
      </c>
    </row>
    <row r="41" spans="1:7" ht="12.75">
      <c r="A41" s="62" t="s">
        <v>70</v>
      </c>
      <c r="E41" s="16">
        <v>45</v>
      </c>
      <c r="G41" s="16">
        <v>1465</v>
      </c>
    </row>
    <row r="42" ht="13.5" customHeight="1"/>
    <row r="43" spans="1:7" ht="12.75">
      <c r="A43" t="s">
        <v>58</v>
      </c>
      <c r="E43" s="2">
        <f>SUM(E32:E41)</f>
        <v>-117296</v>
      </c>
      <c r="G43" s="2">
        <f>SUM(G32:G41)</f>
        <v>-93474</v>
      </c>
    </row>
    <row r="45" spans="1:7" ht="12.75">
      <c r="A45" t="s">
        <v>59</v>
      </c>
      <c r="E45" s="2">
        <v>0</v>
      </c>
      <c r="G45" s="2">
        <v>-7</v>
      </c>
    </row>
    <row r="46" spans="1:7" ht="12.75">
      <c r="A46" t="s">
        <v>96</v>
      </c>
      <c r="E46" s="65">
        <v>29</v>
      </c>
      <c r="G46" s="65">
        <v>37</v>
      </c>
    </row>
    <row r="47" ht="12.75">
      <c r="G47" s="64"/>
    </row>
    <row r="48" spans="1:7" ht="12.75">
      <c r="A48" s="62" t="s">
        <v>71</v>
      </c>
      <c r="E48" s="2">
        <f>+E45+E43+E46</f>
        <v>-117267</v>
      </c>
      <c r="G48" s="2">
        <f>+G45+G43+G46</f>
        <v>-93444</v>
      </c>
    </row>
    <row r="50" ht="12.75">
      <c r="A50" s="18" t="s">
        <v>72</v>
      </c>
    </row>
    <row r="52" spans="1:7" ht="12.75">
      <c r="A52" t="s">
        <v>134</v>
      </c>
      <c r="E52" s="66" t="s">
        <v>55</v>
      </c>
      <c r="G52" s="58">
        <v>-3444</v>
      </c>
    </row>
    <row r="53" spans="1:7" ht="12.75">
      <c r="A53" s="62" t="s">
        <v>135</v>
      </c>
      <c r="E53" s="67">
        <v>2450</v>
      </c>
      <c r="G53" s="60">
        <v>135</v>
      </c>
    </row>
    <row r="54" spans="1:7" ht="12.75">
      <c r="A54" s="62" t="s">
        <v>73</v>
      </c>
      <c r="E54" s="67">
        <v>13</v>
      </c>
      <c r="G54" s="60">
        <v>1</v>
      </c>
    </row>
    <row r="55" spans="1:7" ht="12.75">
      <c r="A55" s="62" t="s">
        <v>74</v>
      </c>
      <c r="E55" s="59">
        <v>-116</v>
      </c>
      <c r="G55" s="59">
        <v>-56</v>
      </c>
    </row>
    <row r="57" spans="1:7" ht="12.75">
      <c r="A57" s="62" t="s">
        <v>75</v>
      </c>
      <c r="E57" s="2">
        <f>SUM(E52:E56)</f>
        <v>2347</v>
      </c>
      <c r="G57" s="2">
        <f>SUM(G52:G55)</f>
        <v>-3364</v>
      </c>
    </row>
    <row r="59" ht="12.75">
      <c r="A59" s="18" t="s">
        <v>78</v>
      </c>
    </row>
    <row r="61" spans="1:7" ht="12.75">
      <c r="A61" t="s">
        <v>60</v>
      </c>
      <c r="E61" s="66">
        <v>117621</v>
      </c>
      <c r="G61" s="58">
        <v>107060</v>
      </c>
    </row>
    <row r="62" spans="1:7" ht="12.75">
      <c r="A62" t="s">
        <v>61</v>
      </c>
      <c r="E62" s="67" t="s">
        <v>55</v>
      </c>
      <c r="G62" s="60">
        <v>-716</v>
      </c>
    </row>
    <row r="63" spans="1:7" ht="12.75">
      <c r="A63" t="s">
        <v>62</v>
      </c>
      <c r="E63" s="68">
        <v>-450</v>
      </c>
      <c r="G63" s="59">
        <v>-8001</v>
      </c>
    </row>
    <row r="65" spans="1:7" ht="12.75">
      <c r="A65" s="62" t="s">
        <v>76</v>
      </c>
      <c r="E65" s="16">
        <f>SUM(E61:E63)</f>
        <v>117171</v>
      </c>
      <c r="G65" s="16">
        <f>SUM(G61:G63)</f>
        <v>98343</v>
      </c>
    </row>
    <row r="67" spans="1:7" ht="12.75">
      <c r="A67" s="62" t="s">
        <v>77</v>
      </c>
      <c r="E67" s="2">
        <f>+E65+E57+E48</f>
        <v>2251</v>
      </c>
      <c r="G67" s="2">
        <f>+G65+G57+G48</f>
        <v>1535</v>
      </c>
    </row>
    <row r="69" spans="1:7" ht="12.75">
      <c r="A69" s="62" t="s">
        <v>136</v>
      </c>
      <c r="E69" s="2">
        <f>+G71</f>
        <v>2353</v>
      </c>
      <c r="G69" s="2">
        <v>818</v>
      </c>
    </row>
    <row r="70" spans="5:7" ht="12.75">
      <c r="E70" s="61"/>
      <c r="G70" s="61"/>
    </row>
    <row r="71" spans="1:7" ht="13.5" thickBot="1">
      <c r="A71" s="62" t="s">
        <v>97</v>
      </c>
      <c r="E71" s="4">
        <f>+E69+E67</f>
        <v>4604</v>
      </c>
      <c r="G71" s="4">
        <f>+G69+G67</f>
        <v>2353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Menang Corp.</dc:creator>
  <cp:keywords/>
  <dc:description/>
  <cp:lastModifiedBy>Kim</cp:lastModifiedBy>
  <cp:lastPrinted>2013-04-26T02:20:26Z</cp:lastPrinted>
  <dcterms:created xsi:type="dcterms:W3CDTF">2002-11-01T09:25:31Z</dcterms:created>
  <dcterms:modified xsi:type="dcterms:W3CDTF">2013-04-26T02:20:57Z</dcterms:modified>
  <cp:category/>
  <cp:version/>
  <cp:contentType/>
  <cp:contentStatus/>
</cp:coreProperties>
</file>