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3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<sst xmlns="http://schemas.openxmlformats.org/spreadsheetml/2006/main" count="249" uniqueCount="153">
  <si>
    <t>MENANG CORPORATION (M) BERHAD (Company No : 5383-K)</t>
  </si>
  <si>
    <t>RM'000</t>
  </si>
  <si>
    <t>Revenue</t>
  </si>
  <si>
    <t>Operating Expenses</t>
  </si>
  <si>
    <t>Other Operating Income</t>
  </si>
  <si>
    <t>N/A</t>
  </si>
  <si>
    <t>(Unaudited)</t>
  </si>
  <si>
    <t>(Audited)</t>
  </si>
  <si>
    <t>AS AT</t>
  </si>
  <si>
    <t>Property,  plant and equipment</t>
  </si>
  <si>
    <t>Investment Properties</t>
  </si>
  <si>
    <t>Quoted Investments</t>
  </si>
  <si>
    <t>Current Assets</t>
  </si>
  <si>
    <t>Inventories</t>
  </si>
  <si>
    <t>Current Liabilities</t>
  </si>
  <si>
    <t>Share Capital</t>
  </si>
  <si>
    <t>Reserves</t>
  </si>
  <si>
    <t>Non-distributable</t>
  </si>
  <si>
    <t>Share</t>
  </si>
  <si>
    <t xml:space="preserve">Capital </t>
  </si>
  <si>
    <t>Accumulated</t>
  </si>
  <si>
    <t>Capital</t>
  </si>
  <si>
    <t>Reserve</t>
  </si>
  <si>
    <t>Total</t>
  </si>
  <si>
    <t>EPS (sen)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</si>
  <si>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</si>
  <si>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</si>
  <si>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</si>
  <si>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</si>
  <si>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</si>
  <si>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</si>
  <si>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</si>
  <si>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Net  Assets Per Share (RM)</t>
  </si>
  <si>
    <t>Non-current assets</t>
  </si>
  <si>
    <t>Total non-current assets</t>
  </si>
  <si>
    <t>Trade Payables</t>
  </si>
  <si>
    <t>Other Payables and Accruals</t>
  </si>
  <si>
    <t>Borrowings</t>
  </si>
  <si>
    <t>Equity</t>
  </si>
  <si>
    <t>(The Condensed Consolidated Statements of Changes in Equity should be read in conjunction</t>
  </si>
  <si>
    <t>Investing Results</t>
  </si>
  <si>
    <t>- Basic</t>
  </si>
  <si>
    <t>- Diluted</t>
  </si>
  <si>
    <t>Total Equity</t>
  </si>
  <si>
    <t xml:space="preserve">( The Condensed Consolidated Statement of Financial Position should be read in conjuction with </t>
  </si>
  <si>
    <t>Non -</t>
  </si>
  <si>
    <t>Controlling</t>
  </si>
  <si>
    <t>Interests</t>
  </si>
  <si>
    <t>Non-Controlling Interests</t>
  </si>
  <si>
    <t>Investment in Equity Accounted Investee</t>
  </si>
  <si>
    <t>Tax Expense</t>
  </si>
  <si>
    <t xml:space="preserve">(Loss) / Profit </t>
  </si>
  <si>
    <t>Land held for Property Development</t>
  </si>
  <si>
    <t>Property Development Costs</t>
  </si>
  <si>
    <t>Adjustments for:</t>
  </si>
  <si>
    <t>-</t>
  </si>
  <si>
    <t>Forfeited income</t>
  </si>
  <si>
    <t>Decrease in inventories</t>
  </si>
  <si>
    <t>Cash (used in)/from operations</t>
  </si>
  <si>
    <t>Tax paid</t>
  </si>
  <si>
    <t>Drawdown of term loan</t>
  </si>
  <si>
    <t>Interest paid</t>
  </si>
  <si>
    <t>Repayments of term loans</t>
  </si>
  <si>
    <t>Depreciation of property, plant and equipment</t>
  </si>
  <si>
    <t>Depreciation of investment properties</t>
  </si>
  <si>
    <t>Property, plant and equipment  written off</t>
  </si>
  <si>
    <t>Decrease in land held for property development</t>
  </si>
  <si>
    <t>Decrease/(Increase) in trade and other receivables</t>
  </si>
  <si>
    <t>Increase/(Decrease) in trade and other payables</t>
  </si>
  <si>
    <t>Increase/(Decrease) in amounts owing to corporate shareholders</t>
  </si>
  <si>
    <t>Increase/(Decrease) in amounts owing to Directors</t>
  </si>
  <si>
    <t>Net cash (used in)/from operating activities</t>
  </si>
  <si>
    <t>CASH FLOWS FROM INVESTING ACTIVITIES</t>
  </si>
  <si>
    <t>Proceeds from disposal of property, plant and equipment</t>
  </si>
  <si>
    <t>Purchase of property, plant and equipment</t>
  </si>
  <si>
    <t>Net cash (used in)/from investing activities</t>
  </si>
  <si>
    <t>Net cash from/(used in) financing activities</t>
  </si>
  <si>
    <t>Net increase/(decrease) in cash and cash equivalents</t>
  </si>
  <si>
    <t>CASH FLOWS FROM FINANCING ACTIVITIES</t>
  </si>
  <si>
    <t>CASH FLOWS FROM OPERATING ACTIVITIES</t>
  </si>
  <si>
    <t>The condensed interim financial should be read in conjunction with the accompanying explanatory notes attached to the interim</t>
  </si>
  <si>
    <t>Transaction with owners</t>
  </si>
  <si>
    <t>Ordinary shares contributed by</t>
  </si>
  <si>
    <t>of a subsidiary</t>
  </si>
  <si>
    <t>As at 01 January 2011</t>
  </si>
  <si>
    <t>Current</t>
  </si>
  <si>
    <t>Quarter Ended</t>
  </si>
  <si>
    <t xml:space="preserve">Corresponding </t>
  </si>
  <si>
    <t>Profit from Operations</t>
  </si>
  <si>
    <t>Finance Costs</t>
  </si>
  <si>
    <t>Finance Income</t>
  </si>
  <si>
    <t>As at 30 June 2012</t>
  </si>
  <si>
    <t>Fair Value Adjustment</t>
  </si>
  <si>
    <t>30 JUNE 2012</t>
  </si>
  <si>
    <t>30 June 2012</t>
  </si>
  <si>
    <t>18 Months</t>
  </si>
  <si>
    <t>Interest received</t>
  </si>
  <si>
    <t>Cash and cash equivalents at the end of reporting period / year</t>
  </si>
  <si>
    <t>Trade Receivables</t>
  </si>
  <si>
    <t>Other Receivables</t>
  </si>
  <si>
    <t>Cash and Cash Equivalents</t>
  </si>
  <si>
    <t xml:space="preserve">Operating profit before working capital changes </t>
  </si>
  <si>
    <t>Current Tax Liabilities</t>
  </si>
  <si>
    <t>(Accumulated Loss)</t>
  </si>
  <si>
    <t>Other Payables</t>
  </si>
  <si>
    <t>Condensed Consolidated Statement Of Comprehensive Income (Unaudited)</t>
  </si>
  <si>
    <t>Year to Date</t>
  </si>
  <si>
    <t>For 18 months ended 30 June 2012</t>
  </si>
  <si>
    <t>Ended</t>
  </si>
  <si>
    <t>Total Attributable</t>
  </si>
  <si>
    <t>To Owners Of</t>
  </si>
  <si>
    <t>The Parent</t>
  </si>
  <si>
    <t xml:space="preserve">Fair Value Gains on Available </t>
  </si>
  <si>
    <t>For Sale  Financial Assets</t>
  </si>
  <si>
    <t>Capital Reduction</t>
  </si>
  <si>
    <t>non controlling interests</t>
  </si>
  <si>
    <t>with the Financial Statements for the period ended 30 June 2012)</t>
  </si>
  <si>
    <t xml:space="preserve">There are no comparative figures disclosed for the current quarter and the cumulative year-to-date of the </t>
  </si>
  <si>
    <t xml:space="preserve">preceding quarter / year following the change in the financial year end to 30 June which was announced to </t>
  </si>
  <si>
    <t>Bursa Malaysia Securities Berhad on 12 March 2012.</t>
  </si>
  <si>
    <t>financial statements and the audited financial statements for financial period  ended 30 June 2012</t>
  </si>
  <si>
    <t>As at 01 July 2012</t>
  </si>
  <si>
    <t>Impairment loss on receivables</t>
  </si>
  <si>
    <t>Inventories written down</t>
  </si>
  <si>
    <t>Write down on group cost for property development cost</t>
  </si>
  <si>
    <t>Interest income</t>
  </si>
  <si>
    <t>Finance income from concession receivables</t>
  </si>
  <si>
    <t>Gain on disposal of property, plant and equipment</t>
  </si>
  <si>
    <t>Depreciation on joint venture assets</t>
  </si>
  <si>
    <t xml:space="preserve">Provision for debt settlement  on compensation </t>
  </si>
  <si>
    <t xml:space="preserve">  for loss of profit</t>
  </si>
  <si>
    <t>Profit before tax</t>
  </si>
  <si>
    <t xml:space="preserve">  and property development cost</t>
  </si>
  <si>
    <t>Decrease in amount owing by joint venture project</t>
  </si>
  <si>
    <t xml:space="preserve">Additions in property development </t>
  </si>
  <si>
    <t>Issues shares to non controlling interests</t>
  </si>
  <si>
    <t>Cash and cash equivalents at beginning of financial year</t>
  </si>
  <si>
    <t>the Financial Statements for the period ended 30 June 2012)</t>
  </si>
  <si>
    <t>CONDENSED CONSOLIDATED STATEMENTS OF FINANCIAL POSITION</t>
  </si>
  <si>
    <t>Trade and Other Receivables</t>
  </si>
  <si>
    <t>Equity attributable to owners of the parent</t>
  </si>
  <si>
    <t>Owners of The Parent</t>
  </si>
  <si>
    <t>Condensed Consolidated Statement of Changes in Equity (Unaudited)</t>
  </si>
  <si>
    <t>Profit for the financial year</t>
  </si>
  <si>
    <t>Consolidated Statement Of Cash Flows</t>
  </si>
  <si>
    <t>Interest expense</t>
  </si>
  <si>
    <t>Profit  Attributable to :</t>
  </si>
  <si>
    <t>Profit after tax for the period</t>
  </si>
  <si>
    <t>31 DECEMBER 2012</t>
  </si>
  <si>
    <t>INTERIM REPORT FOR THE SECOND QUARTER ENDED 31 DECEMBER 2012</t>
  </si>
  <si>
    <t>31 December 2012</t>
  </si>
  <si>
    <t>31 December 2011</t>
  </si>
  <si>
    <t>As at 31 December 2012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</si>
</sst>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"/>
    <numFmt numFmtId="171" formatCode="#,##0.00000_);\(#,##0.00000\)"/>
    <numFmt numFmtId="172" formatCode="#,##0.0000_);\(#,##0.0000\)"/>
    <numFmt numFmtId="173" formatCode="[$-409]dddd\,\ mmmm\ dd\,\ yyyy"/>
    <numFmt numFmtId="174" formatCode="#,##0.000_);\(#,##0.0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4409]dddd\,\ d\ mmmm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37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7" fontId="1" fillId="0" borderId="15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8" fontId="0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1" fillId="0" borderId="19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8" fontId="4" fillId="0" borderId="0" xfId="0" applyNumberFormat="1" applyFont="1" applyAlignment="1">
      <alignment horizontal="left"/>
    </xf>
    <xf numFmtId="38" fontId="0" fillId="0" borderId="0" xfId="0" applyNumberFormat="1" applyAlignment="1">
      <alignment horizontal="right"/>
    </xf>
    <xf numFmtId="39" fontId="1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7" fontId="0" fillId="0" borderId="0" xfId="42" applyNumberFormat="1" applyFont="1" applyAlignment="1">
      <alignment/>
    </xf>
    <xf numFmtId="37" fontId="0" fillId="0" borderId="0" xfId="0" applyNumberFormat="1" applyBorder="1" applyAlignment="1">
      <alignment/>
    </xf>
    <xf numFmtId="37" fontId="44" fillId="0" borderId="0" xfId="0" applyNumberFormat="1" applyFont="1" applyAlignment="1">
      <alignment/>
    </xf>
    <xf numFmtId="37" fontId="44" fillId="33" borderId="0" xfId="0" applyNumberFormat="1" applyFont="1" applyFill="1" applyAlignment="1">
      <alignment/>
    </xf>
    <xf numFmtId="172" fontId="44" fillId="33" borderId="0" xfId="0" applyNumberFormat="1" applyFont="1" applyFill="1" applyAlignment="1">
      <alignment/>
    </xf>
    <xf numFmtId="37" fontId="0" fillId="0" borderId="11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0" fillId="0" borderId="14" xfId="0" applyNumberForma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2" xfId="0" applyNumberFormat="1" applyBorder="1" applyAlignment="1">
      <alignment horizontal="right"/>
    </xf>
    <xf numFmtId="37" fontId="0" fillId="0" borderId="13" xfId="0" applyNumberFormat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0" fillId="0" borderId="14" xfId="0" applyNumberFormat="1" applyBorder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39" fontId="0" fillId="0" borderId="16" xfId="0" applyNumberFormat="1" applyBorder="1" applyAlignment="1">
      <alignment horizontal="center" vertical="center"/>
    </xf>
    <xf numFmtId="38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Border="1" applyAlignment="1">
      <alignment/>
    </xf>
    <xf numFmtId="37" fontId="0" fillId="0" borderId="0" xfId="0" applyNumberFormat="1" applyBorder="1" applyAlignment="1">
      <alignment horizontal="center"/>
    </xf>
    <xf numFmtId="49" fontId="2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/>
    </xf>
    <xf numFmtId="37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7" fontId="0" fillId="0" borderId="21" xfId="0" applyNumberFormat="1" applyBorder="1" applyAlignment="1">
      <alignment/>
    </xf>
    <xf numFmtId="37" fontId="0" fillId="0" borderId="2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7" fontId="0" fillId="0" borderId="25" xfId="0" applyNumberFormat="1" applyBorder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7" fontId="1" fillId="0" borderId="15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workbookViewId="0" topLeftCell="A22">
      <selection activeCell="C33" sqref="C33"/>
    </sheetView>
  </sheetViews>
  <sheetFormatPr defaultColWidth="9.140625" defaultRowHeight="12.75"/>
  <cols>
    <col min="1" max="1" width="4.7109375" style="0" customWidth="1"/>
    <col min="3" max="3" width="44.42187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149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138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6</v>
      </c>
      <c r="E6" s="2"/>
      <c r="F6" s="7" t="s">
        <v>7</v>
      </c>
      <c r="G6" s="2"/>
      <c r="H6" s="2"/>
    </row>
    <row r="7" spans="1:8" ht="12.75">
      <c r="A7" s="2"/>
      <c r="B7" s="2"/>
      <c r="C7" s="2"/>
      <c r="D7" s="5" t="s">
        <v>8</v>
      </c>
      <c r="E7" s="2"/>
      <c r="F7" s="5" t="s">
        <v>8</v>
      </c>
      <c r="G7" s="2"/>
      <c r="H7" s="2"/>
    </row>
    <row r="8" spans="1:8" ht="12.75">
      <c r="A8" s="2"/>
      <c r="B8" s="2"/>
      <c r="C8" s="2"/>
      <c r="D8" s="29" t="s">
        <v>148</v>
      </c>
      <c r="E8" s="2"/>
      <c r="F8" s="29" t="s">
        <v>93</v>
      </c>
      <c r="G8" s="2"/>
      <c r="H8" s="2"/>
    </row>
    <row r="9" spans="1:8" ht="13.5" thickBot="1">
      <c r="A9" s="2"/>
      <c r="B9" s="2"/>
      <c r="C9" s="8"/>
      <c r="D9" s="34" t="s">
        <v>1</v>
      </c>
      <c r="E9" s="31"/>
      <c r="F9" s="34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33" t="s">
        <v>31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33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9</v>
      </c>
      <c r="C13" s="2"/>
      <c r="D13" s="9">
        <v>675</v>
      </c>
      <c r="E13" s="2"/>
      <c r="F13" s="22">
        <v>634</v>
      </c>
      <c r="G13" s="2"/>
      <c r="H13" s="2"/>
    </row>
    <row r="14" spans="1:8" ht="12.75" customHeight="1">
      <c r="A14" s="1"/>
      <c r="B14" s="2" t="s">
        <v>49</v>
      </c>
      <c r="C14" s="2"/>
      <c r="D14" s="10">
        <v>0</v>
      </c>
      <c r="E14" s="2"/>
      <c r="F14" s="39">
        <v>0</v>
      </c>
      <c r="G14" s="2"/>
      <c r="H14" s="2"/>
    </row>
    <row r="15" spans="1:8" ht="12.75">
      <c r="A15" s="2"/>
      <c r="B15" s="2" t="s">
        <v>10</v>
      </c>
      <c r="C15" s="2"/>
      <c r="D15" s="10">
        <v>51365</v>
      </c>
      <c r="E15" s="2"/>
      <c r="F15" s="39">
        <v>51446</v>
      </c>
      <c r="G15" s="2"/>
      <c r="H15" s="2"/>
    </row>
    <row r="16" spans="1:8" ht="12.75">
      <c r="A16" s="1"/>
      <c r="B16" s="2" t="s">
        <v>52</v>
      </c>
      <c r="C16" s="2"/>
      <c r="D16" s="10">
        <v>123633</v>
      </c>
      <c r="E16" s="2"/>
      <c r="F16" s="39">
        <v>126372</v>
      </c>
      <c r="G16" s="2"/>
      <c r="H16" s="2"/>
    </row>
    <row r="17" spans="1:8" ht="12.75">
      <c r="A17" s="1"/>
      <c r="B17" s="2" t="s">
        <v>139</v>
      </c>
      <c r="C17" s="2"/>
      <c r="D17" s="10">
        <v>315021</v>
      </c>
      <c r="E17" s="2"/>
      <c r="F17" s="39">
        <v>214082</v>
      </c>
      <c r="G17" s="2"/>
      <c r="H17" s="2"/>
    </row>
    <row r="18" spans="1:8" ht="12.75">
      <c r="A18" s="1"/>
      <c r="B18" s="2" t="s">
        <v>11</v>
      </c>
      <c r="C18" s="2"/>
      <c r="D18" s="11">
        <v>6</v>
      </c>
      <c r="E18" s="2"/>
      <c r="F18" s="23">
        <v>6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34</v>
      </c>
      <c r="B20" s="2"/>
      <c r="C20" s="2"/>
      <c r="D20" s="1">
        <f>SUM(D13:D18)</f>
        <v>490700</v>
      </c>
      <c r="E20" s="2"/>
      <c r="F20" s="20">
        <f>SUM(F13:F18)</f>
        <v>392540</v>
      </c>
      <c r="G20" s="2"/>
      <c r="H20" s="2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 t="s">
        <v>12</v>
      </c>
      <c r="B22" s="2"/>
      <c r="C22" s="2"/>
      <c r="D22" s="2"/>
      <c r="E22" s="2"/>
      <c r="F22" s="2"/>
      <c r="G22" s="2"/>
      <c r="H22" s="2"/>
    </row>
    <row r="23" spans="1:8" ht="12.75">
      <c r="A23" s="2"/>
      <c r="B23" s="2" t="s">
        <v>53</v>
      </c>
      <c r="C23" s="2"/>
      <c r="D23" s="9">
        <v>88474</v>
      </c>
      <c r="E23" s="2"/>
      <c r="F23" s="22">
        <v>60101</v>
      </c>
      <c r="G23" s="2"/>
      <c r="H23" s="2"/>
    </row>
    <row r="24" spans="1:8" ht="12.75">
      <c r="A24" s="1"/>
      <c r="B24" s="2" t="s">
        <v>13</v>
      </c>
      <c r="C24" s="2"/>
      <c r="D24" s="10">
        <v>4505</v>
      </c>
      <c r="E24" s="2"/>
      <c r="F24" s="39">
        <v>6017</v>
      </c>
      <c r="G24" s="2"/>
      <c r="H24" s="2"/>
    </row>
    <row r="25" spans="1:8" ht="12.75">
      <c r="A25" s="1"/>
      <c r="B25" s="2" t="s">
        <v>98</v>
      </c>
      <c r="C25" s="2"/>
      <c r="D25" s="10">
        <v>174</v>
      </c>
      <c r="E25" s="2"/>
      <c r="F25" s="39">
        <v>195</v>
      </c>
      <c r="G25" s="2"/>
      <c r="H25" s="2"/>
    </row>
    <row r="26" spans="1:8" ht="12.75">
      <c r="A26" s="1"/>
      <c r="B26" s="2" t="s">
        <v>99</v>
      </c>
      <c r="C26" s="2"/>
      <c r="D26" s="10">
        <v>439</v>
      </c>
      <c r="E26" s="2"/>
      <c r="F26" s="39">
        <v>911</v>
      </c>
      <c r="G26" s="2"/>
      <c r="H26" s="2"/>
    </row>
    <row r="27" spans="1:8" ht="12.75">
      <c r="A27" s="1"/>
      <c r="B27" s="2" t="s">
        <v>100</v>
      </c>
      <c r="C27" s="2"/>
      <c r="D27" s="11">
        <v>20780</v>
      </c>
      <c r="E27" s="2"/>
      <c r="F27" s="23">
        <v>2353</v>
      </c>
      <c r="G27" s="2"/>
      <c r="H27" s="2"/>
    </row>
    <row r="28" spans="1:8" ht="12.75">
      <c r="A28" s="2"/>
      <c r="B28" s="2"/>
      <c r="C28" s="2"/>
      <c r="D28" s="1">
        <f>SUM(D23:D27)</f>
        <v>114372</v>
      </c>
      <c r="E28" s="2"/>
      <c r="F28" s="20">
        <f>SUM(F23:F27)</f>
        <v>69577</v>
      </c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21.75" customHeight="1" thickBot="1">
      <c r="A30" s="1" t="s">
        <v>26</v>
      </c>
      <c r="B30" s="2"/>
      <c r="C30" s="2"/>
      <c r="D30" s="36">
        <f>+D28+D20</f>
        <v>605072</v>
      </c>
      <c r="E30" s="2"/>
      <c r="F30" s="37">
        <f>+F28+F20</f>
        <v>462117</v>
      </c>
      <c r="G30" s="2"/>
      <c r="H30" s="2"/>
    </row>
    <row r="31" spans="1:8" ht="13.5" thickTop="1">
      <c r="A31" s="1"/>
      <c r="B31" s="2"/>
      <c r="C31" s="2"/>
      <c r="D31" s="2"/>
      <c r="E31" s="2"/>
      <c r="F31" s="2"/>
      <c r="G31" s="2"/>
      <c r="H31" s="2"/>
    </row>
    <row r="32" spans="1:8" ht="24" customHeight="1">
      <c r="A32" s="1" t="s">
        <v>27</v>
      </c>
      <c r="B32" s="2"/>
      <c r="C32" s="2"/>
      <c r="D32" s="1"/>
      <c r="E32" s="2"/>
      <c r="F32" s="20"/>
      <c r="G32" s="2"/>
      <c r="H32" s="2"/>
    </row>
    <row r="33" spans="1:8" ht="21" customHeight="1">
      <c r="A33" s="1" t="s">
        <v>140</v>
      </c>
      <c r="B33" s="2"/>
      <c r="C33" s="2"/>
      <c r="D33" s="1"/>
      <c r="E33" s="2"/>
      <c r="F33" s="2"/>
      <c r="G33" s="2"/>
      <c r="H33" s="2"/>
    </row>
    <row r="34" spans="1:8" ht="22.5" customHeight="1">
      <c r="A34" s="1"/>
      <c r="B34" s="2" t="s">
        <v>15</v>
      </c>
      <c r="C34" s="2"/>
      <c r="D34" s="9">
        <v>133553</v>
      </c>
      <c r="E34" s="2"/>
      <c r="F34" s="22">
        <v>133553</v>
      </c>
      <c r="G34" s="2"/>
      <c r="H34" s="2"/>
    </row>
    <row r="35" spans="1:8" ht="12" customHeight="1">
      <c r="A35" s="2"/>
      <c r="B35" s="2"/>
      <c r="C35" s="2"/>
      <c r="D35" s="10"/>
      <c r="E35" s="2"/>
      <c r="F35" s="39"/>
      <c r="G35" s="2"/>
      <c r="H35" s="2"/>
    </row>
    <row r="36" spans="1:8" ht="12.75" customHeight="1">
      <c r="A36" s="33"/>
      <c r="B36" s="2" t="s">
        <v>16</v>
      </c>
      <c r="C36" s="2"/>
      <c r="D36" s="10">
        <v>85008</v>
      </c>
      <c r="E36" s="2"/>
      <c r="F36" s="39">
        <v>85008</v>
      </c>
      <c r="G36" s="2"/>
      <c r="H36" s="2"/>
    </row>
    <row r="37" spans="1:8" ht="12.75">
      <c r="A37" s="1"/>
      <c r="B37" s="2" t="s">
        <v>103</v>
      </c>
      <c r="C37" s="2"/>
      <c r="D37" s="11">
        <v>-47590</v>
      </c>
      <c r="E37" s="2"/>
      <c r="F37" s="23">
        <v>-57672</v>
      </c>
      <c r="G37" s="2"/>
      <c r="H37" s="2"/>
    </row>
    <row r="38" spans="1:8" ht="12.75" customHeight="1">
      <c r="A38" s="1"/>
      <c r="B38" s="2"/>
      <c r="C38" s="2"/>
      <c r="D38" s="1">
        <f>SUM(D34:D37)</f>
        <v>170971</v>
      </c>
      <c r="E38" s="2"/>
      <c r="F38" s="2">
        <f>+F37+F36+F34</f>
        <v>160889</v>
      </c>
      <c r="G38" s="2"/>
      <c r="H38" s="2"/>
    </row>
    <row r="39" spans="1:8" ht="12.75" customHeight="1">
      <c r="A39" s="1"/>
      <c r="B39" s="2"/>
      <c r="C39" s="2"/>
      <c r="D39" s="1"/>
      <c r="E39" s="2"/>
      <c r="F39" s="2"/>
      <c r="G39" s="2"/>
      <c r="H39" s="2"/>
    </row>
    <row r="40" spans="1:8" ht="12.75" customHeight="1">
      <c r="A40" s="1"/>
      <c r="B40" s="2" t="s">
        <v>48</v>
      </c>
      <c r="C40" s="2"/>
      <c r="D40" s="1">
        <v>21560</v>
      </c>
      <c r="E40" s="2"/>
      <c r="F40" s="2">
        <v>12342</v>
      </c>
      <c r="G40" s="2"/>
      <c r="H40" s="2"/>
    </row>
    <row r="41" spans="1:8" ht="12.75" customHeight="1">
      <c r="A41" s="1" t="s">
        <v>43</v>
      </c>
      <c r="C41" s="2"/>
      <c r="D41" s="47">
        <f>+D40+D38</f>
        <v>192531</v>
      </c>
      <c r="E41" s="2"/>
      <c r="F41" s="48">
        <f>+F40+F38</f>
        <v>173231</v>
      </c>
      <c r="G41" s="2"/>
      <c r="H41" s="2"/>
    </row>
    <row r="42" spans="1:8" ht="12.75">
      <c r="A42" s="2"/>
      <c r="B42" s="2"/>
      <c r="C42" s="2"/>
      <c r="D42" s="1"/>
      <c r="E42" s="2"/>
      <c r="F42" s="20"/>
      <c r="G42" s="2"/>
      <c r="H42" s="2"/>
    </row>
    <row r="43" spans="1:8" ht="15" customHeight="1">
      <c r="A43" s="1" t="s">
        <v>28</v>
      </c>
      <c r="B43" s="2"/>
      <c r="C43" s="2"/>
      <c r="D43" s="1"/>
      <c r="E43" s="2"/>
      <c r="F43" s="2"/>
      <c r="G43" s="2"/>
      <c r="H43" s="2"/>
    </row>
    <row r="44" spans="1:8" ht="15" customHeight="1">
      <c r="A44" s="1"/>
      <c r="B44" s="2" t="s">
        <v>37</v>
      </c>
      <c r="C44" s="2"/>
      <c r="D44" s="9">
        <v>215225</v>
      </c>
      <c r="E44" s="2"/>
      <c r="F44" s="58">
        <v>111549</v>
      </c>
      <c r="G44" s="2"/>
      <c r="H44" s="2"/>
    </row>
    <row r="45" spans="1:8" ht="12.75">
      <c r="A45" s="2"/>
      <c r="B45" s="2" t="s">
        <v>25</v>
      </c>
      <c r="C45" s="2"/>
      <c r="D45" s="10">
        <v>23028</v>
      </c>
      <c r="E45" s="2"/>
      <c r="F45" s="39">
        <v>17329</v>
      </c>
      <c r="G45" s="2"/>
      <c r="H45" s="2"/>
    </row>
    <row r="46" spans="1:8" ht="12.75">
      <c r="A46" s="2"/>
      <c r="B46" s="2" t="s">
        <v>104</v>
      </c>
      <c r="C46" s="2"/>
      <c r="D46" s="11">
        <v>6551</v>
      </c>
      <c r="E46" s="2"/>
      <c r="F46" s="23">
        <v>6487</v>
      </c>
      <c r="G46" s="2"/>
      <c r="H46" s="2"/>
    </row>
    <row r="47" spans="1:8" ht="12.75">
      <c r="A47" s="2"/>
      <c r="B47" s="2"/>
      <c r="C47" s="2"/>
      <c r="D47" s="1">
        <f>+D46+D45+D44</f>
        <v>244804</v>
      </c>
      <c r="E47" s="2"/>
      <c r="F47" s="2">
        <f>SUM(F44:F46)</f>
        <v>135365</v>
      </c>
      <c r="G47" s="2"/>
      <c r="H47" s="2"/>
    </row>
    <row r="48" spans="1:8" ht="18" customHeight="1">
      <c r="A48" s="2"/>
      <c r="B48" s="2"/>
      <c r="C48" s="2"/>
      <c r="D48" s="1"/>
      <c r="E48" s="2"/>
      <c r="F48" s="20"/>
      <c r="G48" s="2"/>
      <c r="H48" s="2"/>
    </row>
    <row r="49" spans="1:8" ht="12.75">
      <c r="A49" s="1" t="s">
        <v>14</v>
      </c>
      <c r="B49" s="2"/>
      <c r="C49" s="2"/>
      <c r="D49" s="1"/>
      <c r="E49" s="2"/>
      <c r="F49" s="2"/>
      <c r="G49" s="2"/>
      <c r="H49" s="2"/>
    </row>
    <row r="50" spans="1:8" ht="20.25" customHeight="1">
      <c r="A50" s="1"/>
      <c r="B50" s="2" t="s">
        <v>35</v>
      </c>
      <c r="C50" s="2"/>
      <c r="D50" s="9">
        <v>47331</v>
      </c>
      <c r="E50" s="2"/>
      <c r="F50" s="22">
        <v>35591</v>
      </c>
      <c r="G50" s="2"/>
      <c r="H50" s="2"/>
    </row>
    <row r="51" spans="1:8" ht="15" customHeight="1">
      <c r="A51" s="2"/>
      <c r="B51" s="2" t="s">
        <v>36</v>
      </c>
      <c r="C51" s="2"/>
      <c r="D51" s="10">
        <v>54214</v>
      </c>
      <c r="E51" s="2"/>
      <c r="F51" s="39">
        <v>54815</v>
      </c>
      <c r="G51" s="2"/>
      <c r="H51" s="2"/>
    </row>
    <row r="52" spans="1:8" ht="15" customHeight="1">
      <c r="A52" s="1"/>
      <c r="B52" s="2" t="s">
        <v>37</v>
      </c>
      <c r="C52" s="2"/>
      <c r="D52" s="10">
        <v>66192</v>
      </c>
      <c r="E52" s="2"/>
      <c r="F52" s="39">
        <v>63115</v>
      </c>
      <c r="G52" s="2"/>
      <c r="H52" s="2"/>
    </row>
    <row r="53" spans="1:8" ht="12.75">
      <c r="A53" s="2"/>
      <c r="B53" s="2" t="s">
        <v>102</v>
      </c>
      <c r="C53" s="2"/>
      <c r="D53" s="11">
        <v>0</v>
      </c>
      <c r="E53" s="2"/>
      <c r="F53" s="23">
        <v>0</v>
      </c>
      <c r="G53" s="2"/>
      <c r="H53" s="2"/>
    </row>
    <row r="54" spans="1:8" ht="12.75">
      <c r="A54" s="2"/>
      <c r="B54" s="2"/>
      <c r="C54" s="2"/>
      <c r="D54" s="1">
        <f>SUM(D50:D53)</f>
        <v>167737</v>
      </c>
      <c r="E54" s="2"/>
      <c r="F54" s="20">
        <f>SUM(F50:F53)</f>
        <v>153521</v>
      </c>
      <c r="G54" s="2"/>
      <c r="H54" s="2"/>
    </row>
    <row r="55" spans="1:8" ht="12.75">
      <c r="A55" s="2"/>
      <c r="B55" s="2"/>
      <c r="C55" s="2"/>
      <c r="D55" s="1"/>
      <c r="E55" s="20"/>
      <c r="F55" s="20"/>
      <c r="G55" s="2"/>
      <c r="H55" s="2"/>
    </row>
    <row r="56" spans="1:8" ht="12.75">
      <c r="A56" s="1" t="s">
        <v>29</v>
      </c>
      <c r="B56" s="2"/>
      <c r="C56" s="2"/>
      <c r="D56" s="1">
        <f>+D54+D47</f>
        <v>412541</v>
      </c>
      <c r="E56" s="2"/>
      <c r="F56" s="20">
        <f>+F54+F47</f>
        <v>288886</v>
      </c>
      <c r="G56" s="2"/>
      <c r="H56" s="2"/>
    </row>
    <row r="57" spans="1:8" ht="12.75">
      <c r="A57" s="1"/>
      <c r="B57" s="2"/>
      <c r="C57" s="2"/>
      <c r="D57" s="1"/>
      <c r="E57" s="2"/>
      <c r="F57" s="2"/>
      <c r="G57" s="2"/>
      <c r="H57" s="2"/>
    </row>
    <row r="58" spans="1:8" ht="19.5" customHeight="1" thickBot="1">
      <c r="A58" s="32" t="s">
        <v>30</v>
      </c>
      <c r="B58" s="30"/>
      <c r="C58" s="30"/>
      <c r="D58" s="36">
        <f>+D56+D41</f>
        <v>605072</v>
      </c>
      <c r="E58" s="21"/>
      <c r="F58" s="37">
        <f>+F56+F41</f>
        <v>462117</v>
      </c>
      <c r="G58" s="2"/>
      <c r="H58" s="2"/>
    </row>
    <row r="59" spans="1:8" ht="21.75" customHeight="1" thickTop="1">
      <c r="A59" s="32"/>
      <c r="B59" s="30"/>
      <c r="C59" s="30"/>
      <c r="D59" s="40"/>
      <c r="E59" s="24"/>
      <c r="F59" s="40"/>
      <c r="G59" s="2"/>
      <c r="H59" s="2"/>
    </row>
    <row r="60" spans="1:8" ht="20.25" customHeight="1" thickBot="1">
      <c r="A60" s="32" t="s">
        <v>32</v>
      </c>
      <c r="B60" s="44"/>
      <c r="C60" s="30"/>
      <c r="D60" s="35">
        <f>+D38/(D34*2)</f>
        <v>0.6400867071499704</v>
      </c>
      <c r="E60" s="2"/>
      <c r="F60" s="38">
        <f>+F38/F34/2</f>
        <v>0.6023413925557644</v>
      </c>
      <c r="G60" s="2"/>
      <c r="H60" s="2"/>
    </row>
    <row r="61" spans="1:8" ht="21" customHeight="1">
      <c r="A61" s="1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92" t="s">
        <v>44</v>
      </c>
      <c r="B63" s="93"/>
      <c r="C63" s="93"/>
      <c r="D63" s="93"/>
      <c r="E63" s="93"/>
      <c r="F63" s="93"/>
      <c r="G63" s="2"/>
      <c r="H63" s="2"/>
    </row>
    <row r="64" spans="1:8" ht="12.75">
      <c r="A64" s="92" t="s">
        <v>137</v>
      </c>
      <c r="B64" s="92"/>
      <c r="C64" s="92"/>
      <c r="D64" s="92"/>
      <c r="E64" s="92"/>
      <c r="F64" s="92"/>
      <c r="G64" s="2"/>
      <c r="H64" s="2"/>
    </row>
    <row r="65" spans="1:8" ht="12.75">
      <c r="A65" s="92"/>
      <c r="B65" s="92"/>
      <c r="C65" s="92"/>
      <c r="D65" s="92"/>
      <c r="E65" s="92"/>
      <c r="F65" s="92"/>
      <c r="G65" s="2"/>
      <c r="H65" s="2"/>
    </row>
    <row r="66" spans="1:8" ht="12.75">
      <c r="A66" s="2"/>
      <c r="B66" s="2"/>
      <c r="C66" s="2"/>
      <c r="D66" s="55"/>
      <c r="E66" s="55"/>
      <c r="F66" s="55"/>
      <c r="G66" s="2"/>
      <c r="H66" s="2"/>
    </row>
    <row r="67" spans="1:8" ht="12.75">
      <c r="A67" s="2"/>
      <c r="B67" s="2"/>
      <c r="C67" s="2"/>
      <c r="D67" s="56">
        <f>+D58-D30</f>
        <v>0</v>
      </c>
      <c r="E67" s="56"/>
      <c r="F67" s="56">
        <f>+F58-F30</f>
        <v>0</v>
      </c>
      <c r="G67" s="2"/>
      <c r="H67" s="2"/>
    </row>
    <row r="68" spans="1:8" ht="12.75">
      <c r="A68" s="2"/>
      <c r="B68" s="2"/>
      <c r="C68" s="2"/>
      <c r="D68" s="57">
        <f>+D38/D34</f>
        <v>1.2801734142999408</v>
      </c>
      <c r="E68" s="56"/>
      <c r="F68" s="57">
        <f>+F38/F34</f>
        <v>1.2046827851115287</v>
      </c>
      <c r="G68" s="2"/>
      <c r="H68" s="2"/>
    </row>
    <row r="69" spans="1:8" ht="12.75">
      <c r="A69" s="2"/>
      <c r="B69" s="2"/>
      <c r="C69" s="2"/>
      <c r="D69" s="55"/>
      <c r="E69" s="55"/>
      <c r="F69" s="55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</sheetData>
  <sheetProtection/>
  <mergeCells count="3">
    <mergeCell ref="A65:F65"/>
    <mergeCell ref="A63:F63"/>
    <mergeCell ref="A64:F6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zoomScalePageLayoutView="0" workbookViewId="0" topLeftCell="A18">
      <selection activeCell="D41" sqref="D41"/>
    </sheetView>
  </sheetViews>
  <sheetFormatPr defaultColWidth="9.140625" defaultRowHeight="12.75"/>
  <cols>
    <col min="2" max="2" width="29.00390625" style="0" customWidth="1"/>
    <col min="3" max="4" width="18.421875" style="0" bestFit="1" customWidth="1"/>
    <col min="5" max="5" width="6.7109375" style="0" customWidth="1"/>
    <col min="6" max="7" width="18.421875" style="0" bestFit="1" customWidth="1"/>
  </cols>
  <sheetData>
    <row r="1" spans="1:9" ht="12.7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" t="s">
        <v>149</v>
      </c>
      <c r="B3" s="13"/>
      <c r="C3" s="13"/>
      <c r="D3" s="13"/>
      <c r="E3" s="13"/>
      <c r="F3" s="13"/>
      <c r="G3" s="13"/>
      <c r="H3" s="13"/>
      <c r="I3" s="13"/>
    </row>
    <row r="4" spans="1:9" ht="13.5" thickBot="1">
      <c r="A4" s="14" t="s">
        <v>105</v>
      </c>
      <c r="B4" s="15"/>
      <c r="C4" s="15"/>
      <c r="D4" s="15"/>
      <c r="E4" s="15"/>
      <c r="F4" s="15"/>
      <c r="G4" s="15"/>
      <c r="H4" s="13"/>
      <c r="I4" s="13"/>
    </row>
    <row r="5" spans="1:9" ht="12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74"/>
      <c r="D6" s="74"/>
      <c r="E6" s="13"/>
      <c r="F6" s="74"/>
      <c r="G6" s="74"/>
      <c r="H6" s="13"/>
      <c r="I6" s="13"/>
    </row>
    <row r="7" spans="1:9" ht="12.75">
      <c r="A7" s="13"/>
      <c r="B7" s="13"/>
      <c r="C7" s="74"/>
      <c r="D7" s="74"/>
      <c r="E7" s="13"/>
      <c r="F7" s="74"/>
      <c r="G7" s="74"/>
      <c r="H7" s="13"/>
      <c r="I7" s="13"/>
    </row>
    <row r="8" spans="1:9" ht="12.75">
      <c r="A8" s="2"/>
      <c r="B8" s="2"/>
      <c r="C8" s="5" t="s">
        <v>85</v>
      </c>
      <c r="D8" s="5" t="s">
        <v>87</v>
      </c>
      <c r="E8" s="2"/>
      <c r="F8" s="5" t="s">
        <v>85</v>
      </c>
      <c r="G8" s="5" t="s">
        <v>87</v>
      </c>
      <c r="H8" s="2"/>
      <c r="I8" s="13"/>
    </row>
    <row r="9" spans="1:9" ht="12.75">
      <c r="A9" s="2"/>
      <c r="B9" s="2"/>
      <c r="C9" s="69" t="s">
        <v>86</v>
      </c>
      <c r="D9" s="69" t="s">
        <v>86</v>
      </c>
      <c r="E9" s="46"/>
      <c r="F9" s="69" t="s">
        <v>106</v>
      </c>
      <c r="G9" s="69" t="s">
        <v>106</v>
      </c>
      <c r="H9" s="2"/>
      <c r="I9" s="13"/>
    </row>
    <row r="10" spans="1:9" ht="12.75">
      <c r="A10" s="2"/>
      <c r="B10" s="2"/>
      <c r="C10" s="75" t="s">
        <v>150</v>
      </c>
      <c r="D10" s="75" t="s">
        <v>151</v>
      </c>
      <c r="E10" s="46"/>
      <c r="F10" s="75" t="str">
        <f>C10</f>
        <v>31 December 2012</v>
      </c>
      <c r="G10" s="75" t="str">
        <f>D10</f>
        <v>31 December 2011</v>
      </c>
      <c r="H10" s="2"/>
      <c r="I10" s="13"/>
    </row>
    <row r="11" spans="1:9" ht="13.5" thickBot="1">
      <c r="A11" s="2"/>
      <c r="B11" s="2"/>
      <c r="C11" s="6" t="s">
        <v>1</v>
      </c>
      <c r="D11" s="6" t="s">
        <v>1</v>
      </c>
      <c r="E11" s="2"/>
      <c r="F11" s="6" t="s">
        <v>1</v>
      </c>
      <c r="G11" s="6" t="s">
        <v>1</v>
      </c>
      <c r="H11" s="2"/>
      <c r="I11" s="13"/>
    </row>
    <row r="12" spans="1:9" ht="12.75">
      <c r="A12" s="2"/>
      <c r="B12" s="2"/>
      <c r="C12" s="2"/>
      <c r="D12" s="2"/>
      <c r="E12" s="2"/>
      <c r="F12" s="2"/>
      <c r="G12" s="2"/>
      <c r="H12" s="2"/>
      <c r="I12" s="13"/>
    </row>
    <row r="13" spans="1:9" ht="12.75">
      <c r="A13" s="2" t="s">
        <v>2</v>
      </c>
      <c r="B13" s="2"/>
      <c r="C13" s="1">
        <v>74485</v>
      </c>
      <c r="D13" s="31" t="s">
        <v>5</v>
      </c>
      <c r="E13" s="2"/>
      <c r="F13" s="1">
        <v>106991</v>
      </c>
      <c r="G13" s="31" t="s">
        <v>5</v>
      </c>
      <c r="H13" s="2"/>
      <c r="I13" s="13"/>
    </row>
    <row r="14" spans="1:9" ht="12.75">
      <c r="A14" s="2"/>
      <c r="B14" s="2"/>
      <c r="C14" s="1"/>
      <c r="D14" s="31"/>
      <c r="E14" s="2"/>
      <c r="F14" s="1"/>
      <c r="G14" s="31"/>
      <c r="H14" s="2"/>
      <c r="I14" s="13"/>
    </row>
    <row r="15" spans="1:9" ht="12.75">
      <c r="A15" s="2" t="s">
        <v>3</v>
      </c>
      <c r="B15" s="2"/>
      <c r="C15" s="1">
        <v>-54311</v>
      </c>
      <c r="D15" s="31" t="s">
        <v>5</v>
      </c>
      <c r="E15" s="2"/>
      <c r="F15" s="1">
        <v>-76926</v>
      </c>
      <c r="G15" s="31" t="s">
        <v>5</v>
      </c>
      <c r="H15" s="2"/>
      <c r="I15" s="13"/>
    </row>
    <row r="16" spans="1:9" ht="12.75">
      <c r="A16" s="2"/>
      <c r="B16" s="2"/>
      <c r="C16" s="1"/>
      <c r="D16" s="31"/>
      <c r="E16" s="2"/>
      <c r="F16" s="1"/>
      <c r="G16" s="31"/>
      <c r="H16" s="2"/>
      <c r="I16" s="13"/>
    </row>
    <row r="17" spans="1:9" ht="12.75">
      <c r="A17" s="2" t="s">
        <v>4</v>
      </c>
      <c r="B17" s="2"/>
      <c r="C17" s="25">
        <v>52</v>
      </c>
      <c r="D17" s="70" t="s">
        <v>5</v>
      </c>
      <c r="E17" s="2"/>
      <c r="F17" s="25">
        <v>2655</v>
      </c>
      <c r="G17" s="70" t="s">
        <v>5</v>
      </c>
      <c r="H17" s="2"/>
      <c r="I17" s="13"/>
    </row>
    <row r="18" spans="1:9" ht="12.75">
      <c r="A18" s="2"/>
      <c r="B18" s="2"/>
      <c r="C18" s="1"/>
      <c r="D18" s="31"/>
      <c r="E18" s="2"/>
      <c r="F18" s="1"/>
      <c r="G18" s="2"/>
      <c r="H18" s="2"/>
      <c r="I18" s="13"/>
    </row>
    <row r="19" spans="1:9" ht="12.75">
      <c r="A19" s="20" t="s">
        <v>88</v>
      </c>
      <c r="B19" s="2"/>
      <c r="C19" s="1">
        <f>+C17+C15+C13</f>
        <v>20226</v>
      </c>
      <c r="D19" s="31" t="s">
        <v>5</v>
      </c>
      <c r="E19" s="2"/>
      <c r="F19" s="1">
        <f>+F17+F15+F13</f>
        <v>32720</v>
      </c>
      <c r="G19" s="31" t="s">
        <v>5</v>
      </c>
      <c r="H19" s="2"/>
      <c r="I19" s="13"/>
    </row>
    <row r="20" spans="1:9" ht="12.75">
      <c r="A20" s="2"/>
      <c r="B20" s="2"/>
      <c r="C20" s="1"/>
      <c r="D20" s="31"/>
      <c r="E20" s="2"/>
      <c r="F20" s="1"/>
      <c r="G20" s="2"/>
      <c r="H20" s="2"/>
      <c r="I20" s="13"/>
    </row>
    <row r="21" spans="1:9" ht="12.75" customHeight="1">
      <c r="A21" s="2" t="s">
        <v>89</v>
      </c>
      <c r="B21" s="2"/>
      <c r="C21" s="1">
        <v>-5873</v>
      </c>
      <c r="D21" s="31" t="s">
        <v>5</v>
      </c>
      <c r="E21" s="2"/>
      <c r="F21" s="1">
        <v>-10226</v>
      </c>
      <c r="G21" s="31" t="s">
        <v>5</v>
      </c>
      <c r="H21" s="2"/>
      <c r="I21" s="13"/>
    </row>
    <row r="22" spans="1:9" ht="12.75" customHeight="1">
      <c r="A22" s="2"/>
      <c r="B22" s="2"/>
      <c r="C22" s="1"/>
      <c r="D22" s="31"/>
      <c r="E22" s="2"/>
      <c r="F22" s="1"/>
      <c r="G22" s="31"/>
      <c r="H22" s="2"/>
      <c r="I22" s="13"/>
    </row>
    <row r="23" spans="1:9" ht="12.75" customHeight="1">
      <c r="A23" s="2" t="s">
        <v>90</v>
      </c>
      <c r="B23" s="2"/>
      <c r="C23" s="1">
        <v>20</v>
      </c>
      <c r="D23" s="31" t="s">
        <v>5</v>
      </c>
      <c r="E23" s="2"/>
      <c r="F23" s="1">
        <v>55</v>
      </c>
      <c r="G23" s="31" t="s">
        <v>5</v>
      </c>
      <c r="H23" s="2"/>
      <c r="I23" s="13"/>
    </row>
    <row r="24" spans="1:9" ht="12.75" customHeight="1">
      <c r="A24" s="2"/>
      <c r="B24" s="2"/>
      <c r="C24" s="1"/>
      <c r="D24" s="31"/>
      <c r="E24" s="2"/>
      <c r="F24" s="1"/>
      <c r="G24" s="31"/>
      <c r="H24" s="2"/>
      <c r="I24" s="13"/>
    </row>
    <row r="25" spans="1:9" ht="12.75">
      <c r="A25" s="2" t="s">
        <v>40</v>
      </c>
      <c r="B25" s="2"/>
      <c r="C25" s="1">
        <v>0</v>
      </c>
      <c r="D25" s="31" t="s">
        <v>5</v>
      </c>
      <c r="E25" s="2"/>
      <c r="F25" s="1">
        <v>0</v>
      </c>
      <c r="G25" s="31" t="s">
        <v>5</v>
      </c>
      <c r="H25" s="2"/>
      <c r="I25" s="13"/>
    </row>
    <row r="26" spans="1:9" ht="12.75">
      <c r="A26" s="2"/>
      <c r="B26" s="2"/>
      <c r="C26" s="76"/>
      <c r="D26" s="77"/>
      <c r="E26" s="2"/>
      <c r="F26" s="76"/>
      <c r="G26" s="77"/>
      <c r="H26" s="2"/>
      <c r="I26" s="13"/>
    </row>
    <row r="27" spans="1:9" ht="12.75">
      <c r="A27" s="2" t="s">
        <v>92</v>
      </c>
      <c r="B27" s="2"/>
      <c r="C27" s="76">
        <v>0</v>
      </c>
      <c r="D27" s="31" t="s">
        <v>5</v>
      </c>
      <c r="E27" s="2"/>
      <c r="F27" s="76">
        <v>0</v>
      </c>
      <c r="G27" s="31" t="s">
        <v>5</v>
      </c>
      <c r="H27" s="2"/>
      <c r="I27" s="13"/>
    </row>
    <row r="28" spans="1:9" ht="12.75">
      <c r="A28" s="2"/>
      <c r="B28" s="2"/>
      <c r="C28" s="25"/>
      <c r="D28" s="70"/>
      <c r="E28" s="2"/>
      <c r="F28" s="25"/>
      <c r="G28" s="16"/>
      <c r="H28" s="2"/>
      <c r="I28" s="13"/>
    </row>
    <row r="29" spans="1:9" ht="12.75">
      <c r="A29" s="20" t="s">
        <v>131</v>
      </c>
      <c r="B29" s="2"/>
      <c r="C29" s="1">
        <f>SUM(C19:C28)</f>
        <v>14373</v>
      </c>
      <c r="D29" s="31" t="s">
        <v>5</v>
      </c>
      <c r="E29" s="2"/>
      <c r="F29" s="1">
        <f>SUM(F19:F28)</f>
        <v>22549</v>
      </c>
      <c r="G29" s="7" t="s">
        <v>5</v>
      </c>
      <c r="H29" s="2"/>
      <c r="I29" s="13"/>
    </row>
    <row r="30" spans="1:9" ht="12.75">
      <c r="A30" s="2"/>
      <c r="B30" s="2"/>
      <c r="C30" s="1"/>
      <c r="D30" s="2"/>
      <c r="E30" s="2"/>
      <c r="F30" s="1"/>
      <c r="G30" s="31"/>
      <c r="H30" s="2"/>
      <c r="I30" s="13"/>
    </row>
    <row r="31" spans="1:9" ht="16.5" customHeight="1">
      <c r="A31" s="20" t="s">
        <v>50</v>
      </c>
      <c r="B31" s="2"/>
      <c r="C31" s="25">
        <v>-4751</v>
      </c>
      <c r="D31" s="71" t="s">
        <v>5</v>
      </c>
      <c r="E31" s="2"/>
      <c r="F31" s="25">
        <v>-5699</v>
      </c>
      <c r="G31" s="70" t="s">
        <v>5</v>
      </c>
      <c r="H31" s="2"/>
      <c r="I31" s="13"/>
    </row>
    <row r="32" spans="1:9" ht="12.75">
      <c r="A32" s="2"/>
      <c r="B32" s="2"/>
      <c r="C32" s="1"/>
      <c r="D32" s="7"/>
      <c r="E32" s="2"/>
      <c r="F32" s="1"/>
      <c r="G32" s="2"/>
      <c r="H32" s="2"/>
      <c r="I32" s="13"/>
    </row>
    <row r="33" spans="1:9" ht="13.5" thickBot="1">
      <c r="A33" s="20" t="s">
        <v>147</v>
      </c>
      <c r="B33" s="2"/>
      <c r="C33" s="27">
        <f>+C29+C31</f>
        <v>9622</v>
      </c>
      <c r="D33" s="72" t="s">
        <v>5</v>
      </c>
      <c r="E33" s="2"/>
      <c r="F33" s="27">
        <f>+F29+F31</f>
        <v>16850</v>
      </c>
      <c r="G33" s="72" t="s">
        <v>5</v>
      </c>
      <c r="H33" s="2"/>
      <c r="I33" s="13"/>
    </row>
    <row r="34" spans="1:9" ht="13.5" thickTop="1">
      <c r="A34" s="2"/>
      <c r="B34" s="2"/>
      <c r="C34" s="2"/>
      <c r="D34" s="2"/>
      <c r="E34" s="2"/>
      <c r="F34" s="2"/>
      <c r="G34" s="2"/>
      <c r="H34" s="2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49" t="s">
        <v>146</v>
      </c>
      <c r="B36" s="43"/>
      <c r="C36" s="43"/>
      <c r="D36" s="43"/>
      <c r="E36" s="43"/>
      <c r="F36" s="43"/>
      <c r="G36" s="43"/>
      <c r="H36" s="13"/>
      <c r="I36" s="13"/>
    </row>
    <row r="37" spans="1:9" ht="12.75">
      <c r="A37" s="43"/>
      <c r="B37" s="43"/>
      <c r="C37" s="43"/>
      <c r="D37" s="43"/>
      <c r="E37" s="43"/>
      <c r="F37" s="43"/>
      <c r="G37" s="43"/>
      <c r="H37" s="13"/>
      <c r="I37" s="13"/>
    </row>
    <row r="38" spans="1:9" ht="12.75">
      <c r="A38" s="13" t="s">
        <v>141</v>
      </c>
      <c r="B38" s="13"/>
      <c r="C38" s="1">
        <v>4840</v>
      </c>
      <c r="D38" s="31" t="s">
        <v>5</v>
      </c>
      <c r="E38" s="2"/>
      <c r="F38" s="1">
        <v>10082</v>
      </c>
      <c r="G38" s="31" t="s">
        <v>5</v>
      </c>
      <c r="H38" s="13"/>
      <c r="I38" s="13"/>
    </row>
    <row r="39" spans="1:9" ht="12.75">
      <c r="A39" s="13" t="s">
        <v>48</v>
      </c>
      <c r="B39" s="13"/>
      <c r="C39" s="25">
        <v>4782</v>
      </c>
      <c r="D39" s="70" t="s">
        <v>5</v>
      </c>
      <c r="E39" s="2"/>
      <c r="F39" s="25">
        <v>6768</v>
      </c>
      <c r="G39" s="70" t="s">
        <v>5</v>
      </c>
      <c r="H39" s="13"/>
      <c r="I39" s="13"/>
    </row>
    <row r="40" spans="1:9" ht="12.75">
      <c r="A40" s="13"/>
      <c r="B40" s="13"/>
      <c r="C40" s="1"/>
      <c r="D40" s="2"/>
      <c r="E40" s="2"/>
      <c r="F40" s="1"/>
      <c r="G40" s="2"/>
      <c r="H40" s="13"/>
      <c r="I40" s="13"/>
    </row>
    <row r="41" spans="1:9" ht="13.5" thickBot="1">
      <c r="A41" s="13"/>
      <c r="B41" s="13"/>
      <c r="C41" s="27">
        <f>+C39+C38</f>
        <v>9622</v>
      </c>
      <c r="D41" s="72" t="s">
        <v>5</v>
      </c>
      <c r="E41" s="2"/>
      <c r="F41" s="27">
        <f>+F39+F38</f>
        <v>16850</v>
      </c>
      <c r="G41" s="72" t="s">
        <v>5</v>
      </c>
      <c r="H41" s="13"/>
      <c r="I41" s="13"/>
    </row>
    <row r="42" spans="1:9" ht="13.5" thickTop="1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3.5" thickBot="1">
      <c r="A44" s="13" t="s">
        <v>24</v>
      </c>
      <c r="B44" s="45" t="s">
        <v>41</v>
      </c>
      <c r="C44" s="51">
        <v>1.81</v>
      </c>
      <c r="D44" s="73" t="s">
        <v>5</v>
      </c>
      <c r="E44" s="13"/>
      <c r="F44" s="51">
        <v>3.77</v>
      </c>
      <c r="G44" s="73" t="s">
        <v>5</v>
      </c>
      <c r="H44" s="13"/>
      <c r="I44" s="13"/>
    </row>
    <row r="45" spans="1:9" ht="13.5" thickTop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3.5" thickBot="1">
      <c r="A46" s="13"/>
      <c r="B46" s="45" t="s">
        <v>42</v>
      </c>
      <c r="C46" s="28" t="s">
        <v>5</v>
      </c>
      <c r="D46" s="73" t="s">
        <v>5</v>
      </c>
      <c r="E46" s="50"/>
      <c r="F46" s="28" t="s">
        <v>5</v>
      </c>
      <c r="G46" s="73" t="s">
        <v>5</v>
      </c>
      <c r="H46" s="13"/>
      <c r="I46" s="13"/>
    </row>
    <row r="47" spans="1:9" ht="13.5" thickTop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 t="s">
        <v>117</v>
      </c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 t="s">
        <v>118</v>
      </c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 t="s">
        <v>119</v>
      </c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 t="s">
        <v>80</v>
      </c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3" t="s">
        <v>120</v>
      </c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2.7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2.75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2.75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2.7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2.7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2.75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2.75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2.75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2.75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2.75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2.7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2.7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2.7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2.7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2.7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2.7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2.7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2.7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2.7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2.7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2.7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2.7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2.7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2.7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2.7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2.7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2.7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2.7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2.7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2.7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2.7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.7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2.7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.7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2.7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2.7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2.7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2.7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2.7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2.7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2.7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2.7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2.7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2.7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2.7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2.7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2.7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2.7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2.7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2.7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2.7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2.7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2.7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2.7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2.7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2.7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2.7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2.7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2.7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2.7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2.7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2.7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2.7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2.7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2.7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2.7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2.7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2.7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2.7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2.7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2.7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2.7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2.7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2.7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2.7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2.75">
      <c r="A146" s="13"/>
      <c r="B146" s="13"/>
      <c r="C146" s="13"/>
      <c r="D146" s="13"/>
      <c r="E146" s="13"/>
      <c r="F146" s="13"/>
      <c r="G146" s="13"/>
      <c r="H146" s="13"/>
      <c r="I146" s="13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5">
      <selection activeCell="A56" sqref="A56:J56"/>
    </sheetView>
  </sheetViews>
  <sheetFormatPr defaultColWidth="9.140625" defaultRowHeight="12.75"/>
  <cols>
    <col min="1" max="1" width="5.7109375" style="0" customWidth="1"/>
    <col min="2" max="2" width="23.8515625" style="0" customWidth="1"/>
    <col min="3" max="3" width="14.140625" style="0" customWidth="1"/>
    <col min="4" max="4" width="12.7109375" style="0" customWidth="1"/>
    <col min="5" max="5" width="5.00390625" style="0" customWidth="1"/>
    <col min="6" max="6" width="14.28125" style="0" customWidth="1"/>
    <col min="7" max="7" width="16.8515625" style="0" bestFit="1" customWidth="1"/>
    <col min="8" max="8" width="5.57421875" style="0" customWidth="1"/>
    <col min="9" max="9" width="12.28125" style="0" customWidth="1"/>
    <col min="10" max="10" width="12.28125" style="0" bestFit="1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149</v>
      </c>
      <c r="B3" s="2"/>
      <c r="C3" s="2"/>
      <c r="D3" s="2"/>
      <c r="E3" s="2"/>
      <c r="F3" s="2"/>
      <c r="G3" s="2"/>
    </row>
    <row r="4" spans="1:7" ht="18" customHeight="1" thickBot="1">
      <c r="A4" s="3" t="s">
        <v>142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10" ht="12.75">
      <c r="A6" s="2"/>
      <c r="B6" s="2"/>
      <c r="C6" s="5"/>
      <c r="D6" s="5"/>
      <c r="E6" s="1"/>
      <c r="F6" s="5"/>
      <c r="G6" s="5"/>
      <c r="I6" s="52" t="s">
        <v>45</v>
      </c>
      <c r="J6" s="52"/>
    </row>
    <row r="7" spans="1:10" ht="12.75">
      <c r="A7" s="2"/>
      <c r="B7" s="2"/>
      <c r="C7" s="5"/>
      <c r="D7" s="5"/>
      <c r="E7" s="1"/>
      <c r="F7" s="5"/>
      <c r="G7" s="5"/>
      <c r="I7" s="52" t="s">
        <v>46</v>
      </c>
      <c r="J7" s="52" t="s">
        <v>23</v>
      </c>
    </row>
    <row r="8" spans="1:10" ht="13.5" customHeight="1" thickBot="1">
      <c r="A8" s="2"/>
      <c r="B8" s="2"/>
      <c r="C8" s="97" t="s">
        <v>17</v>
      </c>
      <c r="D8" s="97"/>
      <c r="E8" s="98"/>
      <c r="F8" s="98"/>
      <c r="G8" s="2"/>
      <c r="I8" s="42" t="s">
        <v>47</v>
      </c>
      <c r="J8" s="42" t="s">
        <v>38</v>
      </c>
    </row>
    <row r="9" spans="1:7" ht="13.5" thickTop="1">
      <c r="A9" s="2"/>
      <c r="B9" s="2"/>
      <c r="C9" s="2"/>
      <c r="D9" s="2"/>
      <c r="E9" s="1"/>
      <c r="F9" s="2"/>
      <c r="G9" s="5" t="s">
        <v>109</v>
      </c>
    </row>
    <row r="10" spans="1:7" ht="12.75">
      <c r="A10" s="2"/>
      <c r="B10" s="2"/>
      <c r="C10" s="5" t="s">
        <v>18</v>
      </c>
      <c r="D10" s="5" t="s">
        <v>19</v>
      </c>
      <c r="E10" s="2"/>
      <c r="F10" s="5" t="s">
        <v>20</v>
      </c>
      <c r="G10" s="5" t="s">
        <v>110</v>
      </c>
    </row>
    <row r="11" spans="1:7" ht="12.75">
      <c r="A11" s="1"/>
      <c r="B11" s="2"/>
      <c r="C11" s="5" t="s">
        <v>21</v>
      </c>
      <c r="D11" s="5" t="s">
        <v>22</v>
      </c>
      <c r="E11" s="5"/>
      <c r="F11" s="5" t="s">
        <v>51</v>
      </c>
      <c r="G11" s="5" t="s">
        <v>111</v>
      </c>
    </row>
    <row r="12" spans="1:10" ht="12.75">
      <c r="A12" s="2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  <c r="I12" s="52" t="s">
        <v>1</v>
      </c>
      <c r="J12" s="52" t="s">
        <v>1</v>
      </c>
    </row>
    <row r="13" spans="1:7" ht="12.75">
      <c r="A13" s="2"/>
      <c r="B13" s="2"/>
      <c r="C13" s="5"/>
      <c r="D13" s="5"/>
      <c r="E13" s="5"/>
      <c r="F13" s="5"/>
      <c r="G13" s="5"/>
    </row>
    <row r="14" spans="1:10" ht="12.75">
      <c r="A14" s="1" t="s">
        <v>121</v>
      </c>
      <c r="B14" s="2"/>
      <c r="C14" s="2">
        <v>133553</v>
      </c>
      <c r="D14" s="2">
        <v>85008</v>
      </c>
      <c r="E14" s="2"/>
      <c r="F14" s="2">
        <v>-57672</v>
      </c>
      <c r="G14" s="2">
        <f>+F14+D14+C14</f>
        <v>160889</v>
      </c>
      <c r="I14" s="54">
        <v>12342</v>
      </c>
      <c r="J14" s="53">
        <f>+G14+I14</f>
        <v>173231</v>
      </c>
    </row>
    <row r="15" spans="1:10" ht="12.75">
      <c r="A15" s="1"/>
      <c r="B15" s="2"/>
      <c r="C15" s="2"/>
      <c r="D15" s="2"/>
      <c r="E15" s="2"/>
      <c r="F15" s="2"/>
      <c r="G15" s="2"/>
      <c r="J15" s="53"/>
    </row>
    <row r="16" spans="1:10" ht="12.75">
      <c r="A16" s="2" t="s">
        <v>143</v>
      </c>
      <c r="B16" s="2"/>
      <c r="C16" s="80">
        <v>0</v>
      </c>
      <c r="D16" s="61">
        <v>0</v>
      </c>
      <c r="E16" s="81"/>
      <c r="F16" s="61">
        <v>10082</v>
      </c>
      <c r="G16" s="61">
        <f>+F16</f>
        <v>10082</v>
      </c>
      <c r="H16" s="82"/>
      <c r="I16" s="61">
        <v>6768</v>
      </c>
      <c r="J16" s="83">
        <f>+G16+I16</f>
        <v>16850</v>
      </c>
    </row>
    <row r="17" spans="1:10" ht="12.75">
      <c r="A17" s="2" t="s">
        <v>112</v>
      </c>
      <c r="B17" s="2"/>
      <c r="C17" s="84"/>
      <c r="D17" s="54"/>
      <c r="E17" s="85"/>
      <c r="F17" s="54"/>
      <c r="G17" s="54"/>
      <c r="H17" s="86"/>
      <c r="I17" s="54"/>
      <c r="J17" s="87"/>
    </row>
    <row r="18" spans="1:10" ht="12.75" customHeight="1">
      <c r="A18" s="2"/>
      <c r="B18" s="2" t="s">
        <v>113</v>
      </c>
      <c r="C18" s="88"/>
      <c r="D18" s="16">
        <v>0</v>
      </c>
      <c r="E18" s="89"/>
      <c r="F18" s="16"/>
      <c r="G18" s="16">
        <f>+F18+D18</f>
        <v>0</v>
      </c>
      <c r="H18" s="90"/>
      <c r="I18" s="16">
        <v>0</v>
      </c>
      <c r="J18" s="91">
        <f>+G18+I18</f>
        <v>0</v>
      </c>
    </row>
    <row r="19" spans="1:10" ht="12.75" customHeight="1">
      <c r="A19" s="2"/>
      <c r="B19" s="2"/>
      <c r="C19" s="54">
        <f>+C18+C16</f>
        <v>0</v>
      </c>
      <c r="D19" s="54">
        <f>+D18+D16</f>
        <v>0</v>
      </c>
      <c r="E19" s="17"/>
      <c r="F19" s="54">
        <f>+F18+F16</f>
        <v>10082</v>
      </c>
      <c r="G19" s="54">
        <f>+G18+G16</f>
        <v>10082</v>
      </c>
      <c r="I19" s="54">
        <f>+I18+I16</f>
        <v>6768</v>
      </c>
      <c r="J19" s="54">
        <f>+J18+J16</f>
        <v>16850</v>
      </c>
    </row>
    <row r="20" spans="1:10" ht="12.75" customHeight="1">
      <c r="A20" s="2"/>
      <c r="B20" s="2"/>
      <c r="C20" s="54"/>
      <c r="D20" s="54"/>
      <c r="E20" s="17"/>
      <c r="F20" s="54"/>
      <c r="G20" s="54"/>
      <c r="I20" s="54"/>
      <c r="J20" s="54"/>
    </row>
    <row r="21" spans="1:10" ht="12.75" customHeight="1">
      <c r="A21" s="1" t="s">
        <v>81</v>
      </c>
      <c r="B21" s="2"/>
      <c r="C21" s="54"/>
      <c r="D21" s="54"/>
      <c r="E21" s="17"/>
      <c r="F21" s="54"/>
      <c r="G21" s="54"/>
      <c r="I21" s="54"/>
      <c r="J21" s="54"/>
    </row>
    <row r="22" spans="1:10" ht="12.75" customHeight="1">
      <c r="A22" s="2" t="s">
        <v>82</v>
      </c>
      <c r="B22" s="2"/>
      <c r="C22" s="54"/>
      <c r="D22" s="54"/>
      <c r="E22" s="17"/>
      <c r="F22" s="54"/>
      <c r="G22" s="54"/>
      <c r="I22" s="54"/>
      <c r="J22" s="54"/>
    </row>
    <row r="23" spans="1:10" ht="12.75">
      <c r="A23" s="2"/>
      <c r="B23" s="2" t="s">
        <v>115</v>
      </c>
      <c r="C23" s="54"/>
      <c r="D23" s="54"/>
      <c r="E23" s="17"/>
      <c r="F23" s="54"/>
      <c r="G23" s="54"/>
      <c r="I23" s="54"/>
      <c r="J23" s="54"/>
    </row>
    <row r="24" spans="1:12" ht="12.75">
      <c r="A24" s="2"/>
      <c r="B24" s="2" t="s">
        <v>83</v>
      </c>
      <c r="C24" s="54">
        <v>0</v>
      </c>
      <c r="D24" s="54">
        <v>0</v>
      </c>
      <c r="E24" s="17"/>
      <c r="F24" s="54">
        <v>0</v>
      </c>
      <c r="G24" s="54">
        <v>0</v>
      </c>
      <c r="I24" s="54">
        <v>2450</v>
      </c>
      <c r="J24" s="54">
        <f>+G24+I24</f>
        <v>2450</v>
      </c>
      <c r="L24" s="2"/>
    </row>
    <row r="25" spans="1:12" ht="12.75">
      <c r="A25" s="41"/>
      <c r="B25" s="30"/>
      <c r="C25" s="61"/>
      <c r="D25" s="61"/>
      <c r="E25" s="2"/>
      <c r="F25" s="61"/>
      <c r="G25" s="61"/>
      <c r="I25" s="61"/>
      <c r="J25" s="61"/>
      <c r="L25" s="2"/>
    </row>
    <row r="26" spans="1:12" ht="13.5" thickBot="1">
      <c r="A26" s="1" t="s">
        <v>152</v>
      </c>
      <c r="B26" s="2"/>
      <c r="C26" s="4">
        <f>+C24+C19+C14</f>
        <v>133553</v>
      </c>
      <c r="D26" s="4">
        <f>+D24+D19+D14</f>
        <v>85008</v>
      </c>
      <c r="E26" s="30"/>
      <c r="F26" s="4">
        <f>+F24+F19+F14</f>
        <v>-47590</v>
      </c>
      <c r="G26" s="4">
        <f>+G24+G19+G14</f>
        <v>170971</v>
      </c>
      <c r="I26" s="4">
        <f>+I24+I19+I14</f>
        <v>21560</v>
      </c>
      <c r="J26" s="4">
        <f>+J24+J19+J14</f>
        <v>192531</v>
      </c>
      <c r="L26" s="2"/>
    </row>
    <row r="27" spans="1:12" ht="12.75">
      <c r="A27" s="19"/>
      <c r="B27" s="17"/>
      <c r="C27" s="54"/>
      <c r="D27" s="54"/>
      <c r="F27" s="54"/>
      <c r="G27" s="54"/>
      <c r="I27" s="54"/>
      <c r="J27" s="54"/>
      <c r="L27" s="2"/>
    </row>
    <row r="28" spans="1:7" ht="12.75">
      <c r="A28" s="17"/>
      <c r="B28" s="17"/>
      <c r="C28" s="17"/>
      <c r="D28" s="17"/>
      <c r="E28" s="17"/>
      <c r="F28" s="17"/>
      <c r="G28" s="17"/>
    </row>
    <row r="29" spans="1:7" ht="12.75">
      <c r="A29" s="17"/>
      <c r="B29" s="17"/>
      <c r="C29" s="17"/>
      <c r="D29" s="17"/>
      <c r="E29" s="17"/>
      <c r="F29" s="17"/>
      <c r="G29" s="17"/>
    </row>
    <row r="30" spans="1:7" ht="18" customHeight="1" thickBot="1">
      <c r="A30" s="3" t="s">
        <v>107</v>
      </c>
      <c r="B30" s="4"/>
      <c r="C30" s="4"/>
      <c r="D30" s="4"/>
      <c r="E30" s="4"/>
      <c r="F30" s="4"/>
      <c r="G30" s="4"/>
    </row>
    <row r="31" spans="1:10" ht="12.75">
      <c r="A31" s="2"/>
      <c r="B31" s="2"/>
      <c r="C31" s="5"/>
      <c r="D31" s="5"/>
      <c r="E31" s="1"/>
      <c r="F31" s="5"/>
      <c r="G31" s="5"/>
      <c r="J31" s="52"/>
    </row>
    <row r="32" spans="1:10" ht="12.75">
      <c r="A32" s="2"/>
      <c r="B32" s="2"/>
      <c r="C32" s="5"/>
      <c r="D32" s="5"/>
      <c r="E32" s="1"/>
      <c r="F32" s="5"/>
      <c r="G32" s="5"/>
      <c r="I32" s="52" t="s">
        <v>45</v>
      </c>
      <c r="J32" s="52"/>
    </row>
    <row r="33" spans="1:10" ht="12.75">
      <c r="A33" s="2"/>
      <c r="B33" s="2"/>
      <c r="C33" s="5"/>
      <c r="D33" s="5"/>
      <c r="E33" s="1"/>
      <c r="F33" s="5"/>
      <c r="G33" s="5"/>
      <c r="I33" s="52" t="s">
        <v>46</v>
      </c>
      <c r="J33" s="52" t="s">
        <v>23</v>
      </c>
    </row>
    <row r="34" spans="1:10" ht="13.5" thickBot="1">
      <c r="A34" s="2"/>
      <c r="B34" s="2"/>
      <c r="C34" s="97" t="s">
        <v>17</v>
      </c>
      <c r="D34" s="97"/>
      <c r="E34" s="98"/>
      <c r="F34" s="98"/>
      <c r="G34" s="2"/>
      <c r="I34" s="42" t="s">
        <v>47</v>
      </c>
      <c r="J34" s="42" t="s">
        <v>38</v>
      </c>
    </row>
    <row r="35" spans="1:7" ht="13.5" thickTop="1">
      <c r="A35" s="2"/>
      <c r="B35" s="2"/>
      <c r="C35" s="2"/>
      <c r="D35" s="2"/>
      <c r="E35" s="1"/>
      <c r="F35" s="2"/>
      <c r="G35" s="5" t="s">
        <v>109</v>
      </c>
    </row>
    <row r="36" spans="1:7" ht="12.75">
      <c r="A36" s="2"/>
      <c r="B36" s="2"/>
      <c r="C36" s="5" t="s">
        <v>18</v>
      </c>
      <c r="D36" s="5" t="s">
        <v>19</v>
      </c>
      <c r="E36" s="2"/>
      <c r="F36" s="5" t="s">
        <v>20</v>
      </c>
      <c r="G36" s="5" t="s">
        <v>110</v>
      </c>
    </row>
    <row r="37" spans="1:7" ht="12.75">
      <c r="A37" s="1"/>
      <c r="B37" s="2"/>
      <c r="C37" s="5" t="s">
        <v>21</v>
      </c>
      <c r="D37" s="5" t="s">
        <v>22</v>
      </c>
      <c r="E37" s="5"/>
      <c r="F37" s="5" t="s">
        <v>51</v>
      </c>
      <c r="G37" s="5" t="s">
        <v>111</v>
      </c>
    </row>
    <row r="38" spans="1:10" ht="12.75">
      <c r="A38" s="2"/>
      <c r="B38" s="2"/>
      <c r="C38" s="5" t="s">
        <v>1</v>
      </c>
      <c r="D38" s="5" t="s">
        <v>1</v>
      </c>
      <c r="E38" s="5"/>
      <c r="F38" s="5" t="s">
        <v>1</v>
      </c>
      <c r="G38" s="5" t="s">
        <v>1</v>
      </c>
      <c r="I38" s="52" t="s">
        <v>1</v>
      </c>
      <c r="J38" s="52" t="s">
        <v>1</v>
      </c>
    </row>
    <row r="39" spans="1:7" ht="12.75">
      <c r="A39" s="2"/>
      <c r="B39" s="2"/>
      <c r="C39" s="5"/>
      <c r="D39" s="5"/>
      <c r="E39" s="5"/>
      <c r="F39" s="5"/>
      <c r="G39" s="5"/>
    </row>
    <row r="40" spans="1:10" ht="12.75">
      <c r="A40" s="1" t="s">
        <v>84</v>
      </c>
      <c r="B40" s="2"/>
      <c r="C40" s="2">
        <v>267107</v>
      </c>
      <c r="D40" s="2">
        <v>960</v>
      </c>
      <c r="E40" s="2"/>
      <c r="F40" s="2">
        <v>-111015</v>
      </c>
      <c r="G40" s="2">
        <f>+F40+D40+C40</f>
        <v>157052</v>
      </c>
      <c r="I40" s="54">
        <v>144</v>
      </c>
      <c r="J40" s="53">
        <f>+G40+I40</f>
        <v>157196</v>
      </c>
    </row>
    <row r="41" spans="1:10" ht="12.75" customHeight="1">
      <c r="A41" s="1"/>
      <c r="B41" s="2"/>
      <c r="C41" s="2"/>
      <c r="D41" s="2"/>
      <c r="E41" s="2"/>
      <c r="F41" s="2"/>
      <c r="G41" s="2"/>
      <c r="J41" s="53"/>
    </row>
    <row r="42" spans="1:10" ht="12.75">
      <c r="A42" s="2" t="s">
        <v>143</v>
      </c>
      <c r="B42" s="2"/>
      <c r="C42" s="80">
        <v>0</v>
      </c>
      <c r="D42" s="61">
        <v>0</v>
      </c>
      <c r="E42" s="81"/>
      <c r="F42" s="61">
        <v>3833</v>
      </c>
      <c r="G42" s="61">
        <f>+F42</f>
        <v>3833</v>
      </c>
      <c r="H42" s="82"/>
      <c r="I42" s="61">
        <v>12063</v>
      </c>
      <c r="J42" s="83">
        <f>+G42+I42</f>
        <v>15896</v>
      </c>
    </row>
    <row r="43" spans="1:10" ht="12.75">
      <c r="A43" s="2" t="s">
        <v>112</v>
      </c>
      <c r="B43" s="2"/>
      <c r="C43" s="84"/>
      <c r="D43" s="54"/>
      <c r="E43" s="85"/>
      <c r="F43" s="54"/>
      <c r="G43" s="54"/>
      <c r="H43" s="86"/>
      <c r="I43" s="54"/>
      <c r="J43" s="87"/>
    </row>
    <row r="44" spans="1:10" ht="12.75">
      <c r="A44" s="2"/>
      <c r="B44" s="2" t="s">
        <v>113</v>
      </c>
      <c r="C44" s="88"/>
      <c r="D44" s="16">
        <v>4</v>
      </c>
      <c r="E44" s="89"/>
      <c r="F44" s="16"/>
      <c r="G44" s="16">
        <f>+F44+D44</f>
        <v>4</v>
      </c>
      <c r="H44" s="90"/>
      <c r="I44" s="16">
        <v>0</v>
      </c>
      <c r="J44" s="91">
        <f>+G44+I44</f>
        <v>4</v>
      </c>
    </row>
    <row r="45" spans="1:10" ht="12.75">
      <c r="A45" s="2"/>
      <c r="B45" s="2"/>
      <c r="C45" s="54">
        <f>+C44+C42</f>
        <v>0</v>
      </c>
      <c r="D45" s="54">
        <f>+D44+D42</f>
        <v>4</v>
      </c>
      <c r="E45" s="17"/>
      <c r="F45" s="54">
        <f>+F44+F42</f>
        <v>3833</v>
      </c>
      <c r="G45" s="54">
        <f>+G44+G42</f>
        <v>3837</v>
      </c>
      <c r="I45" s="54">
        <f>+I44+I42</f>
        <v>12063</v>
      </c>
      <c r="J45" s="54">
        <f>+J44+J42</f>
        <v>15900</v>
      </c>
    </row>
    <row r="46" spans="1:10" ht="12.75">
      <c r="A46" s="2"/>
      <c r="B46" s="2"/>
      <c r="C46" s="54"/>
      <c r="D46" s="54"/>
      <c r="E46" s="17"/>
      <c r="F46" s="54"/>
      <c r="G46" s="54"/>
      <c r="I46" s="54"/>
      <c r="J46" s="54"/>
    </row>
    <row r="47" spans="1:10" ht="12.75">
      <c r="A47" s="1" t="s">
        <v>81</v>
      </c>
      <c r="B47" s="2"/>
      <c r="C47" s="54"/>
      <c r="D47" s="54"/>
      <c r="E47" s="17"/>
      <c r="F47" s="54"/>
      <c r="G47" s="54"/>
      <c r="I47" s="54"/>
      <c r="J47" s="54"/>
    </row>
    <row r="48" spans="1:10" ht="12.75">
      <c r="A48" s="20" t="s">
        <v>114</v>
      </c>
      <c r="B48" s="2"/>
      <c r="C48" s="54">
        <v>-133554</v>
      </c>
      <c r="D48" s="54">
        <v>84044</v>
      </c>
      <c r="E48" s="17"/>
      <c r="F48" s="54">
        <v>49510</v>
      </c>
      <c r="G48" s="2">
        <f>+F48+D48+C48</f>
        <v>0</v>
      </c>
      <c r="I48" s="54">
        <v>0</v>
      </c>
      <c r="J48" s="2">
        <f>+I48+G48</f>
        <v>0</v>
      </c>
    </row>
    <row r="49" spans="1:10" ht="12.75">
      <c r="A49" s="2" t="s">
        <v>82</v>
      </c>
      <c r="B49" s="2"/>
      <c r="C49" s="54"/>
      <c r="D49" s="54"/>
      <c r="E49" s="17"/>
      <c r="F49" s="54"/>
      <c r="G49" s="54"/>
      <c r="I49" s="54"/>
      <c r="J49" s="54"/>
    </row>
    <row r="50" spans="1:10" ht="12.75">
      <c r="A50" s="2"/>
      <c r="B50" s="2" t="s">
        <v>115</v>
      </c>
      <c r="C50" s="54"/>
      <c r="D50" s="54"/>
      <c r="E50" s="17"/>
      <c r="F50" s="54"/>
      <c r="G50" s="54"/>
      <c r="I50" s="54"/>
      <c r="J50" s="54"/>
    </row>
    <row r="51" spans="1:10" ht="12.75">
      <c r="A51" s="2"/>
      <c r="B51" s="2" t="s">
        <v>83</v>
      </c>
      <c r="C51" s="54">
        <v>0</v>
      </c>
      <c r="D51" s="54">
        <v>0</v>
      </c>
      <c r="E51" s="17"/>
      <c r="F51" s="54">
        <v>0</v>
      </c>
      <c r="G51" s="54">
        <v>0</v>
      </c>
      <c r="I51" s="54">
        <v>135</v>
      </c>
      <c r="J51" s="54">
        <f>+G51+I51</f>
        <v>135</v>
      </c>
    </row>
    <row r="52" spans="1:10" ht="12.75">
      <c r="A52" s="41"/>
      <c r="B52" s="30"/>
      <c r="C52" s="61"/>
      <c r="D52" s="61"/>
      <c r="E52" s="2"/>
      <c r="F52" s="61"/>
      <c r="G52" s="61"/>
      <c r="I52" s="61"/>
      <c r="J52" s="61"/>
    </row>
    <row r="53" spans="1:10" ht="13.5" thickBot="1">
      <c r="A53" s="1" t="s">
        <v>91</v>
      </c>
      <c r="B53" s="2"/>
      <c r="C53" s="4">
        <f>+C51+C48+C45+C40</f>
        <v>133553</v>
      </c>
      <c r="D53" s="4">
        <f>+D51+D48+D45+D40</f>
        <v>85008</v>
      </c>
      <c r="E53" s="30"/>
      <c r="F53" s="4">
        <f>+F51+F48+F45+F40</f>
        <v>-57672</v>
      </c>
      <c r="G53" s="4">
        <f>+G51+G48+G45+G40</f>
        <v>160889</v>
      </c>
      <c r="I53" s="4">
        <f>+I51+I48+I45+I40</f>
        <v>12342</v>
      </c>
      <c r="J53" s="4">
        <f>+J51+J48+J45+J40</f>
        <v>173231</v>
      </c>
    </row>
    <row r="54" spans="1:7" ht="12.75">
      <c r="A54" s="17"/>
      <c r="B54" s="2"/>
      <c r="C54" s="17"/>
      <c r="D54" s="17"/>
      <c r="E54" s="30"/>
      <c r="F54" s="17"/>
      <c r="G54" s="17"/>
    </row>
    <row r="55" spans="1:10" ht="12.75">
      <c r="A55" s="94" t="s">
        <v>39</v>
      </c>
      <c r="B55" s="95"/>
      <c r="C55" s="95"/>
      <c r="D55" s="95"/>
      <c r="E55" s="95"/>
      <c r="F55" s="95"/>
      <c r="G55" s="95"/>
      <c r="H55" s="96"/>
      <c r="I55" s="96"/>
      <c r="J55" s="96"/>
    </row>
    <row r="56" spans="1:10" ht="12.75">
      <c r="A56" s="94" t="s">
        <v>116</v>
      </c>
      <c r="B56" s="95"/>
      <c r="C56" s="95"/>
      <c r="D56" s="95"/>
      <c r="E56" s="95"/>
      <c r="F56" s="95"/>
      <c r="G56" s="95"/>
      <c r="H56" s="93"/>
      <c r="I56" s="93"/>
      <c r="J56" s="93"/>
    </row>
    <row r="57" spans="1:7" ht="12.75">
      <c r="A57" s="17"/>
      <c r="B57" s="17"/>
      <c r="C57" s="17"/>
      <c r="D57" s="17"/>
      <c r="E57" s="17"/>
      <c r="F57" s="17"/>
      <c r="G57" s="17"/>
    </row>
    <row r="58" spans="1:7" ht="12.75">
      <c r="A58" s="17"/>
      <c r="B58" s="17"/>
      <c r="C58" s="17"/>
      <c r="D58" s="17"/>
      <c r="E58" s="17"/>
      <c r="F58" s="17"/>
      <c r="G58" s="17"/>
    </row>
    <row r="59" spans="1:7" ht="12.75">
      <c r="A59" s="17"/>
      <c r="B59" s="17"/>
      <c r="C59" s="17"/>
      <c r="D59" s="17"/>
      <c r="E59" s="17"/>
      <c r="F59" s="17"/>
      <c r="G59" s="17"/>
    </row>
    <row r="60" spans="1:7" ht="12.75">
      <c r="A60" s="17"/>
      <c r="B60" s="17"/>
      <c r="C60" s="17"/>
      <c r="D60" s="17"/>
      <c r="E60" s="17"/>
      <c r="F60" s="17"/>
      <c r="G60" s="17"/>
    </row>
    <row r="61" spans="1:7" ht="12.75">
      <c r="A61" s="17"/>
      <c r="B61" s="17"/>
      <c r="C61" s="17"/>
      <c r="D61" s="17"/>
      <c r="E61" s="17"/>
      <c r="F61" s="17"/>
      <c r="G61" s="17"/>
    </row>
    <row r="62" spans="1:7" ht="12.75">
      <c r="A62" s="17"/>
      <c r="B62" s="17"/>
      <c r="C62" s="17"/>
      <c r="D62" s="17"/>
      <c r="E62" s="17"/>
      <c r="F62" s="17"/>
      <c r="G62" s="17"/>
    </row>
    <row r="63" spans="1:7" ht="12.75">
      <c r="A63" s="17"/>
      <c r="B63" s="17"/>
      <c r="C63" s="17"/>
      <c r="D63" s="17"/>
      <c r="E63" s="17"/>
      <c r="F63" s="17"/>
      <c r="G63" s="17"/>
    </row>
    <row r="64" spans="1:7" ht="12.75">
      <c r="A64" s="17"/>
      <c r="B64" s="17"/>
      <c r="C64" s="17"/>
      <c r="D64" s="17"/>
      <c r="E64" s="17"/>
      <c r="F64" s="17"/>
      <c r="G64" s="17"/>
    </row>
    <row r="65" spans="1:7" ht="12.75">
      <c r="A65" s="17"/>
      <c r="B65" s="17"/>
      <c r="C65" s="17"/>
      <c r="D65" s="17"/>
      <c r="E65" s="17"/>
      <c r="F65" s="17"/>
      <c r="G65" s="17"/>
    </row>
  </sheetData>
  <sheetProtection/>
  <mergeCells count="4">
    <mergeCell ref="A55:J55"/>
    <mergeCell ref="A56:J56"/>
    <mergeCell ref="C34:F34"/>
    <mergeCell ref="C8:F8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3">
      <selection activeCell="E22" sqref="E22"/>
    </sheetView>
  </sheetViews>
  <sheetFormatPr defaultColWidth="9.140625" defaultRowHeight="12.75"/>
  <cols>
    <col min="4" max="4" width="28.8515625" style="0" customWidth="1"/>
    <col min="5" max="5" width="19.00390625" style="2" customWidth="1"/>
    <col min="6" max="6" width="8.00390625" style="2" customWidth="1"/>
    <col min="7" max="7" width="16.7109375" style="2" customWidth="1"/>
  </cols>
  <sheetData>
    <row r="1" spans="1:5" ht="12.75">
      <c r="A1" s="18" t="s">
        <v>0</v>
      </c>
      <c r="B1" s="18"/>
      <c r="C1" s="18"/>
      <c r="D1" s="18"/>
      <c r="E1" s="1"/>
    </row>
    <row r="2" spans="1:5" ht="12.75">
      <c r="A2" s="18"/>
      <c r="B2" s="18"/>
      <c r="C2" s="18"/>
      <c r="D2" s="18"/>
      <c r="E2" s="1"/>
    </row>
    <row r="3" spans="1:5" ht="12.75">
      <c r="A3" s="1" t="s">
        <v>149</v>
      </c>
      <c r="B3" s="18"/>
      <c r="C3" s="18"/>
      <c r="D3" s="18"/>
      <c r="E3" s="1"/>
    </row>
    <row r="4" spans="1:5" ht="18.75" customHeight="1" thickBot="1">
      <c r="A4" s="26" t="s">
        <v>144</v>
      </c>
      <c r="B4" s="26"/>
      <c r="C4" s="26"/>
      <c r="D4" s="26"/>
      <c r="E4" s="27"/>
    </row>
    <row r="5" spans="1:5" ht="13.5" thickTop="1">
      <c r="A5" s="1"/>
      <c r="B5" s="1"/>
      <c r="C5" s="1"/>
      <c r="D5" s="1"/>
      <c r="E5" s="1"/>
    </row>
    <row r="6" spans="1:7" ht="12.75">
      <c r="A6" s="1"/>
      <c r="B6" s="1"/>
      <c r="C6" s="1"/>
      <c r="D6" s="1"/>
      <c r="E6" s="1"/>
      <c r="G6" s="5" t="s">
        <v>7</v>
      </c>
    </row>
    <row r="7" spans="1:7" ht="12.75">
      <c r="A7" s="1"/>
      <c r="B7" s="1"/>
      <c r="C7" s="1"/>
      <c r="D7" s="1"/>
      <c r="E7" s="1"/>
      <c r="G7" s="5" t="s">
        <v>95</v>
      </c>
    </row>
    <row r="8" spans="1:7" ht="12.75">
      <c r="A8" s="1"/>
      <c r="B8" s="1"/>
      <c r="C8" s="1"/>
      <c r="D8" s="1"/>
      <c r="E8" s="5" t="s">
        <v>6</v>
      </c>
      <c r="G8" s="5" t="s">
        <v>108</v>
      </c>
    </row>
    <row r="9" spans="1:7" ht="12.75">
      <c r="A9" s="1"/>
      <c r="B9" s="1"/>
      <c r="C9" s="1"/>
      <c r="D9" s="1"/>
      <c r="E9" s="78" t="s">
        <v>150</v>
      </c>
      <c r="F9" s="79"/>
      <c r="G9" s="29" t="s">
        <v>94</v>
      </c>
    </row>
    <row r="10" spans="1:7" ht="13.5" thickBot="1">
      <c r="A10" s="1"/>
      <c r="B10" s="1"/>
      <c r="C10" s="1"/>
      <c r="D10" s="1"/>
      <c r="E10" s="6" t="s">
        <v>1</v>
      </c>
      <c r="F10" s="1"/>
      <c r="G10" s="6" t="s">
        <v>1</v>
      </c>
    </row>
    <row r="11" spans="1:5" ht="12.75">
      <c r="A11" s="1"/>
      <c r="B11" s="1"/>
      <c r="C11" s="1"/>
      <c r="D11" s="1"/>
      <c r="E11" s="1"/>
    </row>
    <row r="12" spans="1:5" ht="12.75">
      <c r="A12" s="1" t="s">
        <v>79</v>
      </c>
      <c r="B12" s="20"/>
      <c r="C12" s="20"/>
      <c r="D12" s="20"/>
      <c r="E12" s="20"/>
    </row>
    <row r="13" spans="1:4" ht="12.75">
      <c r="A13" s="20"/>
      <c r="B13" s="20"/>
      <c r="C13" s="20"/>
      <c r="D13" s="20"/>
    </row>
    <row r="14" spans="1:7" ht="12.75">
      <c r="A14" s="20" t="s">
        <v>131</v>
      </c>
      <c r="B14" s="20"/>
      <c r="C14" s="20"/>
      <c r="D14" s="20"/>
      <c r="E14" s="2">
        <v>22549</v>
      </c>
      <c r="G14" s="2">
        <v>31531</v>
      </c>
    </row>
    <row r="15" spans="1:4" ht="12.75">
      <c r="A15" s="20"/>
      <c r="B15" s="20"/>
      <c r="C15" s="20"/>
      <c r="D15" s="20"/>
    </row>
    <row r="16" spans="1:4" ht="12.75">
      <c r="A16" s="20" t="s">
        <v>54</v>
      </c>
      <c r="B16" s="20"/>
      <c r="C16" s="20"/>
      <c r="D16" s="20"/>
    </row>
    <row r="17" spans="1:7" ht="12.75">
      <c r="A17" s="20" t="s">
        <v>122</v>
      </c>
      <c r="B17" s="20"/>
      <c r="C17" s="20"/>
      <c r="D17" s="20"/>
      <c r="E17" s="64" t="s">
        <v>55</v>
      </c>
      <c r="F17" s="31"/>
      <c r="G17" s="64">
        <v>7</v>
      </c>
    </row>
    <row r="18" spans="1:7" ht="12.75">
      <c r="A18" s="20" t="s">
        <v>123</v>
      </c>
      <c r="B18" s="20"/>
      <c r="C18" s="20"/>
      <c r="D18" s="20"/>
      <c r="E18" s="99"/>
      <c r="G18" s="2">
        <v>250</v>
      </c>
    </row>
    <row r="19" spans="1:7" ht="12.75">
      <c r="A19" s="20" t="s">
        <v>64</v>
      </c>
      <c r="B19" s="20"/>
      <c r="C19" s="20"/>
      <c r="D19" s="20"/>
      <c r="E19" s="99">
        <v>81</v>
      </c>
      <c r="G19" s="2">
        <v>243</v>
      </c>
    </row>
    <row r="20" spans="1:7" ht="12.75">
      <c r="A20" t="s">
        <v>63</v>
      </c>
      <c r="E20" s="99">
        <v>76</v>
      </c>
      <c r="G20" s="2">
        <v>242</v>
      </c>
    </row>
    <row r="21" spans="1:7" ht="12.75">
      <c r="A21" s="62" t="s">
        <v>124</v>
      </c>
      <c r="E21" s="100">
        <v>0</v>
      </c>
      <c r="F21" s="31"/>
      <c r="G21" s="64">
        <v>255</v>
      </c>
    </row>
    <row r="22" spans="1:7" ht="12.75">
      <c r="A22" s="62" t="s">
        <v>56</v>
      </c>
      <c r="E22" s="100">
        <v>0</v>
      </c>
      <c r="F22" s="31"/>
      <c r="G22" s="64">
        <v>-3</v>
      </c>
    </row>
    <row r="23" spans="1:7" ht="12.75">
      <c r="A23" s="62" t="s">
        <v>145</v>
      </c>
      <c r="E23" s="100">
        <v>10226</v>
      </c>
      <c r="G23" s="2">
        <v>15235</v>
      </c>
    </row>
    <row r="24" spans="1:7" ht="12.75">
      <c r="A24" t="s">
        <v>125</v>
      </c>
      <c r="E24" s="100">
        <v>-55</v>
      </c>
      <c r="G24" s="2">
        <v>-41</v>
      </c>
    </row>
    <row r="25" spans="1:7" ht="12.75">
      <c r="A25" s="62" t="s">
        <v>126</v>
      </c>
      <c r="E25" s="100">
        <v>-11485</v>
      </c>
      <c r="G25" s="2">
        <v>-11950</v>
      </c>
    </row>
    <row r="26" spans="1:7" ht="12.75">
      <c r="A26" s="62" t="s">
        <v>127</v>
      </c>
      <c r="E26" s="100">
        <v>-13</v>
      </c>
      <c r="G26" s="64">
        <v>-1</v>
      </c>
    </row>
    <row r="27" spans="1:7" ht="12.75">
      <c r="A27" s="63" t="s">
        <v>65</v>
      </c>
      <c r="E27" s="100" t="s">
        <v>55</v>
      </c>
      <c r="G27" s="2">
        <v>1</v>
      </c>
    </row>
    <row r="28" spans="1:7" ht="12.75">
      <c r="A28" s="62" t="s">
        <v>128</v>
      </c>
      <c r="E28" s="100">
        <v>6</v>
      </c>
      <c r="G28" s="2">
        <v>17</v>
      </c>
    </row>
    <row r="29" spans="1:7" ht="12.75">
      <c r="A29" s="62" t="s">
        <v>129</v>
      </c>
      <c r="E29" s="101" t="s">
        <v>55</v>
      </c>
      <c r="F29"/>
      <c r="G29" s="17">
        <v>7303</v>
      </c>
    </row>
    <row r="30" spans="1:7" ht="12.75">
      <c r="A30" s="62" t="s">
        <v>130</v>
      </c>
      <c r="E30" s="65"/>
      <c r="G30" s="65"/>
    </row>
    <row r="32" spans="1:7" ht="12.75">
      <c r="A32" s="18" t="s">
        <v>101</v>
      </c>
      <c r="E32" s="2">
        <f>SUM(E13:E31)</f>
        <v>21385</v>
      </c>
      <c r="G32" s="2">
        <f>SUM(G12:G31)</f>
        <v>43089</v>
      </c>
    </row>
    <row r="33" ht="12.75">
      <c r="A33" s="18"/>
    </row>
    <row r="34" spans="1:7" ht="12.75">
      <c r="A34" s="62" t="s">
        <v>57</v>
      </c>
      <c r="E34" s="2">
        <v>1512</v>
      </c>
      <c r="G34" s="2">
        <v>0</v>
      </c>
    </row>
    <row r="35" spans="1:7" ht="12.75">
      <c r="A35" s="62" t="s">
        <v>66</v>
      </c>
      <c r="G35" s="64" t="s">
        <v>55</v>
      </c>
    </row>
    <row r="36" spans="1:7" ht="12.75">
      <c r="A36" s="62" t="s">
        <v>132</v>
      </c>
      <c r="E36" s="2">
        <v>-25634</v>
      </c>
      <c r="G36" s="2">
        <v>12455</v>
      </c>
    </row>
    <row r="37" spans="1:7" ht="12.75">
      <c r="A37" s="62" t="s">
        <v>67</v>
      </c>
      <c r="E37" s="2">
        <v>-88931</v>
      </c>
      <c r="G37" s="2">
        <v>-195390</v>
      </c>
    </row>
    <row r="38" spans="1:7" ht="12.75">
      <c r="A38" s="62" t="s">
        <v>133</v>
      </c>
      <c r="E38" s="2">
        <v>-10</v>
      </c>
      <c r="G38" s="2">
        <v>3711</v>
      </c>
    </row>
    <row r="39" spans="1:7" ht="12.75">
      <c r="A39" s="62" t="s">
        <v>68</v>
      </c>
      <c r="E39" s="2">
        <v>9882</v>
      </c>
      <c r="G39" s="2">
        <v>40367</v>
      </c>
    </row>
    <row r="40" spans="1:7" ht="12.75">
      <c r="A40" s="62" t="s">
        <v>69</v>
      </c>
      <c r="E40" s="2">
        <v>-12</v>
      </c>
      <c r="G40" s="2">
        <v>829</v>
      </c>
    </row>
    <row r="41" spans="1:7" ht="12.75">
      <c r="A41" s="62" t="s">
        <v>70</v>
      </c>
      <c r="E41" s="16">
        <v>-220</v>
      </c>
      <c r="G41" s="16">
        <v>1465</v>
      </c>
    </row>
    <row r="42" ht="13.5" customHeight="1"/>
    <row r="43" spans="1:7" ht="12.75">
      <c r="A43" t="s">
        <v>58</v>
      </c>
      <c r="E43" s="2">
        <f>SUM(E32:E41)</f>
        <v>-82028</v>
      </c>
      <c r="G43" s="2">
        <f>SUM(G32:G41)</f>
        <v>-93474</v>
      </c>
    </row>
    <row r="45" spans="1:7" ht="12.75">
      <c r="A45" t="s">
        <v>59</v>
      </c>
      <c r="E45" s="2">
        <v>0</v>
      </c>
      <c r="G45" s="2">
        <v>-7</v>
      </c>
    </row>
    <row r="46" spans="1:7" ht="12.75">
      <c r="A46" t="s">
        <v>96</v>
      </c>
      <c r="E46" s="65">
        <v>27</v>
      </c>
      <c r="G46" s="65">
        <v>37</v>
      </c>
    </row>
    <row r="47" ht="12.75">
      <c r="G47" s="64"/>
    </row>
    <row r="48" spans="1:7" ht="12.75">
      <c r="A48" s="62" t="s">
        <v>71</v>
      </c>
      <c r="E48" s="2">
        <f>+E45+E43+E46</f>
        <v>-82001</v>
      </c>
      <c r="G48" s="2">
        <f>+G45+G43+G46</f>
        <v>-93444</v>
      </c>
    </row>
    <row r="50" ht="12.75">
      <c r="A50" s="18" t="s">
        <v>72</v>
      </c>
    </row>
    <row r="52" spans="1:7" ht="12.75">
      <c r="A52" t="s">
        <v>134</v>
      </c>
      <c r="E52" s="66" t="s">
        <v>55</v>
      </c>
      <c r="G52" s="58">
        <v>-3444</v>
      </c>
    </row>
    <row r="53" spans="1:7" ht="12.75">
      <c r="A53" s="62" t="s">
        <v>135</v>
      </c>
      <c r="E53" s="67">
        <v>2450</v>
      </c>
      <c r="G53" s="60">
        <v>135</v>
      </c>
    </row>
    <row r="54" spans="1:7" ht="12.75">
      <c r="A54" s="62" t="s">
        <v>73</v>
      </c>
      <c r="E54" s="67">
        <v>13</v>
      </c>
      <c r="G54" s="60">
        <v>1</v>
      </c>
    </row>
    <row r="55" spans="1:7" ht="12.75">
      <c r="A55" s="62" t="s">
        <v>74</v>
      </c>
      <c r="E55" s="59">
        <v>-116</v>
      </c>
      <c r="G55" s="59">
        <v>-56</v>
      </c>
    </row>
    <row r="57" spans="1:7" ht="12.75">
      <c r="A57" s="62" t="s">
        <v>75</v>
      </c>
      <c r="E57" s="2">
        <f>SUM(E52:E56)</f>
        <v>2347</v>
      </c>
      <c r="G57" s="2">
        <f>SUM(G52:G55)</f>
        <v>-3364</v>
      </c>
    </row>
    <row r="59" ht="12.75">
      <c r="A59" s="18" t="s">
        <v>78</v>
      </c>
    </row>
    <row r="61" spans="1:7" ht="12.75">
      <c r="A61" t="s">
        <v>60</v>
      </c>
      <c r="E61" s="66">
        <v>98531</v>
      </c>
      <c r="G61" s="58">
        <v>107060</v>
      </c>
    </row>
    <row r="62" spans="1:7" ht="12.75">
      <c r="A62" t="s">
        <v>61</v>
      </c>
      <c r="E62" s="67" t="s">
        <v>55</v>
      </c>
      <c r="G62" s="60">
        <v>-716</v>
      </c>
    </row>
    <row r="63" spans="1:7" ht="12.75">
      <c r="A63" t="s">
        <v>62</v>
      </c>
      <c r="E63" s="68">
        <v>-450</v>
      </c>
      <c r="G63" s="59">
        <v>-8001</v>
      </c>
    </row>
    <row r="65" spans="1:7" ht="12.75">
      <c r="A65" s="62" t="s">
        <v>76</v>
      </c>
      <c r="E65" s="16">
        <f>SUM(E61:E63)</f>
        <v>98081</v>
      </c>
      <c r="G65" s="16">
        <f>SUM(G61:G63)</f>
        <v>98343</v>
      </c>
    </row>
    <row r="67" spans="1:7" ht="12.75">
      <c r="A67" s="62" t="s">
        <v>77</v>
      </c>
      <c r="E67" s="2">
        <f>+E65+E57+E48</f>
        <v>18427</v>
      </c>
      <c r="G67" s="2">
        <f>+G65+G57+G48</f>
        <v>1535</v>
      </c>
    </row>
    <row r="69" spans="1:7" ht="12.75">
      <c r="A69" s="62" t="s">
        <v>136</v>
      </c>
      <c r="E69" s="2">
        <f>+G71</f>
        <v>2353</v>
      </c>
      <c r="G69" s="2">
        <v>818</v>
      </c>
    </row>
    <row r="70" spans="5:7" ht="12.75">
      <c r="E70" s="61"/>
      <c r="G70" s="61"/>
    </row>
    <row r="71" spans="1:7" ht="13.5" thickBot="1">
      <c r="A71" s="62" t="s">
        <v>97</v>
      </c>
      <c r="E71" s="4">
        <f>+E69+E67</f>
        <v>20780</v>
      </c>
      <c r="G71" s="4">
        <f>+G69+G67</f>
        <v>2353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2012-11-05T03:13:42Z</cp:lastPrinted>
  <dcterms:created xsi:type="dcterms:W3CDTF">2002-11-01T09:25:31Z</dcterms:created>
  <dcterms:modified xsi:type="dcterms:W3CDTF">2013-02-05T06:15:56Z</dcterms:modified>
  <cp:category/>
  <cp:version/>
  <cp:contentType/>
  <cp:contentStatus/>
</cp:coreProperties>
</file>