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<sst xmlns="http://schemas.openxmlformats.org/spreadsheetml/2006/main" count="118" uniqueCount="81">
  <si>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</si>
  <si>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</si>
  <si>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</si>
  <si>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</si>
  <si>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</si>
  <si>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</si>
  <si>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</si>
  <si>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</si>
  <si>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</si>
  <si>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</si>
  <si>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</si>
  <si>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</si>
  <si>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</si>
  <si>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</si>
  <si>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</si>
  <si>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</si>
  <si>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</si>
  <si>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</si>
  <si>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</si>
  <si>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</si>
  <si>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</si>
  <si>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</si>
  <si>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</si>
  <si>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</si>
  <si>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</si>
  <si>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</si>
  <si>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</si>
  <si>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</si>
  <si>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</si>
  <si>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</si>
  <si>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</si>
  <si>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</si>
  <si>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</si>
  <si>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</si>
  <si>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</si>
  <si>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</si>
  <si>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</si>
  <si>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</si>
  <si>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</si>
  <si>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</si>
  <si>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</si>
  <si>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</si>
  <si>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</si>
  <si>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</si>
  <si>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</si>
  <si>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</si>
  <si>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</si>
  <si>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</si>
  <si>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</si>
  <si>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</si>
  <si>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</si>
  <si>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</si>
  <si>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</si>
  <si>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</si>
  <si>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EPS (sen)</t>
  </si>
  <si>
    <t>Unaudited Condensed Consolidated Income Statements</t>
  </si>
  <si>
    <t>Net cash inflow/(outflow) from investing activities</t>
  </si>
  <si>
    <t/>
  </si>
  <si>
    <t>Investment in an associate</t>
  </si>
  <si>
    <t>Taxation</t>
  </si>
  <si>
    <t>- Diluted</t>
  </si>
  <si>
    <t xml:space="preserve">( The Condensed Consolidated Balance Sheets should be read in conjuction with </t>
  </si>
  <si>
    <t>(The Condensed Consolidated Statements of Changes in Equity should be read in conjunction with</t>
  </si>
  <si>
    <t>31 DECEMBER 2004</t>
  </si>
  <si>
    <t>Deferred Tax Liabilities</t>
  </si>
  <si>
    <t>AS AT 31  MARCH 2005</t>
  </si>
  <si>
    <t>31 MARCH 2005</t>
  </si>
  <si>
    <t>the Financial Statements for the year ended 31 December 2004)</t>
  </si>
  <si>
    <t>For the period ended 31 March 2005</t>
  </si>
  <si>
    <t>3 months ended 31 March</t>
  </si>
  <si>
    <t>(Loss) from Operations</t>
  </si>
  <si>
    <t>(Loss)  before tax</t>
  </si>
  <si>
    <t>For the 3  months ended 31 March 2005</t>
  </si>
  <si>
    <t xml:space="preserve">For the  3 months </t>
  </si>
  <si>
    <t>ended 31 March 2004</t>
  </si>
  <si>
    <t>For the 3 months ended 31 March 2005</t>
  </si>
  <si>
    <t>31 March 2005</t>
  </si>
  <si>
    <t>31 March 2004</t>
  </si>
  <si>
    <t>Cash and cash equivalents at 31 March</t>
  </si>
  <si>
    <t xml:space="preserve">Net Current  Assets / ( Liabilities) </t>
  </si>
  <si>
    <t>(Loss) after tax for the period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</si>
</sst>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37">
      <selection activeCell="B25" sqref="B25"/>
      <selection activeCell="A36" sqref="A36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65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33" t="s">
        <v>66</v>
      </c>
      <c r="E8" s="2"/>
      <c r="F8" s="33" t="s">
        <v>63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1873</v>
      </c>
      <c r="E11" s="2"/>
      <c r="F11" s="8">
        <v>2342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58</v>
      </c>
      <c r="B13" s="2"/>
      <c r="C13" s="2"/>
      <c r="D13" s="15">
        <v>11814</v>
      </c>
      <c r="E13" s="2"/>
      <c r="F13" s="9">
        <v>20085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128502</v>
      </c>
      <c r="E16" s="2"/>
      <c r="F16" s="9">
        <v>130074</v>
      </c>
      <c r="G16" s="2"/>
      <c r="H16" s="2"/>
    </row>
    <row r="17" spans="1:8" ht="12.75">
      <c r="A17" s="2"/>
      <c r="B17" s="2" t="s">
        <v>18</v>
      </c>
      <c r="C17" s="2"/>
      <c r="D17" s="15">
        <v>117527</v>
      </c>
      <c r="E17" s="2"/>
      <c r="F17" s="9">
        <v>118563</v>
      </c>
      <c r="G17" s="2"/>
      <c r="H17" s="2"/>
    </row>
    <row r="18" spans="1:8" ht="12.75">
      <c r="A18" s="2"/>
      <c r="B18" s="2" t="s">
        <v>19</v>
      </c>
      <c r="C18" s="2"/>
      <c r="D18" s="15">
        <v>1</v>
      </c>
      <c r="E18" s="2"/>
      <c r="F18" s="9">
        <v>2</v>
      </c>
      <c r="G18" s="2"/>
      <c r="H18" s="2"/>
    </row>
    <row r="19" spans="1:8" ht="12.75">
      <c r="A19" s="2"/>
      <c r="B19" s="2"/>
      <c r="C19" s="2"/>
      <c r="D19" s="16"/>
      <c r="E19" s="2"/>
      <c r="F19" s="10"/>
      <c r="G19" s="2"/>
      <c r="H19" s="2"/>
    </row>
    <row r="20" spans="1:8" ht="12.75">
      <c r="A20" s="2"/>
      <c r="B20" s="2"/>
      <c r="C20" s="2"/>
      <c r="D20" s="1">
        <f>SUM(D11:D19)</f>
        <v>259717</v>
      </c>
      <c r="E20" s="2"/>
      <c r="F20" s="34">
        <f>SUM(F11:F19)</f>
        <v>271066</v>
      </c>
      <c r="G20" s="2"/>
      <c r="H20" s="2"/>
    </row>
    <row r="21" spans="1:8" ht="12.75">
      <c r="A21" s="2"/>
      <c r="B21" s="2"/>
      <c r="C21" s="2"/>
      <c r="D21" s="1"/>
      <c r="E21" s="2"/>
      <c r="F21" s="2"/>
      <c r="G21" s="2"/>
      <c r="H21" s="2"/>
    </row>
    <row r="22" spans="1:8" ht="12.75">
      <c r="A22" s="1" t="s">
        <v>20</v>
      </c>
      <c r="B22" s="2"/>
      <c r="C22" s="2"/>
      <c r="D22" s="1"/>
      <c r="E22" s="2"/>
      <c r="F22" s="2"/>
      <c r="G22" s="2"/>
      <c r="H22" s="2"/>
    </row>
    <row r="23" spans="1:8" ht="12.75">
      <c r="A23" s="1"/>
      <c r="B23" s="2" t="s">
        <v>18</v>
      </c>
      <c r="C23" s="2"/>
      <c r="D23" s="14">
        <v>51101</v>
      </c>
      <c r="E23" s="2"/>
      <c r="F23" s="38">
        <v>49122</v>
      </c>
      <c r="G23" s="2"/>
      <c r="H23" s="2"/>
    </row>
    <row r="24" spans="1:8" ht="12.75">
      <c r="A24" s="1"/>
      <c r="B24" s="2" t="s">
        <v>21</v>
      </c>
      <c r="C24" s="2"/>
      <c r="D24" s="15">
        <v>8051</v>
      </c>
      <c r="E24" s="2"/>
      <c r="F24" s="39">
        <v>8049</v>
      </c>
      <c r="G24" s="2"/>
      <c r="H24" s="2"/>
    </row>
    <row r="25" spans="1:8" ht="12.75">
      <c r="A25" s="1"/>
      <c r="B25" s="2" t="s">
        <v>22</v>
      </c>
      <c r="C25" s="2"/>
      <c r="D25" s="15">
        <v>194</v>
      </c>
      <c r="E25" s="2"/>
      <c r="F25" s="39">
        <v>183</v>
      </c>
      <c r="G25" s="2"/>
      <c r="H25" s="2"/>
    </row>
    <row r="26" spans="1:8" ht="12.75">
      <c r="A26" s="2"/>
      <c r="B26" s="2" t="s">
        <v>23</v>
      </c>
      <c r="C26" s="2"/>
      <c r="D26" s="15">
        <v>1112</v>
      </c>
      <c r="E26" s="2"/>
      <c r="F26" s="39">
        <v>1508</v>
      </c>
      <c r="G26" s="2"/>
      <c r="H26" s="2"/>
    </row>
    <row r="27" spans="1:8" ht="12.75">
      <c r="A27" s="2"/>
      <c r="B27" s="2" t="s">
        <v>24</v>
      </c>
      <c r="C27" s="2"/>
      <c r="D27" s="16">
        <v>1064</v>
      </c>
      <c r="E27" s="2"/>
      <c r="F27" s="40">
        <v>1068</v>
      </c>
      <c r="G27" s="2"/>
      <c r="H27" s="2"/>
    </row>
    <row r="28" spans="1:8" ht="12.75">
      <c r="A28" s="2"/>
      <c r="B28" s="2"/>
      <c r="C28" s="2"/>
      <c r="D28" s="1">
        <f>SUM(D23:D27)</f>
        <v>61522</v>
      </c>
      <c r="E28" s="2"/>
      <c r="F28" s="34">
        <f>SUM(F23:F27)</f>
        <v>59930</v>
      </c>
      <c r="G28" s="2"/>
      <c r="H28" s="2"/>
    </row>
    <row r="29" spans="1:8" ht="12.75">
      <c r="A29" s="1" t="s">
        <v>25</v>
      </c>
      <c r="B29" s="2"/>
      <c r="C29" s="2"/>
      <c r="D29" s="2"/>
      <c r="E29" s="2"/>
      <c r="F29" s="2"/>
      <c r="G29" s="2"/>
      <c r="H29" s="2"/>
    </row>
    <row r="30" spans="1:8" ht="12.75">
      <c r="A30" s="2"/>
      <c r="B30" s="2" t="s">
        <v>26</v>
      </c>
      <c r="C30" s="2"/>
      <c r="D30" s="14">
        <v>41041</v>
      </c>
      <c r="E30" s="2"/>
      <c r="F30" s="38">
        <v>48412</v>
      </c>
      <c r="G30" s="2"/>
      <c r="H30" s="2"/>
    </row>
    <row r="31" spans="1:8" ht="12.75" customHeight="1">
      <c r="A31" s="1"/>
      <c r="B31" s="2" t="s">
        <v>27</v>
      </c>
      <c r="C31" s="2"/>
      <c r="D31" s="15">
        <v>1396</v>
      </c>
      <c r="E31" s="2"/>
      <c r="F31" s="39">
        <v>1387</v>
      </c>
      <c r="G31" s="2"/>
      <c r="H31" s="2"/>
    </row>
    <row r="32" spans="1:8" ht="12.75">
      <c r="A32" s="1"/>
      <c r="B32" s="2" t="s">
        <v>28</v>
      </c>
      <c r="C32" s="2"/>
      <c r="D32" s="15">
        <v>16040</v>
      </c>
      <c r="E32" s="2"/>
      <c r="F32" s="39">
        <v>15738</v>
      </c>
      <c r="G32" s="2"/>
      <c r="H32" s="2"/>
    </row>
    <row r="33" spans="1:8" ht="12.75">
      <c r="A33" s="2"/>
      <c r="B33" s="2" t="s">
        <v>59</v>
      </c>
      <c r="C33" s="2"/>
      <c r="D33" s="16">
        <v>0</v>
      </c>
      <c r="E33" s="2"/>
      <c r="F33" s="40">
        <v>0</v>
      </c>
      <c r="G33" s="2"/>
      <c r="H33" s="2"/>
    </row>
    <row r="34" spans="1:8" ht="12.75">
      <c r="A34" s="2"/>
      <c r="B34" s="2"/>
      <c r="C34" s="2"/>
      <c r="D34" s="45">
        <f>SUM(D30:D33)</f>
        <v>58477</v>
      </c>
      <c r="E34" s="2"/>
      <c r="F34" s="46">
        <f>SUM(F30:F33)</f>
        <v>65537</v>
      </c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1" t="s">
        <v>79</v>
      </c>
      <c r="B36" s="2"/>
      <c r="C36" s="2"/>
      <c r="D36" s="45">
        <f>+D28-D34</f>
        <v>3045</v>
      </c>
      <c r="E36" s="2"/>
      <c r="F36" s="46">
        <f>+F28-F34</f>
        <v>-5607</v>
      </c>
      <c r="G36" s="2"/>
      <c r="H36" s="2"/>
    </row>
    <row r="37" spans="1:8" ht="12.75" customHeight="1">
      <c r="A37" s="2"/>
      <c r="B37" s="2"/>
      <c r="C37" s="2"/>
      <c r="D37" s="45"/>
      <c r="E37" s="2"/>
      <c r="F37" s="46"/>
      <c r="G37" s="2"/>
      <c r="H37" s="2"/>
    </row>
    <row r="38" spans="1:8" ht="22.5" customHeight="1" thickBot="1">
      <c r="A38" s="1"/>
      <c r="B38" s="2"/>
      <c r="C38" s="2"/>
      <c r="D38" s="17">
        <f>+D36+D20</f>
        <v>262762</v>
      </c>
      <c r="E38" s="2"/>
      <c r="F38" s="37">
        <f>+F36+F20</f>
        <v>265459</v>
      </c>
      <c r="G38" s="2"/>
      <c r="H38" s="2"/>
    </row>
    <row r="39" spans="1:8" ht="12.75">
      <c r="A39" s="1"/>
      <c r="B39" s="2"/>
      <c r="C39" s="2"/>
      <c r="D39" s="1"/>
      <c r="E39" s="2"/>
      <c r="F39" s="34"/>
      <c r="G39" s="2"/>
      <c r="H39" s="2"/>
    </row>
    <row r="40" spans="1:8" ht="12.75" customHeight="1">
      <c r="A40" s="1" t="s">
        <v>29</v>
      </c>
      <c r="B40" s="2"/>
      <c r="C40" s="2"/>
      <c r="D40" s="2"/>
      <c r="E40" s="2"/>
      <c r="F40" s="2"/>
      <c r="G40" s="2"/>
      <c r="H40" s="2"/>
    </row>
    <row r="41" spans="1:8" ht="12.75" customHeight="1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30</v>
      </c>
      <c r="B42" s="2"/>
      <c r="C42" s="2"/>
      <c r="D42" s="14">
        <v>267107</v>
      </c>
      <c r="E42" s="2"/>
      <c r="F42" s="38">
        <v>267107</v>
      </c>
      <c r="G42" s="2"/>
      <c r="H42" s="2"/>
    </row>
    <row r="43" spans="1:8" ht="12.75">
      <c r="A43" s="1" t="s">
        <v>31</v>
      </c>
      <c r="B43" s="2"/>
      <c r="C43" s="2"/>
      <c r="D43" s="15"/>
      <c r="E43" s="2"/>
      <c r="F43" s="39"/>
      <c r="G43" s="2"/>
      <c r="H43" s="2"/>
    </row>
    <row r="44" spans="1:8" ht="12.75">
      <c r="A44" s="2"/>
      <c r="B44" s="2" t="s">
        <v>31</v>
      </c>
      <c r="C44" s="2"/>
      <c r="D44" s="15">
        <v>959.8</v>
      </c>
      <c r="E44" s="2"/>
      <c r="F44" s="39">
        <v>959.795</v>
      </c>
      <c r="G44" s="2"/>
      <c r="H44" s="2"/>
    </row>
    <row r="45" spans="1:8" ht="12.75">
      <c r="A45" s="34"/>
      <c r="B45" s="2" t="s">
        <v>32</v>
      </c>
      <c r="C45" s="2"/>
      <c r="D45" s="16">
        <v>-63175.931</v>
      </c>
      <c r="E45" s="2"/>
      <c r="F45" s="40">
        <v>-60527</v>
      </c>
      <c r="G45" s="2"/>
      <c r="H45" s="2"/>
    </row>
    <row r="46" spans="1:8" ht="12.75">
      <c r="A46" s="2"/>
      <c r="B46" s="2"/>
      <c r="C46" s="2"/>
      <c r="D46" s="1">
        <f>SUM(D42:D45)</f>
        <v>204890.869</v>
      </c>
      <c r="E46" s="2"/>
      <c r="F46" s="34">
        <f>SUM(F42:F45)</f>
        <v>207539.79499999998</v>
      </c>
      <c r="G46" s="2"/>
      <c r="H46" s="2"/>
    </row>
    <row r="47" spans="1:8" ht="12.75">
      <c r="A47" s="2"/>
      <c r="B47" s="2"/>
      <c r="C47" s="2"/>
      <c r="D47" s="1"/>
      <c r="E47" s="2"/>
      <c r="F47" s="34"/>
      <c r="G47" s="2"/>
      <c r="H47" s="2"/>
    </row>
    <row r="48" spans="1:8" ht="12.75">
      <c r="A48" s="1" t="s">
        <v>33</v>
      </c>
      <c r="B48" s="2"/>
      <c r="C48" s="2"/>
      <c r="D48" s="1">
        <v>54515</v>
      </c>
      <c r="E48" s="2"/>
      <c r="F48" s="34">
        <v>54563</v>
      </c>
      <c r="G48" s="2"/>
      <c r="H48" s="2"/>
    </row>
    <row r="49" spans="1:8" ht="18" customHeight="1">
      <c r="A49" s="2"/>
      <c r="B49" s="2"/>
      <c r="C49" s="2"/>
      <c r="D49" s="45"/>
      <c r="E49" s="2"/>
      <c r="F49" s="46"/>
      <c r="G49" s="2"/>
      <c r="H49" s="2"/>
    </row>
    <row r="50" spans="1:8" ht="12.75">
      <c r="A50" s="1" t="s">
        <v>64</v>
      </c>
      <c r="B50" s="2"/>
      <c r="C50" s="2"/>
      <c r="D50" s="1">
        <v>3356.0495377777784</v>
      </c>
      <c r="E50" s="2"/>
      <c r="F50" s="34">
        <v>3356.0495377777784</v>
      </c>
      <c r="G50" s="2"/>
      <c r="H50" s="2"/>
    </row>
    <row r="51" spans="1:8" ht="20.25" customHeight="1" thickBot="1">
      <c r="A51" s="2" t="s">
        <v>57</v>
      </c>
      <c r="B51" s="2"/>
      <c r="C51" s="2"/>
      <c r="D51" s="17">
        <f>SUM(D46:D50)</f>
        <v>262761.9185377778</v>
      </c>
      <c r="E51" s="2"/>
      <c r="F51" s="37">
        <f>SUM(F46:F50)</f>
        <v>265458.84453777777</v>
      </c>
      <c r="G51" s="2"/>
      <c r="H51" s="2"/>
    </row>
    <row r="52" spans="1:8" ht="20.2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 thickBot="1">
      <c r="A53" s="1" t="s">
        <v>34</v>
      </c>
      <c r="B53" s="2"/>
      <c r="C53" s="2"/>
      <c r="D53" s="18">
        <f>+D46/D42</f>
        <v>0.7670741275968058</v>
      </c>
      <c r="E53" s="2"/>
      <c r="F53" s="42">
        <f>+F46/F42</f>
        <v>0.7769912244905599</v>
      </c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54" t="s">
        <v>61</v>
      </c>
      <c r="B56" s="54"/>
      <c r="C56" s="54"/>
      <c r="D56" s="54"/>
      <c r="E56" s="54"/>
      <c r="F56" s="54"/>
      <c r="G56" s="2"/>
      <c r="H56" s="2"/>
    </row>
    <row r="57" spans="1:8" ht="12.75">
      <c r="A57" s="13" t="s">
        <v>67</v>
      </c>
      <c r="B57" s="13"/>
      <c r="C57" s="13"/>
      <c r="D57" s="13"/>
      <c r="E57" s="13"/>
      <c r="F57" s="13"/>
      <c r="G57" s="2"/>
      <c r="H57" s="2"/>
    </row>
    <row r="58" spans="1:8" ht="12.75">
      <c r="A58" s="13"/>
      <c r="B58" s="13"/>
      <c r="C58" s="13"/>
      <c r="D58" s="13"/>
      <c r="E58" s="13"/>
      <c r="F58" s="13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mergeCells count="1">
    <mergeCell ref="A56:F5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4">
      <selection activeCell="A36" sqref="A36:G36"/>
      <selection activeCell="B25" sqref="B25"/>
    </sheetView>
  </sheetViews>
  <sheetFormatPr defaultColWidth="9.140625" defaultRowHeight="12.75"/>
  <cols>
    <col min="2" max="2" width="22.710937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55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68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69</v>
      </c>
      <c r="D7" s="23"/>
      <c r="E7" s="2"/>
      <c r="F7" s="25" t="s">
        <v>69</v>
      </c>
      <c r="G7" s="23"/>
      <c r="H7" s="2"/>
      <c r="I7" s="20"/>
    </row>
    <row r="8" spans="1:9" ht="12.75">
      <c r="A8" s="2"/>
      <c r="B8" s="2"/>
      <c r="C8" s="24">
        <v>2005</v>
      </c>
      <c r="D8" s="24">
        <v>2004</v>
      </c>
      <c r="E8" s="2"/>
      <c r="F8" s="24">
        <v>2005</v>
      </c>
      <c r="G8" s="24">
        <v>2004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3757</v>
      </c>
      <c r="D11" s="2">
        <v>576</v>
      </c>
      <c r="E11" s="2"/>
      <c r="F11" s="1">
        <v>3757</v>
      </c>
      <c r="G11" s="2">
        <v>576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-5874</v>
      </c>
      <c r="D13" s="2">
        <v>-3334</v>
      </c>
      <c r="E13" s="2"/>
      <c r="F13" s="1">
        <v>-5874</v>
      </c>
      <c r="G13" s="2">
        <v>-3334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4">
        <v>73</v>
      </c>
      <c r="D15" s="26">
        <v>76</v>
      </c>
      <c r="E15" s="2"/>
      <c r="F15" s="44">
        <v>73</v>
      </c>
      <c r="G15" s="26">
        <v>76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70</v>
      </c>
      <c r="B17" s="2"/>
      <c r="C17" s="1">
        <f>SUM(C11:C15)</f>
        <v>-2044</v>
      </c>
      <c r="D17" s="34">
        <f>SUM(D11:D15)</f>
        <v>-2682</v>
      </c>
      <c r="E17" s="2"/>
      <c r="F17" s="1">
        <f>SUM(F11:F15)</f>
        <v>-2044</v>
      </c>
      <c r="G17" s="34">
        <f>SUM(G11:G15)</f>
        <v>-2682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-2219</v>
      </c>
      <c r="D19" s="2">
        <v>-1906</v>
      </c>
      <c r="E19" s="2"/>
      <c r="F19" s="1">
        <v>-2219</v>
      </c>
      <c r="G19" s="2">
        <v>-1906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7</v>
      </c>
      <c r="D21" s="2">
        <v>4</v>
      </c>
      <c r="E21" s="2"/>
      <c r="F21" s="1">
        <v>7</v>
      </c>
      <c r="G21" s="2">
        <v>4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7</v>
      </c>
      <c r="B23" s="2"/>
      <c r="C23" s="44">
        <v>2281</v>
      </c>
      <c r="D23" s="26">
        <v>564</v>
      </c>
      <c r="E23" s="2"/>
      <c r="F23" s="44">
        <v>2281</v>
      </c>
      <c r="G23" s="26">
        <v>564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71</v>
      </c>
      <c r="B25" s="2"/>
      <c r="C25" s="1">
        <f>SUM(C16:C23)</f>
        <v>-1975</v>
      </c>
      <c r="D25" s="34">
        <f>SUM(D16:D23)</f>
        <v>-4020</v>
      </c>
      <c r="E25" s="2"/>
      <c r="F25" s="1">
        <f>SUM(F16:F23)</f>
        <v>-1975</v>
      </c>
      <c r="G25" s="34">
        <f>SUM(G16:G23)</f>
        <v>-4020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8</v>
      </c>
      <c r="B27" s="2"/>
      <c r="C27" s="1">
        <v>674</v>
      </c>
      <c r="D27" s="2">
        <v>5</v>
      </c>
      <c r="E27" s="2"/>
      <c r="F27" s="1">
        <v>674</v>
      </c>
      <c r="G27" s="2">
        <v>5</v>
      </c>
      <c r="H27" s="2"/>
      <c r="I27" s="20"/>
    </row>
    <row r="28" spans="1:9" ht="12.75">
      <c r="A28" s="2"/>
      <c r="B28" s="2"/>
      <c r="C28" s="51"/>
      <c r="D28" s="52"/>
      <c r="E28" s="2"/>
      <c r="F28" s="51"/>
      <c r="G28" s="52"/>
      <c r="H28" s="2"/>
      <c r="I28" s="20"/>
    </row>
    <row r="29" spans="1:9" ht="16.5" customHeight="1" thickBot="1">
      <c r="A29" s="2" t="s">
        <v>80</v>
      </c>
      <c r="B29" s="2"/>
      <c r="C29" s="48">
        <f>+C25-C27</f>
        <v>-2649</v>
      </c>
      <c r="D29" s="53">
        <f>+D25-D27</f>
        <v>-4025</v>
      </c>
      <c r="E29" s="2"/>
      <c r="F29" s="48">
        <f>+F25-F27</f>
        <v>-2649</v>
      </c>
      <c r="G29" s="53">
        <f>+G25-G27</f>
        <v>-4025</v>
      </c>
      <c r="H29" s="2"/>
      <c r="I29" s="20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54</v>
      </c>
      <c r="B31" s="27" t="s">
        <v>52</v>
      </c>
      <c r="C31" s="49">
        <f>+C29/'Balance Sheet'!D42*100</f>
        <v>-0.9917373936287706</v>
      </c>
      <c r="D31" s="41">
        <f>+D29/'Balance Sheet'!D42*100</f>
        <v>-1.506886753248698</v>
      </c>
      <c r="E31" s="2"/>
      <c r="F31" s="49">
        <v>-0.99</v>
      </c>
      <c r="G31" s="41">
        <v>-1.51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/>
      <c r="B33" s="27" t="s">
        <v>60</v>
      </c>
      <c r="C33" s="49" t="s">
        <v>9</v>
      </c>
      <c r="D33" s="41" t="s">
        <v>9</v>
      </c>
      <c r="E33" s="2"/>
      <c r="F33" s="49" t="s">
        <v>9</v>
      </c>
      <c r="G33" s="41" t="s">
        <v>9</v>
      </c>
      <c r="H33" s="2"/>
      <c r="I33" s="20"/>
    </row>
    <row r="34" spans="1:9" ht="13.5" thickTop="1">
      <c r="A34" s="13"/>
      <c r="B34" s="13"/>
      <c r="C34" s="50"/>
      <c r="D34" s="13"/>
      <c r="E34" s="13"/>
      <c r="F34" s="13"/>
      <c r="G34" s="12"/>
      <c r="H34" s="2"/>
      <c r="I34" s="20"/>
    </row>
    <row r="35" spans="1:9" ht="12.75">
      <c r="A35" s="54" t="s">
        <v>10</v>
      </c>
      <c r="B35" s="54"/>
      <c r="C35" s="54"/>
      <c r="D35" s="54"/>
      <c r="E35" s="54"/>
      <c r="F35" s="54"/>
      <c r="G35" s="54"/>
      <c r="H35" s="2"/>
      <c r="I35" s="20"/>
    </row>
    <row r="36" spans="1:9" ht="12.75">
      <c r="A36" s="54" t="s">
        <v>67</v>
      </c>
      <c r="B36" s="54"/>
      <c r="C36" s="54"/>
      <c r="D36" s="54"/>
      <c r="E36" s="54"/>
      <c r="F36" s="54"/>
      <c r="G36" s="54"/>
      <c r="H36" s="2"/>
      <c r="I36" s="20"/>
    </row>
    <row r="37" spans="1:9" ht="12.75">
      <c r="A37" s="2"/>
      <c r="B37" s="2"/>
      <c r="C37" s="2"/>
      <c r="D37" s="2"/>
      <c r="E37" s="2"/>
      <c r="F37" s="2"/>
      <c r="G37" s="2"/>
      <c r="H37" s="2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22">
      <selection activeCell="A35" sqref="A35:G35"/>
      <selection activeCell="H25" sqref="H25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35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72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55" t="s">
        <v>36</v>
      </c>
      <c r="D6" s="56"/>
      <c r="E6" s="2"/>
      <c r="F6" s="6" t="s">
        <v>37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38</v>
      </c>
      <c r="D8" s="5" t="s">
        <v>39</v>
      </c>
      <c r="E8" s="1"/>
      <c r="F8" s="5" t="s">
        <v>40</v>
      </c>
      <c r="G8" s="5"/>
      <c r="H8" s="2"/>
    </row>
    <row r="9" spans="1:8" ht="12.75">
      <c r="A9" s="2"/>
      <c r="B9" s="2"/>
      <c r="C9" s="5" t="s">
        <v>41</v>
      </c>
      <c r="D9" s="5" t="s">
        <v>42</v>
      </c>
      <c r="E9" s="1"/>
      <c r="F9" s="5" t="s">
        <v>43</v>
      </c>
      <c r="G9" s="5" t="s">
        <v>44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53</v>
      </c>
      <c r="B12" s="2"/>
      <c r="C12" s="2">
        <v>267107</v>
      </c>
      <c r="D12" s="2">
        <v>960</v>
      </c>
      <c r="E12" s="2"/>
      <c r="F12" s="2">
        <v>-60527</v>
      </c>
      <c r="G12" s="2">
        <f>SUM(C12:F12)</f>
        <v>207540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45</v>
      </c>
      <c r="B14" s="2"/>
      <c r="C14" s="2">
        <v>0</v>
      </c>
      <c r="D14" s="2">
        <v>0</v>
      </c>
      <c r="E14" s="2"/>
      <c r="F14" s="2">
        <v>-2649</v>
      </c>
      <c r="G14" s="2">
        <f>SUM(C14:F14)</f>
        <v>-2649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46</v>
      </c>
      <c r="B16" s="2"/>
      <c r="C16" s="4">
        <v>267107</v>
      </c>
      <c r="D16" s="4">
        <v>960</v>
      </c>
      <c r="E16" s="2"/>
      <c r="F16" s="4">
        <v>-63176</v>
      </c>
      <c r="G16" s="4">
        <f>SUM(C16:F16)</f>
        <v>204891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 t="s">
        <v>73</v>
      </c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74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38</v>
      </c>
      <c r="D24" s="5" t="s">
        <v>39</v>
      </c>
      <c r="E24" s="1"/>
      <c r="F24" s="5" t="s">
        <v>40</v>
      </c>
      <c r="G24" s="5"/>
      <c r="H24" s="28"/>
    </row>
    <row r="25" spans="1:8" ht="12.75">
      <c r="A25" s="2"/>
      <c r="B25" s="2"/>
      <c r="C25" s="5" t="s">
        <v>41</v>
      </c>
      <c r="D25" s="5" t="s">
        <v>42</v>
      </c>
      <c r="E25" s="1"/>
      <c r="F25" s="5" t="s">
        <v>43</v>
      </c>
      <c r="G25" s="5" t="s">
        <v>44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53</v>
      </c>
      <c r="B28" s="2"/>
      <c r="C28" s="2">
        <v>267107</v>
      </c>
      <c r="D28" s="2">
        <v>960</v>
      </c>
      <c r="E28" s="2"/>
      <c r="F28" s="2">
        <v>-52444</v>
      </c>
      <c r="G28" s="2">
        <f>SUM(C28:F28)</f>
        <v>215623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45</v>
      </c>
      <c r="B30" s="2"/>
      <c r="C30" s="2">
        <v>0</v>
      </c>
      <c r="D30" s="2">
        <v>0</v>
      </c>
      <c r="E30" s="2"/>
      <c r="F30" s="2">
        <v>-4025</v>
      </c>
      <c r="G30" s="2">
        <f>SUM(C30:F30)</f>
        <v>-4025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46</v>
      </c>
      <c r="B32" s="2"/>
      <c r="C32" s="4">
        <v>267107</v>
      </c>
      <c r="D32" s="4">
        <v>960</v>
      </c>
      <c r="E32" s="2"/>
      <c r="F32" s="4">
        <v>-56469</v>
      </c>
      <c r="G32" s="4">
        <f>SUM(C32:F32)</f>
        <v>211598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54" t="s">
        <v>62</v>
      </c>
      <c r="B34" s="54"/>
      <c r="C34" s="54"/>
      <c r="D34" s="54"/>
      <c r="E34" s="54"/>
      <c r="F34" s="54"/>
      <c r="G34" s="54"/>
      <c r="H34" s="28"/>
    </row>
    <row r="35" spans="1:8" ht="12.75">
      <c r="A35" s="54" t="s">
        <v>67</v>
      </c>
      <c r="B35" s="54"/>
      <c r="C35" s="54"/>
      <c r="D35" s="54"/>
      <c r="E35" s="54"/>
      <c r="F35" s="54"/>
      <c r="G35" s="54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3">
    <mergeCell ref="A34:G34"/>
    <mergeCell ref="A35:G35"/>
    <mergeCell ref="C6:D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1" sqref="A1"/>
      <selection activeCell="H13" sqref="H13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13.5" thickBot="1">
      <c r="A4" s="47" t="s">
        <v>75</v>
      </c>
      <c r="B4" s="47"/>
      <c r="C4" s="47"/>
      <c r="D4" s="47"/>
      <c r="E4" s="47"/>
      <c r="F4" s="47"/>
      <c r="G4" s="47"/>
      <c r="H4" s="47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76</v>
      </c>
      <c r="G6" s="1"/>
      <c r="H6" s="33" t="s">
        <v>77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48</v>
      </c>
      <c r="B9" s="34"/>
      <c r="C9" s="34"/>
      <c r="D9" s="34"/>
      <c r="E9" s="34"/>
      <c r="F9" s="1">
        <v>-1682</v>
      </c>
      <c r="G9" s="1"/>
      <c r="H9" s="34">
        <v>-249</v>
      </c>
    </row>
    <row r="10" spans="1:8" ht="12.75">
      <c r="A10" s="34" t="s">
        <v>56</v>
      </c>
      <c r="B10" s="34"/>
      <c r="C10" s="34"/>
      <c r="D10" s="34"/>
      <c r="E10" s="34"/>
      <c r="F10" s="43">
        <v>10926</v>
      </c>
      <c r="G10" s="1"/>
      <c r="H10" s="35">
        <v>5153</v>
      </c>
    </row>
    <row r="11" spans="1:8" ht="12.75">
      <c r="A11" s="34" t="s">
        <v>49</v>
      </c>
      <c r="B11" s="34"/>
      <c r="C11" s="34"/>
      <c r="D11" s="34"/>
      <c r="E11" s="34"/>
      <c r="F11" s="44">
        <v>-9617</v>
      </c>
      <c r="G11" s="1"/>
      <c r="H11" s="36">
        <v>-3300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50</v>
      </c>
      <c r="B13" s="34"/>
      <c r="C13" s="34"/>
      <c r="D13" s="34"/>
      <c r="E13" s="34"/>
      <c r="F13" s="1">
        <f>SUM(F9:F11)</f>
        <v>-373</v>
      </c>
      <c r="G13" s="1"/>
      <c r="H13" s="34">
        <f>SUM(H9:H11)</f>
        <v>1604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51</v>
      </c>
      <c r="B15" s="34"/>
      <c r="C15" s="34"/>
      <c r="D15" s="34"/>
      <c r="E15" s="34"/>
      <c r="F15" s="1">
        <v>-1513</v>
      </c>
      <c r="G15" s="1"/>
      <c r="H15" s="34">
        <v>-1430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78</v>
      </c>
      <c r="B17" s="34"/>
      <c r="C17" s="34"/>
      <c r="D17" s="34"/>
      <c r="E17" s="34"/>
      <c r="F17" s="17">
        <f>+F15+F13</f>
        <v>-1886</v>
      </c>
      <c r="G17" s="1"/>
      <c r="H17" s="37">
        <f>SUM(H13:H15)</f>
        <v>174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2005-05-18T03:56:58Z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