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firstSheet="1" activeTab="2"/>
  </bookViews>
  <sheets>
    <sheet name="++++++" sheetId="1" state="veryHidden" r:id="rId1"/>
    <sheet name="A9.99PL" sheetId="2" r:id="rId2"/>
    <sheet name="A9.99BS" sheetId="3" r:id="rId3"/>
  </sheets>
  <definedNames>
    <definedName name="_xlnm.Print_Area" localSheetId="2">'A9.99BS'!$B$1:$P$67</definedName>
    <definedName name="_xlnm.Print_Area" localSheetId="1">'A9.99PL'!$A$1:$N$73</definedName>
    <definedName name="_xlnm.Print_Area">'A9.99PL'!$A$1:$N$73</definedName>
    <definedName name="Print_Area_MI" localSheetId="2">'A9.99BS'!$B$1:$P$67</definedName>
    <definedName name="Print_Area_MI" localSheetId="1">'A9.99PL'!$A$1:$N$73</definedName>
    <definedName name="PRINT_AREA_MI">'A9.99PL'!$A$1:$N$73</definedName>
  </definedNames>
  <calcPr fullCalcOnLoad="1"/>
</workbook>
</file>

<file path=xl/sharedStrings.xml><?xml version="1.0" encoding="utf-8"?>
<sst xmlns="http://schemas.openxmlformats.org/spreadsheetml/2006/main" count="131" uniqueCount="101">
  <si>
    <t xml:space="preserve"> </t>
  </si>
  <si>
    <t>RM'000</t>
  </si>
  <si>
    <t>DRAFT</t>
  </si>
  <si>
    <t>ANNOUNCEMENT OF QUARTERLY REPORT ON CONSOLIDATED RESULTS</t>
  </si>
  <si>
    <t>FOR THE FINANCIAL PERIOD ENDED 30 SEPTEMBER 1999</t>
  </si>
  <si>
    <t>Individual Quarter</t>
  </si>
  <si>
    <t>Cumulative Quarter</t>
  </si>
  <si>
    <t xml:space="preserve">Current </t>
  </si>
  <si>
    <t>Year</t>
  </si>
  <si>
    <t>Quarter</t>
  </si>
  <si>
    <t>Preceding</t>
  </si>
  <si>
    <t xml:space="preserve">Corresponding </t>
  </si>
  <si>
    <t xml:space="preserve">Year </t>
  </si>
  <si>
    <t>To Date</t>
  </si>
  <si>
    <t>Period</t>
  </si>
  <si>
    <t>Operating profit/(loss) before interest on borrowings,</t>
  </si>
  <si>
    <t>depreciation and amortisation, exceptional items,</t>
  </si>
  <si>
    <t>income tax, minority interests and extraordinary items</t>
  </si>
  <si>
    <t>a)</t>
  </si>
  <si>
    <t>b)</t>
  </si>
  <si>
    <t>c)</t>
  </si>
  <si>
    <t>Turnover</t>
  </si>
  <si>
    <t>Interest on borrowings</t>
  </si>
  <si>
    <t xml:space="preserve">c) </t>
  </si>
  <si>
    <t>Depreciation and amortisation</t>
  </si>
  <si>
    <t>d)</t>
  </si>
  <si>
    <t>e)</t>
  </si>
  <si>
    <t>Operating profit/(loss) after interest on borrowings,</t>
  </si>
  <si>
    <t xml:space="preserve">but before income tax, minority interests and </t>
  </si>
  <si>
    <t>exceptional items</t>
  </si>
  <si>
    <t>f)</t>
  </si>
  <si>
    <t>Share in the results of associated companies</t>
  </si>
  <si>
    <t>g)</t>
  </si>
  <si>
    <t>Profit/(loss) before taxation, minority interest and</t>
  </si>
  <si>
    <t>extraordinary items</t>
  </si>
  <si>
    <t>h)</t>
  </si>
  <si>
    <t>Taxation</t>
  </si>
  <si>
    <t>I)</t>
  </si>
  <si>
    <t>I) Profit/(loss) after taxation before deducting</t>
  </si>
  <si>
    <t xml:space="preserve">    minority interests</t>
  </si>
  <si>
    <t>ii)Less minority interests</t>
  </si>
  <si>
    <t>j)</t>
  </si>
  <si>
    <t>Profit/(loss) after taxation attributable to members</t>
  </si>
  <si>
    <t>of the company</t>
  </si>
  <si>
    <t>k)</t>
  </si>
  <si>
    <t>I) Extraordinary items</t>
  </si>
  <si>
    <t>ii) Less minority interests</t>
  </si>
  <si>
    <t xml:space="preserve">    company</t>
  </si>
  <si>
    <t>l)</t>
  </si>
  <si>
    <t>Profit/(loss) after taxation and extraordinary items</t>
  </si>
  <si>
    <t>attributable to members of the company</t>
  </si>
  <si>
    <t>CONSOLIDATED INCOME STATEMENT</t>
  </si>
  <si>
    <t>CONSOLIDATED BALANCE SHEET</t>
  </si>
  <si>
    <t>Fixed Assets</t>
  </si>
  <si>
    <t>Investment in Associated Companies</t>
  </si>
  <si>
    <t>Intangible Assets</t>
  </si>
  <si>
    <t>Current Assets</t>
  </si>
  <si>
    <t>current quarter</t>
  </si>
  <si>
    <t>financial year end</t>
  </si>
  <si>
    <t>Long Term Investment</t>
  </si>
  <si>
    <t xml:space="preserve">As at end of </t>
  </si>
  <si>
    <t>Development Properties</t>
  </si>
  <si>
    <t>Stocks</t>
  </si>
  <si>
    <t>Trade Debtors</t>
  </si>
  <si>
    <t>Short Term Investments</t>
  </si>
  <si>
    <t>Cash and Bank Balances</t>
  </si>
  <si>
    <t>Non-Trade Debtors</t>
  </si>
  <si>
    <t>Current Liabilities</t>
  </si>
  <si>
    <t>Short Term Borrowings</t>
  </si>
  <si>
    <t>Term Loans</t>
  </si>
  <si>
    <t>Trade Creditors</t>
  </si>
  <si>
    <t>Non-Trade Creditors</t>
  </si>
  <si>
    <t>Provision for Taxation</t>
  </si>
  <si>
    <t>Others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</si>
  <si>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</si>
  <si>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</si>
  <si>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</si>
  <si>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</si>
  <si>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</si>
  <si>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</si>
  <si>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</si>
  <si>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</si>
  <si>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</si>
  <si>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Long Term Borrowings</t>
  </si>
  <si>
    <t>Deferred Taxation</t>
  </si>
  <si>
    <t>Other Long Term Liabilities</t>
  </si>
  <si>
    <t>Net tangible assets per share (sen)</t>
  </si>
  <si>
    <t>Investment income</t>
  </si>
  <si>
    <t>Other income including interest income</t>
  </si>
  <si>
    <t>I) Basic(based on 263,005,000 ordinary shares)(sen)</t>
  </si>
  <si>
    <t>ii)Fully diluted(based on 263,005,000 ordinary shares)(sen)</t>
  </si>
  <si>
    <t>N/A</t>
  </si>
  <si>
    <t>iii)Extraordinary items attributable to members of the</t>
  </si>
  <si>
    <t>As at preceding</t>
  </si>
  <si>
    <t>Minority Interests</t>
  </si>
  <si>
    <t>Exceptional items-Loss on foreign exchange</t>
  </si>
  <si>
    <t>Page1 of 5</t>
  </si>
  <si>
    <t>Page 2 of 5</t>
  </si>
  <si>
    <t>deducting any provision for preference dividends, if any:-</t>
  </si>
  <si>
    <t xml:space="preserve">Earnings per share based on PAT to members after </t>
  </si>
  <si>
    <t>(The figures have not been audited)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</si>
</sst>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 m\n\n\n\n\ yyyy"/>
    <numFmt numFmtId="171" formatCode="dd\ mmmm\ yyyy"/>
    <numFmt numFmtId="172" formatCode="_(* #,##0_);_(* \(#,##0\);_(* &quot;-&quot;??_);_(@_)"/>
    <numFmt numFmtId="173" formatCode="m/d"/>
  </numFmts>
  <fonts count="10">
    <font>
      <sz val="12"/>
      <name val="Helv"/>
      <family val="0"/>
    </font>
    <font>
      <b/>
      <sz val="10"/>
      <name val="Courier New"/>
      <family val="0"/>
    </font>
    <font>
      <i/>
      <sz val="10"/>
      <name val="Courier New"/>
      <family val="0"/>
    </font>
    <font>
      <b/>
      <i/>
      <sz val="10"/>
      <name val="Courier New"/>
      <family val="0"/>
    </font>
    <font>
      <sz val="10"/>
      <name val="Courier New"/>
      <family val="0"/>
    </font>
    <font>
      <sz val="13"/>
      <name val="CG Times (W1)"/>
      <family val="1"/>
    </font>
    <font>
      <b/>
      <sz val="13"/>
      <name val="CG Times (W1)"/>
      <family val="1"/>
    </font>
    <font>
      <sz val="13"/>
      <name val="Helv"/>
      <family val="0"/>
    </font>
    <font>
      <sz val="12"/>
      <name val="CG Times"/>
      <family val="1"/>
    </font>
    <font>
      <b/>
      <sz val="14"/>
      <name val="CG Times (W1)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37" fontId="0" fillId="0" borderId="0" xfId="0" applyAlignment="1">
      <alignment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fill"/>
      <protection/>
    </xf>
    <xf numFmtId="37" fontId="5" fillId="0" borderId="0" xfId="0" applyNumberFormat="1" applyFont="1" applyBorder="1" applyAlignment="1" applyProtection="1">
      <alignment/>
      <protection/>
    </xf>
    <xf numFmtId="37" fontId="7" fillId="0" borderId="0" xfId="0" applyFont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37" fontId="6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0" xfId="0" applyFont="1" applyAlignment="1">
      <alignment/>
    </xf>
    <xf numFmtId="37" fontId="5" fillId="0" borderId="0" xfId="0" applyNumberFormat="1" applyFont="1" applyBorder="1" applyAlignment="1" applyProtection="1">
      <alignment horizontal="fill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0" xfId="0" applyFont="1" applyAlignment="1">
      <alignment horizontal="center"/>
    </xf>
    <xf numFmtId="171" fontId="6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Continuous"/>
      <protection/>
    </xf>
    <xf numFmtId="170" fontId="5" fillId="0" borderId="0" xfId="0" applyNumberFormat="1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Font="1" applyBorder="1" applyAlignment="1">
      <alignment horizontal="center"/>
    </xf>
    <xf numFmtId="37" fontId="8" fillId="0" borderId="0" xfId="0" applyFont="1" applyAlignment="1">
      <alignment horizontal="left"/>
    </xf>
    <xf numFmtId="37" fontId="5" fillId="0" borderId="0" xfId="0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37" fontId="5" fillId="0" borderId="2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" xfId="0" applyNumberFormat="1" applyFont="1" applyBorder="1" applyAlignment="1" applyProtection="1">
      <alignment horizontal="right"/>
      <protection/>
    </xf>
    <xf numFmtId="37" fontId="7" fillId="0" borderId="0" xfId="0" applyFont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8" fillId="0" borderId="0" xfId="0" applyFont="1" applyBorder="1" applyAlignment="1">
      <alignment horizontal="left"/>
    </xf>
    <xf numFmtId="37" fontId="7" fillId="0" borderId="0" xfId="0" applyFont="1" applyBorder="1" applyAlignment="1">
      <alignment/>
    </xf>
    <xf numFmtId="37" fontId="7" fillId="0" borderId="0" xfId="0" applyFont="1" applyBorder="1" applyAlignment="1">
      <alignment horizontal="right"/>
    </xf>
    <xf numFmtId="15" fontId="6" fillId="0" borderId="0" xfId="0" applyNumberFormat="1" applyFont="1" applyBorder="1" applyAlignment="1">
      <alignment/>
    </xf>
    <xf numFmtId="15" fontId="6" fillId="0" borderId="2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3" xfId="0" applyFont="1" applyBorder="1" applyAlignment="1">
      <alignment horizontal="right"/>
    </xf>
    <xf numFmtId="37" fontId="5" fillId="0" borderId="1" xfId="0" applyFont="1" applyBorder="1" applyAlignment="1">
      <alignment horizontal="right"/>
    </xf>
    <xf numFmtId="43" fontId="5" fillId="0" borderId="0" xfId="15" applyFont="1" applyBorder="1" applyAlignment="1" applyProtection="1">
      <alignment horizontal="right"/>
      <protection/>
    </xf>
    <xf numFmtId="37" fontId="5" fillId="0" borderId="4" xfId="0" applyFont="1" applyBorder="1" applyAlignment="1">
      <alignment horizontal="right"/>
    </xf>
    <xf numFmtId="37" fontId="9" fillId="0" borderId="0" xfId="0" applyFont="1" applyAlignment="1">
      <alignment horizontal="center"/>
    </xf>
    <xf numFmtId="37" fontId="5" fillId="0" borderId="3" xfId="0" applyFont="1" applyBorder="1" applyAlignment="1">
      <alignment horizontal="right"/>
    </xf>
    <xf numFmtId="37" fontId="6" fillId="0" borderId="0" xfId="0" applyNumberFormat="1" applyFont="1" applyAlignment="1" applyProtection="1">
      <alignment horizontal="center"/>
      <protection/>
    </xf>
    <xf numFmtId="37" fontId="9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 horizontal="center"/>
    </xf>
    <xf numFmtId="171" fontId="6" fillId="0" borderId="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6:V141"/>
  <sheetViews>
    <sheetView showGridLines="0" zoomScale="75" zoomScaleNormal="75" workbookViewId="0" topLeftCell="A1">
      <selection activeCell="D1" sqref="D1"/>
    </sheetView>
  </sheetViews>
  <sheetFormatPr defaultColWidth="9.77734375" defaultRowHeight="15.75"/>
  <cols>
    <col min="1" max="1" width="3.77734375" style="2" customWidth="1"/>
    <col min="2" max="2" width="2.88671875" style="2" hidden="1" customWidth="1"/>
    <col min="3" max="3" width="21.77734375" style="2" customWidth="1"/>
    <col min="4" max="4" width="19.77734375" style="2" customWidth="1"/>
    <col min="5" max="5" width="5.10546875" style="2" customWidth="1"/>
    <col min="6" max="6" width="12.4453125" style="24" customWidth="1"/>
    <col min="7" max="7" width="1.77734375" style="2" customWidth="1"/>
    <col min="8" max="8" width="11.99609375" style="24" customWidth="1"/>
    <col min="9" max="9" width="2.77734375" style="2" customWidth="1"/>
    <col min="10" max="10" width="11.99609375" style="24" customWidth="1"/>
    <col min="11" max="11" width="1.77734375" style="2" customWidth="1"/>
    <col min="12" max="12" width="11.88671875" style="24" customWidth="1"/>
    <col min="13" max="13" width="1.4375" style="2" customWidth="1"/>
    <col min="14" max="14" width="0.44140625" style="2" customWidth="1"/>
    <col min="15" max="16384" width="9.77734375" style="2" customWidth="1"/>
  </cols>
  <sheetData>
    <row r="6" spans="1:13" s="14" customFormat="1" ht="16.5" customHeight="1">
      <c r="A6" s="46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8" spans="1:13" s="14" customFormat="1" ht="16.5">
      <c r="A8" s="47" t="s">
        <v>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14" customFormat="1" ht="16.5">
      <c r="A9" s="48" t="s">
        <v>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4" ht="16.5">
      <c r="A10" s="48" t="s">
        <v>100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1"/>
    </row>
    <row r="11" spans="1:13" s="14" customFormat="1" ht="16.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2" ht="16.5">
      <c r="A12" s="3" t="s">
        <v>0</v>
      </c>
      <c r="B12" s="3"/>
    </row>
    <row r="13" spans="1:12" s="14" customFormat="1" ht="16.5">
      <c r="A13" s="48" t="s">
        <v>51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2" ht="16.5">
      <c r="A14" s="3"/>
      <c r="B14" s="3"/>
    </row>
    <row r="15" spans="6:22" ht="16.5">
      <c r="F15" s="49" t="s">
        <v>5</v>
      </c>
      <c r="G15" s="49"/>
      <c r="H15" s="49"/>
      <c r="I15" s="15"/>
      <c r="J15" s="49" t="s">
        <v>6</v>
      </c>
      <c r="K15" s="49"/>
      <c r="L15" s="49"/>
      <c r="M15" s="15"/>
      <c r="O15" s="19"/>
      <c r="P15" s="20"/>
      <c r="Q15" s="20"/>
      <c r="R15" s="10"/>
      <c r="S15" s="10"/>
      <c r="T15" s="18"/>
      <c r="U15" s="10"/>
      <c r="V15" s="10"/>
    </row>
    <row r="16" spans="6:22" ht="16.5">
      <c r="F16" s="17" t="s">
        <v>7</v>
      </c>
      <c r="G16" s="9"/>
      <c r="H16" s="17" t="s">
        <v>10</v>
      </c>
      <c r="I16" s="17"/>
      <c r="J16" s="17" t="s">
        <v>7</v>
      </c>
      <c r="K16" s="9"/>
      <c r="L16" s="17" t="s">
        <v>10</v>
      </c>
      <c r="M16" s="17"/>
      <c r="O16" s="21"/>
      <c r="P16" s="10"/>
      <c r="Q16" s="10"/>
      <c r="R16" s="10"/>
      <c r="S16" s="18"/>
      <c r="T16" s="18"/>
      <c r="U16" s="18"/>
      <c r="V16" s="10"/>
    </row>
    <row r="17" spans="1:22" ht="16.5">
      <c r="A17" s="3" t="s">
        <v>0</v>
      </c>
      <c r="B17" s="3"/>
      <c r="F17" s="17" t="s">
        <v>9</v>
      </c>
      <c r="G17" s="9"/>
      <c r="H17" s="17" t="s">
        <v>8</v>
      </c>
      <c r="I17" s="4"/>
      <c r="J17" s="17" t="s">
        <v>12</v>
      </c>
      <c r="K17" s="9"/>
      <c r="L17" s="17" t="s">
        <v>8</v>
      </c>
      <c r="M17" s="4"/>
      <c r="O17" s="18"/>
      <c r="P17" s="10"/>
      <c r="Q17" s="18"/>
      <c r="R17" s="10"/>
      <c r="S17" s="12"/>
      <c r="T17" s="12"/>
      <c r="U17" s="12"/>
      <c r="V17" s="10"/>
    </row>
    <row r="18" spans="1:22" ht="16.5">
      <c r="A18" s="3"/>
      <c r="B18" s="3"/>
      <c r="F18" s="17"/>
      <c r="G18" s="9"/>
      <c r="H18" s="17" t="s">
        <v>11</v>
      </c>
      <c r="I18" s="4"/>
      <c r="J18" s="17" t="s">
        <v>13</v>
      </c>
      <c r="K18" s="9"/>
      <c r="L18" s="17" t="s">
        <v>11</v>
      </c>
      <c r="M18" s="4"/>
      <c r="O18" s="18"/>
      <c r="P18" s="10"/>
      <c r="Q18" s="18"/>
      <c r="R18" s="10"/>
      <c r="S18" s="12"/>
      <c r="T18" s="12"/>
      <c r="U18" s="12"/>
      <c r="V18" s="10"/>
    </row>
    <row r="19" spans="1:22" ht="16.5">
      <c r="A19" s="3"/>
      <c r="B19" s="3"/>
      <c r="F19" s="17"/>
      <c r="G19" s="9"/>
      <c r="H19" s="17" t="s">
        <v>9</v>
      </c>
      <c r="I19" s="4"/>
      <c r="J19" s="17"/>
      <c r="K19" s="9"/>
      <c r="L19" s="17" t="s">
        <v>14</v>
      </c>
      <c r="M19" s="4"/>
      <c r="O19" s="18"/>
      <c r="P19" s="10"/>
      <c r="Q19" s="18"/>
      <c r="R19" s="10"/>
      <c r="S19" s="12"/>
      <c r="T19" s="12"/>
      <c r="U19" s="12"/>
      <c r="V19" s="10"/>
    </row>
    <row r="20" spans="6:22" ht="16.5">
      <c r="F20" s="4" t="s">
        <v>1</v>
      </c>
      <c r="H20" s="4" t="s">
        <v>1</v>
      </c>
      <c r="I20" s="4"/>
      <c r="J20" s="4" t="s">
        <v>1</v>
      </c>
      <c r="L20" s="4" t="s">
        <v>1</v>
      </c>
      <c r="M20" s="4"/>
      <c r="O20" s="18"/>
      <c r="P20" s="10"/>
      <c r="Q20" s="18"/>
      <c r="R20" s="10"/>
      <c r="S20" s="18"/>
      <c r="T20" s="10"/>
      <c r="U20" s="18"/>
      <c r="V20" s="10"/>
    </row>
    <row r="21" spans="1:22" ht="16.5">
      <c r="A21" s="3"/>
      <c r="B21" s="3"/>
      <c r="C21" s="11"/>
      <c r="F21" s="25"/>
      <c r="H21" s="25"/>
      <c r="I21" s="4"/>
      <c r="J21" s="25"/>
      <c r="L21" s="25"/>
      <c r="M21" s="4"/>
      <c r="O21" s="18"/>
      <c r="P21" s="10"/>
      <c r="Q21" s="18"/>
      <c r="R21" s="10"/>
      <c r="S21" s="18"/>
      <c r="T21" s="10"/>
      <c r="U21" s="18"/>
      <c r="V21" s="10"/>
    </row>
    <row r="22" spans="1:22" ht="16.5">
      <c r="A22" s="4">
        <v>1</v>
      </c>
      <c r="B22" s="3" t="s">
        <v>18</v>
      </c>
      <c r="C22" s="11" t="s">
        <v>21</v>
      </c>
      <c r="F22" s="16">
        <v>857239</v>
      </c>
      <c r="G22" s="10"/>
      <c r="H22" s="16">
        <v>0</v>
      </c>
      <c r="I22" s="4"/>
      <c r="J22" s="16">
        <v>1581959</v>
      </c>
      <c r="K22" s="10"/>
      <c r="L22" s="16">
        <v>991231</v>
      </c>
      <c r="M22" s="4"/>
      <c r="O22" s="6"/>
      <c r="P22" s="10"/>
      <c r="Q22" s="6"/>
      <c r="R22" s="10"/>
      <c r="S22" s="18"/>
      <c r="T22" s="10"/>
      <c r="U22" s="18"/>
      <c r="V22" s="10"/>
    </row>
    <row r="23" spans="1:22" ht="16.5">
      <c r="A23" s="3"/>
      <c r="B23" s="3" t="s">
        <v>19</v>
      </c>
      <c r="C23" s="3" t="s">
        <v>87</v>
      </c>
      <c r="F23" s="16">
        <v>0</v>
      </c>
      <c r="G23" s="10"/>
      <c r="H23" s="16">
        <v>0</v>
      </c>
      <c r="I23" s="4"/>
      <c r="J23" s="16">
        <v>0</v>
      </c>
      <c r="K23" s="10"/>
      <c r="L23" s="16">
        <v>0</v>
      </c>
      <c r="M23" s="4"/>
      <c r="O23" s="6"/>
      <c r="P23" s="10"/>
      <c r="Q23" s="6"/>
      <c r="R23" s="10"/>
      <c r="S23" s="18"/>
      <c r="T23" s="10"/>
      <c r="U23" s="18"/>
      <c r="V23" s="10"/>
    </row>
    <row r="24" spans="1:22" ht="16.5">
      <c r="A24" s="3"/>
      <c r="B24" s="3" t="s">
        <v>20</v>
      </c>
      <c r="C24" s="3" t="s">
        <v>88</v>
      </c>
      <c r="F24" s="16">
        <v>18342</v>
      </c>
      <c r="H24" s="16">
        <v>0</v>
      </c>
      <c r="I24" s="4"/>
      <c r="J24" s="16">
        <v>35506</v>
      </c>
      <c r="L24" s="16">
        <v>39535</v>
      </c>
      <c r="M24" s="4"/>
      <c r="O24" s="6"/>
      <c r="P24" s="10"/>
      <c r="Q24" s="6"/>
      <c r="R24" s="10"/>
      <c r="S24" s="18"/>
      <c r="T24" s="10"/>
      <c r="U24" s="18"/>
      <c r="V24" s="10"/>
    </row>
    <row r="25" spans="6:22" ht="16.5">
      <c r="F25" s="16" t="s">
        <v>0</v>
      </c>
      <c r="G25" s="10"/>
      <c r="H25" s="16" t="s">
        <v>0</v>
      </c>
      <c r="J25" s="16" t="s">
        <v>0</v>
      </c>
      <c r="K25" s="10"/>
      <c r="L25" s="16" t="s">
        <v>0</v>
      </c>
      <c r="O25" s="12"/>
      <c r="P25" s="10"/>
      <c r="Q25" s="12"/>
      <c r="R25" s="10"/>
      <c r="S25" s="10"/>
      <c r="T25" s="10"/>
      <c r="U25" s="10"/>
      <c r="V25" s="10"/>
    </row>
    <row r="26" spans="6:22" ht="17.25" thickBot="1">
      <c r="F26" s="13">
        <f>SUM(F22:F25)</f>
        <v>875581</v>
      </c>
      <c r="H26" s="13">
        <f>SUM(H22:H25)</f>
        <v>0</v>
      </c>
      <c r="I26" s="14"/>
      <c r="J26" s="13">
        <f>SUM(J22:J25)</f>
        <v>1617465</v>
      </c>
      <c r="K26" s="18"/>
      <c r="L26" s="13">
        <f>SUM(L22:L25)</f>
        <v>1030766</v>
      </c>
      <c r="M26" s="14"/>
      <c r="O26" s="16"/>
      <c r="P26" s="10"/>
      <c r="Q26" s="16"/>
      <c r="R26" s="10"/>
      <c r="S26" s="22"/>
      <c r="T26" s="10"/>
      <c r="U26" s="22"/>
      <c r="V26" s="10"/>
    </row>
    <row r="27" spans="15:22" ht="17.25" thickTop="1">
      <c r="O27" s="10"/>
      <c r="P27" s="10"/>
      <c r="Q27" s="10"/>
      <c r="R27" s="10"/>
      <c r="S27" s="10"/>
      <c r="T27" s="10"/>
      <c r="U27" s="10"/>
      <c r="V27" s="10"/>
    </row>
    <row r="28" spans="1:22" ht="16.5">
      <c r="A28" s="4">
        <v>2</v>
      </c>
      <c r="B28" s="4" t="s">
        <v>18</v>
      </c>
      <c r="C28" s="3" t="s">
        <v>15</v>
      </c>
      <c r="O28" s="10"/>
      <c r="P28" s="10"/>
      <c r="Q28" s="10"/>
      <c r="R28" s="10"/>
      <c r="S28" s="10"/>
      <c r="T28" s="10"/>
      <c r="U28" s="10"/>
      <c r="V28" s="10"/>
    </row>
    <row r="29" spans="1:22" ht="16.5">
      <c r="A29" s="3"/>
      <c r="B29" s="3"/>
      <c r="C29" s="3" t="s">
        <v>16</v>
      </c>
      <c r="O29" s="10"/>
      <c r="P29" s="10"/>
      <c r="Q29" s="10"/>
      <c r="R29" s="10"/>
      <c r="S29" s="10"/>
      <c r="T29" s="10"/>
      <c r="U29" s="10"/>
      <c r="V29" s="10"/>
    </row>
    <row r="30" spans="3:22" ht="16.5">
      <c r="C30" s="3" t="s">
        <v>17</v>
      </c>
      <c r="F30" s="24">
        <f>F38-F36-F34-F32</f>
        <v>78697</v>
      </c>
      <c r="H30" s="24">
        <v>0</v>
      </c>
      <c r="J30" s="24">
        <v>141885</v>
      </c>
      <c r="L30" s="24">
        <v>92172</v>
      </c>
      <c r="O30" s="10"/>
      <c r="P30" s="10"/>
      <c r="Q30" s="10"/>
      <c r="R30" s="10"/>
      <c r="S30" s="10"/>
      <c r="T30" s="10"/>
      <c r="U30" s="10"/>
      <c r="V30" s="10"/>
    </row>
    <row r="31" spans="3:22" ht="16.5">
      <c r="C31" s="3"/>
      <c r="O31" s="10"/>
      <c r="P31" s="10"/>
      <c r="Q31" s="10"/>
      <c r="R31" s="10"/>
      <c r="S31" s="10"/>
      <c r="T31" s="10"/>
      <c r="U31" s="10"/>
      <c r="V31" s="10"/>
    </row>
    <row r="32" spans="2:22" ht="16.5">
      <c r="B32" s="2" t="s">
        <v>19</v>
      </c>
      <c r="C32" s="23" t="s">
        <v>22</v>
      </c>
      <c r="F32" s="24">
        <v>-31110</v>
      </c>
      <c r="H32" s="24">
        <v>0</v>
      </c>
      <c r="J32" s="24">
        <v>-61322</v>
      </c>
      <c r="L32" s="24">
        <v>-79220</v>
      </c>
      <c r="O32" s="10"/>
      <c r="P32" s="10"/>
      <c r="Q32" s="10"/>
      <c r="R32" s="10"/>
      <c r="S32" s="10"/>
      <c r="T32" s="10"/>
      <c r="U32" s="10"/>
      <c r="V32" s="10"/>
    </row>
    <row r="33" spans="3:22" ht="16.5">
      <c r="C33" s="23"/>
      <c r="O33" s="10"/>
      <c r="P33" s="10"/>
      <c r="Q33" s="10"/>
      <c r="R33" s="10"/>
      <c r="S33" s="10"/>
      <c r="T33" s="10"/>
      <c r="U33" s="10"/>
      <c r="V33" s="10"/>
    </row>
    <row r="34" spans="2:22" ht="16.5">
      <c r="B34" s="2" t="s">
        <v>23</v>
      </c>
      <c r="C34" s="2" t="s">
        <v>24</v>
      </c>
      <c r="F34" s="25">
        <v>-27699</v>
      </c>
      <c r="H34" s="25">
        <v>0</v>
      </c>
      <c r="I34" s="4"/>
      <c r="J34" s="16">
        <v>-52105</v>
      </c>
      <c r="K34" s="10"/>
      <c r="L34" s="16">
        <v>-46084</v>
      </c>
      <c r="M34" s="4"/>
      <c r="O34" s="6"/>
      <c r="P34" s="10"/>
      <c r="Q34" s="6"/>
      <c r="R34" s="10"/>
      <c r="S34" s="18"/>
      <c r="T34" s="10"/>
      <c r="U34" s="18"/>
      <c r="V34" s="10"/>
    </row>
    <row r="35" spans="6:22" ht="16.5">
      <c r="F35" s="25"/>
      <c r="H35" s="25"/>
      <c r="I35" s="4"/>
      <c r="J35" s="16"/>
      <c r="K35" s="10"/>
      <c r="L35" s="16"/>
      <c r="M35" s="4"/>
      <c r="O35" s="6"/>
      <c r="P35" s="10"/>
      <c r="Q35" s="6"/>
      <c r="R35" s="10"/>
      <c r="S35" s="18"/>
      <c r="T35" s="10"/>
      <c r="U35" s="18"/>
      <c r="V35" s="10"/>
    </row>
    <row r="36" spans="2:22" ht="16.5">
      <c r="B36" s="2" t="s">
        <v>25</v>
      </c>
      <c r="C36" s="2" t="s">
        <v>95</v>
      </c>
      <c r="F36" s="26">
        <v>0</v>
      </c>
      <c r="H36" s="26">
        <v>0</v>
      </c>
      <c r="J36" s="26">
        <v>0</v>
      </c>
      <c r="K36" s="10"/>
      <c r="L36" s="26">
        <v>-1833</v>
      </c>
      <c r="O36" s="10"/>
      <c r="P36" s="10"/>
      <c r="Q36" s="10"/>
      <c r="R36" s="10"/>
      <c r="S36" s="10"/>
      <c r="T36" s="10"/>
      <c r="U36" s="10"/>
      <c r="V36" s="10"/>
    </row>
    <row r="37" spans="6:22" ht="16.5">
      <c r="F37" s="27"/>
      <c r="J37" s="27"/>
      <c r="K37" s="10"/>
      <c r="L37" s="27"/>
      <c r="O37" s="10"/>
      <c r="P37" s="10"/>
      <c r="Q37" s="10"/>
      <c r="R37" s="10"/>
      <c r="S37" s="10"/>
      <c r="T37" s="10"/>
      <c r="U37" s="10"/>
      <c r="V37" s="10"/>
    </row>
    <row r="38" spans="1:22" ht="16.5">
      <c r="A38" s="3" t="s">
        <v>0</v>
      </c>
      <c r="B38" s="3" t="s">
        <v>26</v>
      </c>
      <c r="C38" s="3" t="s">
        <v>27</v>
      </c>
      <c r="F38" s="24">
        <v>19888</v>
      </c>
      <c r="H38" s="24">
        <v>0</v>
      </c>
      <c r="J38" s="24">
        <f>SUM(J30:J36)</f>
        <v>28458</v>
      </c>
      <c r="K38" s="10"/>
      <c r="L38" s="24">
        <f>SUM(L30:L36)</f>
        <v>-34965</v>
      </c>
      <c r="O38" s="10"/>
      <c r="P38" s="10"/>
      <c r="Q38" s="10"/>
      <c r="R38" s="10"/>
      <c r="S38" s="10"/>
      <c r="T38" s="10"/>
      <c r="U38" s="10"/>
      <c r="V38" s="10"/>
    </row>
    <row r="39" spans="1:22" ht="16.5">
      <c r="A39" s="3"/>
      <c r="B39" s="3"/>
      <c r="C39" s="3" t="s">
        <v>16</v>
      </c>
      <c r="F39" s="16"/>
      <c r="G39" s="10"/>
      <c r="H39" s="16"/>
      <c r="I39" s="4"/>
      <c r="J39" s="16"/>
      <c r="K39" s="10"/>
      <c r="L39" s="16"/>
      <c r="M39" s="4"/>
      <c r="O39" s="6"/>
      <c r="P39" s="10"/>
      <c r="Q39" s="6"/>
      <c r="R39" s="10"/>
      <c r="S39" s="18"/>
      <c r="T39" s="10"/>
      <c r="U39" s="18"/>
      <c r="V39" s="10"/>
    </row>
    <row r="40" spans="3:22" ht="16.5">
      <c r="C40" s="2" t="s">
        <v>28</v>
      </c>
      <c r="F40" s="16"/>
      <c r="G40" s="10"/>
      <c r="H40" s="16"/>
      <c r="J40" s="16"/>
      <c r="K40" s="10"/>
      <c r="L40" s="16"/>
      <c r="O40" s="12"/>
      <c r="P40" s="10"/>
      <c r="Q40" s="12"/>
      <c r="R40" s="10"/>
      <c r="S40" s="10"/>
      <c r="T40" s="10"/>
      <c r="U40" s="10"/>
      <c r="V40" s="10"/>
    </row>
    <row r="41" spans="3:22" ht="16.5">
      <c r="C41" s="2" t="s">
        <v>29</v>
      </c>
      <c r="F41" s="16"/>
      <c r="G41" s="10"/>
      <c r="H41" s="16"/>
      <c r="I41" s="4"/>
      <c r="J41" s="16"/>
      <c r="K41" s="10"/>
      <c r="L41" s="16"/>
      <c r="M41" s="4"/>
      <c r="O41" s="6"/>
      <c r="P41" s="10"/>
      <c r="Q41" s="6"/>
      <c r="R41" s="10"/>
      <c r="S41" s="18"/>
      <c r="T41" s="10"/>
      <c r="U41" s="18"/>
      <c r="V41" s="10"/>
    </row>
    <row r="42" spans="6:22" ht="16.5">
      <c r="F42" s="16"/>
      <c r="G42" s="10"/>
      <c r="H42" s="16"/>
      <c r="I42" s="4"/>
      <c r="J42" s="16"/>
      <c r="K42" s="10"/>
      <c r="L42" s="16"/>
      <c r="M42" s="4"/>
      <c r="O42" s="6"/>
      <c r="P42" s="10"/>
      <c r="Q42" s="6"/>
      <c r="R42" s="10"/>
      <c r="S42" s="18"/>
      <c r="T42" s="10"/>
      <c r="U42" s="18"/>
      <c r="V42" s="10"/>
    </row>
    <row r="43" spans="2:22" ht="16.5">
      <c r="B43" s="2" t="s">
        <v>30</v>
      </c>
      <c r="C43" s="2" t="s">
        <v>31</v>
      </c>
      <c r="F43" s="26">
        <v>-10677</v>
      </c>
      <c r="G43" s="10"/>
      <c r="H43" s="26">
        <v>0</v>
      </c>
      <c r="J43" s="26">
        <v>-11241</v>
      </c>
      <c r="K43" s="10"/>
      <c r="L43" s="26">
        <v>-38035</v>
      </c>
      <c r="O43" s="10"/>
      <c r="P43" s="10"/>
      <c r="Q43" s="10"/>
      <c r="R43" s="10"/>
      <c r="S43" s="10"/>
      <c r="T43" s="10"/>
      <c r="U43" s="10"/>
      <c r="V43" s="10"/>
    </row>
    <row r="44" spans="6:22" ht="16.5">
      <c r="F44" s="27"/>
      <c r="G44" s="10"/>
      <c r="H44" s="27"/>
      <c r="J44" s="27"/>
      <c r="K44" s="10"/>
      <c r="L44" s="27"/>
      <c r="O44" s="10"/>
      <c r="P44" s="10"/>
      <c r="Q44" s="10"/>
      <c r="R44" s="10"/>
      <c r="S44" s="10"/>
      <c r="T44" s="10"/>
      <c r="U44" s="10"/>
      <c r="V44" s="10"/>
    </row>
    <row r="45" spans="1:22" ht="16.5">
      <c r="A45" s="3" t="s">
        <v>0</v>
      </c>
      <c r="B45" s="3" t="s">
        <v>32</v>
      </c>
      <c r="C45" s="3" t="s">
        <v>33</v>
      </c>
      <c r="F45" s="16">
        <f>F38+F43</f>
        <v>9211</v>
      </c>
      <c r="G45" s="10"/>
      <c r="H45" s="16">
        <v>0</v>
      </c>
      <c r="I45" s="4"/>
      <c r="J45" s="16">
        <f>J38+J43</f>
        <v>17217</v>
      </c>
      <c r="K45" s="10"/>
      <c r="L45" s="16">
        <f>L38+L43</f>
        <v>-73000</v>
      </c>
      <c r="M45" s="4"/>
      <c r="O45" s="6"/>
      <c r="P45" s="10"/>
      <c r="Q45" s="6"/>
      <c r="R45" s="10"/>
      <c r="S45" s="18"/>
      <c r="T45" s="10"/>
      <c r="U45" s="18"/>
      <c r="V45" s="10"/>
    </row>
    <row r="46" spans="1:22" ht="16.5">
      <c r="A46" s="3"/>
      <c r="B46" s="3"/>
      <c r="C46" s="3" t="s">
        <v>34</v>
      </c>
      <c r="F46" s="16"/>
      <c r="G46" s="10"/>
      <c r="H46" s="16"/>
      <c r="I46" s="4"/>
      <c r="J46" s="16"/>
      <c r="K46" s="10"/>
      <c r="L46" s="16"/>
      <c r="M46" s="4"/>
      <c r="O46" s="6"/>
      <c r="P46" s="10"/>
      <c r="Q46" s="6"/>
      <c r="R46" s="10"/>
      <c r="S46" s="18"/>
      <c r="T46" s="10"/>
      <c r="U46" s="18"/>
      <c r="V46" s="10"/>
    </row>
    <row r="47" spans="1:22" ht="16.5">
      <c r="A47" s="3"/>
      <c r="B47" s="3"/>
      <c r="C47" s="3"/>
      <c r="F47" s="16"/>
      <c r="G47" s="10"/>
      <c r="H47" s="16"/>
      <c r="I47" s="4"/>
      <c r="J47" s="16"/>
      <c r="K47" s="10"/>
      <c r="L47" s="16"/>
      <c r="M47" s="4"/>
      <c r="O47" s="6"/>
      <c r="P47" s="10"/>
      <c r="Q47" s="6"/>
      <c r="R47" s="10"/>
      <c r="S47" s="18"/>
      <c r="T47" s="10"/>
      <c r="U47" s="18"/>
      <c r="V47" s="10"/>
    </row>
    <row r="48" spans="1:22" ht="14.25" customHeight="1">
      <c r="A48" s="3"/>
      <c r="B48" s="3" t="s">
        <v>35</v>
      </c>
      <c r="C48" s="3" t="s">
        <v>36</v>
      </c>
      <c r="F48" s="28">
        <v>-15787</v>
      </c>
      <c r="H48" s="26">
        <v>0</v>
      </c>
      <c r="I48" s="4"/>
      <c r="J48" s="28">
        <v>-18335</v>
      </c>
      <c r="K48" s="10"/>
      <c r="L48" s="28">
        <v>-13452</v>
      </c>
      <c r="M48" s="4"/>
      <c r="O48" s="6"/>
      <c r="P48" s="10"/>
      <c r="Q48" s="6"/>
      <c r="R48" s="10"/>
      <c r="S48" s="18"/>
      <c r="T48" s="10"/>
      <c r="U48" s="18"/>
      <c r="V48" s="10"/>
    </row>
    <row r="49" spans="1:22" ht="14.25" customHeight="1">
      <c r="A49" s="3"/>
      <c r="B49" s="3"/>
      <c r="C49" s="3"/>
      <c r="F49" s="25"/>
      <c r="H49" s="25"/>
      <c r="I49" s="4"/>
      <c r="J49" s="16"/>
      <c r="K49" s="10"/>
      <c r="L49" s="16"/>
      <c r="M49" s="4"/>
      <c r="O49" s="6"/>
      <c r="P49" s="10"/>
      <c r="Q49" s="6"/>
      <c r="R49" s="10"/>
      <c r="S49" s="18"/>
      <c r="T49" s="10"/>
      <c r="U49" s="18"/>
      <c r="V49" s="10"/>
    </row>
    <row r="50" spans="1:22" ht="14.25" customHeight="1">
      <c r="A50" s="3"/>
      <c r="B50" s="3" t="s">
        <v>37</v>
      </c>
      <c r="C50" s="3" t="s">
        <v>38</v>
      </c>
      <c r="F50" s="25">
        <f>F45+F48</f>
        <v>-6576</v>
      </c>
      <c r="H50" s="25">
        <v>0</v>
      </c>
      <c r="I50" s="4"/>
      <c r="J50" s="25">
        <f>J45+J48</f>
        <v>-1118</v>
      </c>
      <c r="K50" s="10"/>
      <c r="L50" s="25">
        <f>L45+L48</f>
        <v>-86452</v>
      </c>
      <c r="M50" s="4"/>
      <c r="O50" s="6"/>
      <c r="P50" s="10"/>
      <c r="Q50" s="6"/>
      <c r="R50" s="10"/>
      <c r="S50" s="18"/>
      <c r="T50" s="10"/>
      <c r="U50" s="18"/>
      <c r="V50" s="10"/>
    </row>
    <row r="51" spans="1:22" ht="16.5">
      <c r="A51" s="3"/>
      <c r="B51" s="3"/>
      <c r="C51" s="3" t="s">
        <v>39</v>
      </c>
      <c r="F51" s="25"/>
      <c r="H51" s="25"/>
      <c r="I51" s="4"/>
      <c r="J51" s="16"/>
      <c r="K51" s="10"/>
      <c r="L51" s="16"/>
      <c r="M51" s="4"/>
      <c r="O51" s="6"/>
      <c r="P51" s="10"/>
      <c r="Q51" s="6"/>
      <c r="R51" s="10"/>
      <c r="S51" s="18"/>
      <c r="T51" s="10"/>
      <c r="U51" s="18"/>
      <c r="V51" s="10"/>
    </row>
    <row r="52" spans="1:22" ht="16.5">
      <c r="A52" s="3" t="s">
        <v>0</v>
      </c>
      <c r="B52" s="3"/>
      <c r="C52" s="3" t="s">
        <v>40</v>
      </c>
      <c r="F52" s="28">
        <v>-7228</v>
      </c>
      <c r="G52" s="10"/>
      <c r="H52" s="26">
        <v>0</v>
      </c>
      <c r="I52" s="4"/>
      <c r="J52" s="28">
        <v>-16486</v>
      </c>
      <c r="K52" s="10"/>
      <c r="L52" s="28">
        <v>5611</v>
      </c>
      <c r="M52" s="4"/>
      <c r="O52" s="6"/>
      <c r="P52" s="10"/>
      <c r="Q52" s="6"/>
      <c r="R52" s="10"/>
      <c r="S52" s="18"/>
      <c r="T52" s="10"/>
      <c r="U52" s="18"/>
      <c r="V52" s="10"/>
    </row>
    <row r="53" spans="1:22" ht="16.5">
      <c r="A53" s="3"/>
      <c r="B53" s="3"/>
      <c r="C53" s="3"/>
      <c r="F53" s="16"/>
      <c r="G53" s="10"/>
      <c r="H53" s="16"/>
      <c r="I53" s="4"/>
      <c r="J53" s="16"/>
      <c r="K53" s="10"/>
      <c r="L53" s="16"/>
      <c r="M53" s="4"/>
      <c r="O53" s="6"/>
      <c r="P53" s="10"/>
      <c r="Q53" s="6"/>
      <c r="R53" s="10"/>
      <c r="S53" s="18"/>
      <c r="T53" s="10"/>
      <c r="U53" s="18"/>
      <c r="V53" s="10"/>
    </row>
    <row r="54" spans="1:22" ht="16.5">
      <c r="A54" s="3"/>
      <c r="B54" s="3" t="s">
        <v>41</v>
      </c>
      <c r="C54" s="3" t="s">
        <v>42</v>
      </c>
      <c r="F54" s="16">
        <f>F50+F52</f>
        <v>-13804</v>
      </c>
      <c r="G54" s="10"/>
      <c r="H54" s="16">
        <v>0</v>
      </c>
      <c r="I54" s="4"/>
      <c r="J54" s="16">
        <f>J50+J52</f>
        <v>-17604</v>
      </c>
      <c r="K54" s="10"/>
      <c r="L54" s="16">
        <f>L50+L52</f>
        <v>-80841</v>
      </c>
      <c r="M54" s="4"/>
      <c r="O54" s="6"/>
      <c r="P54" s="10"/>
      <c r="Q54" s="6"/>
      <c r="R54" s="10"/>
      <c r="S54" s="18"/>
      <c r="T54" s="10"/>
      <c r="U54" s="18"/>
      <c r="V54" s="10"/>
    </row>
    <row r="55" spans="3:22" ht="15" customHeight="1">
      <c r="C55" s="2" t="s">
        <v>43</v>
      </c>
      <c r="F55" s="16" t="s">
        <v>0</v>
      </c>
      <c r="G55" s="10"/>
      <c r="H55" s="16"/>
      <c r="I55" s="10"/>
      <c r="J55" s="16"/>
      <c r="K55" s="10"/>
      <c r="L55" s="16"/>
      <c r="O55" s="12"/>
      <c r="P55" s="10"/>
      <c r="Q55" s="12"/>
      <c r="R55" s="10"/>
      <c r="S55" s="10"/>
      <c r="T55" s="10"/>
      <c r="U55" s="10"/>
      <c r="V55" s="10"/>
    </row>
    <row r="56" spans="6:22" ht="15" customHeight="1">
      <c r="F56" s="16"/>
      <c r="G56" s="10"/>
      <c r="H56" s="16"/>
      <c r="J56" s="16"/>
      <c r="K56" s="10"/>
      <c r="L56" s="16"/>
      <c r="O56" s="12"/>
      <c r="P56" s="10"/>
      <c r="Q56" s="12"/>
      <c r="R56" s="10"/>
      <c r="S56" s="10"/>
      <c r="T56" s="10"/>
      <c r="U56" s="10"/>
      <c r="V56" s="10"/>
    </row>
    <row r="57" spans="1:22" ht="16.5">
      <c r="A57" s="3" t="s">
        <v>0</v>
      </c>
      <c r="B57" s="3" t="s">
        <v>44</v>
      </c>
      <c r="C57" s="3" t="s">
        <v>45</v>
      </c>
      <c r="F57" s="27">
        <v>0</v>
      </c>
      <c r="G57" s="10"/>
      <c r="H57" s="27">
        <v>0</v>
      </c>
      <c r="J57" s="27">
        <v>0</v>
      </c>
      <c r="K57" s="10"/>
      <c r="L57" s="27">
        <v>0</v>
      </c>
      <c r="O57" s="10"/>
      <c r="P57" s="10"/>
      <c r="Q57" s="10"/>
      <c r="R57" s="10"/>
      <c r="S57" s="10"/>
      <c r="T57" s="10"/>
      <c r="U57" s="10"/>
      <c r="V57" s="10"/>
    </row>
    <row r="58" spans="3:22" ht="16.5">
      <c r="C58" s="3" t="s">
        <v>46</v>
      </c>
      <c r="F58" s="16">
        <v>0</v>
      </c>
      <c r="G58" s="10"/>
      <c r="H58" s="16">
        <v>0</v>
      </c>
      <c r="I58" s="4"/>
      <c r="J58" s="16">
        <v>0</v>
      </c>
      <c r="K58" s="10"/>
      <c r="L58" s="16">
        <v>0</v>
      </c>
      <c r="M58" s="4"/>
      <c r="O58" s="6"/>
      <c r="P58" s="10"/>
      <c r="Q58" s="6"/>
      <c r="R58" s="10"/>
      <c r="S58" s="18"/>
      <c r="T58" s="10"/>
      <c r="U58" s="18"/>
      <c r="V58" s="10"/>
    </row>
    <row r="59" spans="3:22" ht="16.5">
      <c r="C59" s="2" t="s">
        <v>92</v>
      </c>
      <c r="F59" s="27">
        <v>0</v>
      </c>
      <c r="G59" s="10"/>
      <c r="H59" s="27">
        <v>0</v>
      </c>
      <c r="J59" s="27">
        <v>0</v>
      </c>
      <c r="K59" s="10"/>
      <c r="L59" s="27">
        <v>0</v>
      </c>
      <c r="O59" s="10"/>
      <c r="P59" s="10"/>
      <c r="Q59" s="10"/>
      <c r="R59" s="10"/>
      <c r="S59" s="10"/>
      <c r="T59" s="10"/>
      <c r="U59" s="10"/>
      <c r="V59" s="10"/>
    </row>
    <row r="60" spans="3:22" ht="16.5">
      <c r="C60" s="3" t="s">
        <v>47</v>
      </c>
      <c r="F60" s="28"/>
      <c r="G60" s="10"/>
      <c r="H60" s="28"/>
      <c r="I60" s="4"/>
      <c r="J60" s="28"/>
      <c r="K60" s="10"/>
      <c r="L60" s="28"/>
      <c r="M60" s="4"/>
      <c r="O60" s="6"/>
      <c r="P60" s="10"/>
      <c r="Q60" s="6"/>
      <c r="R60" s="10"/>
      <c r="S60" s="18"/>
      <c r="T60" s="10"/>
      <c r="U60" s="18"/>
      <c r="V60" s="10"/>
    </row>
    <row r="61" spans="3:22" ht="16.5">
      <c r="C61" s="3"/>
      <c r="F61" s="16"/>
      <c r="G61" s="10"/>
      <c r="H61" s="16"/>
      <c r="I61" s="4"/>
      <c r="J61" s="16"/>
      <c r="K61" s="10"/>
      <c r="L61" s="16"/>
      <c r="M61" s="4"/>
      <c r="O61" s="6"/>
      <c r="P61" s="10"/>
      <c r="Q61" s="6"/>
      <c r="R61" s="10"/>
      <c r="S61" s="18"/>
      <c r="T61" s="10"/>
      <c r="U61" s="18"/>
      <c r="V61" s="10"/>
    </row>
    <row r="62" spans="2:22" ht="16.5">
      <c r="B62" s="2" t="s">
        <v>48</v>
      </c>
      <c r="C62" s="2" t="s">
        <v>49</v>
      </c>
      <c r="F62" s="25">
        <f>F54+F59</f>
        <v>-13804</v>
      </c>
      <c r="H62" s="25">
        <f>H54+H59</f>
        <v>0</v>
      </c>
      <c r="J62" s="25">
        <f>J54+J59</f>
        <v>-17604</v>
      </c>
      <c r="K62" s="10"/>
      <c r="L62" s="25">
        <f>L54+L59</f>
        <v>-80841</v>
      </c>
      <c r="O62" s="12"/>
      <c r="P62" s="10"/>
      <c r="Q62" s="12"/>
      <c r="R62" s="10"/>
      <c r="S62" s="10"/>
      <c r="T62" s="10"/>
      <c r="U62" s="10"/>
      <c r="V62" s="10"/>
    </row>
    <row r="63" spans="1:22" ht="17.25" thickBot="1">
      <c r="A63" s="3" t="s">
        <v>0</v>
      </c>
      <c r="B63" s="3"/>
      <c r="C63" s="3" t="s">
        <v>50</v>
      </c>
      <c r="F63" s="42"/>
      <c r="H63" s="42"/>
      <c r="J63" s="42"/>
      <c r="K63" s="10"/>
      <c r="L63" s="42"/>
      <c r="O63" s="10"/>
      <c r="P63" s="10"/>
      <c r="Q63" s="10"/>
      <c r="R63" s="10"/>
      <c r="S63" s="10"/>
      <c r="T63" s="10"/>
      <c r="U63" s="10"/>
      <c r="V63" s="10"/>
    </row>
    <row r="64" spans="3:22" ht="17.25" thickTop="1">
      <c r="C64" s="3" t="s">
        <v>0</v>
      </c>
      <c r="K64" s="10"/>
      <c r="L64" s="27"/>
      <c r="O64" s="10"/>
      <c r="P64" s="10"/>
      <c r="Q64" s="10"/>
      <c r="R64" s="10"/>
      <c r="S64" s="10"/>
      <c r="T64" s="10"/>
      <c r="U64" s="10"/>
      <c r="V64" s="10"/>
    </row>
    <row r="65" spans="1:22" ht="16.5">
      <c r="A65" s="2">
        <v>3</v>
      </c>
      <c r="B65" s="2" t="s">
        <v>18</v>
      </c>
      <c r="C65" s="3" t="s">
        <v>99</v>
      </c>
      <c r="F65" s="16"/>
      <c r="G65" s="10"/>
      <c r="H65" s="16"/>
      <c r="I65" s="4"/>
      <c r="J65" s="16"/>
      <c r="K65" s="10"/>
      <c r="L65" s="16"/>
      <c r="M65" s="4"/>
      <c r="O65" s="6"/>
      <c r="P65" s="10"/>
      <c r="Q65" s="6"/>
      <c r="R65" s="10"/>
      <c r="S65" s="18"/>
      <c r="T65" s="10"/>
      <c r="U65" s="18"/>
      <c r="V65" s="10"/>
    </row>
    <row r="66" spans="3:22" ht="16.5">
      <c r="C66" s="2" t="s">
        <v>98</v>
      </c>
      <c r="F66" s="27"/>
      <c r="G66" s="10"/>
      <c r="H66" s="27"/>
      <c r="J66" s="27"/>
      <c r="K66" s="10"/>
      <c r="L66" s="27"/>
      <c r="O66" s="10"/>
      <c r="P66" s="10"/>
      <c r="Q66" s="10"/>
      <c r="R66" s="10"/>
      <c r="S66" s="10"/>
      <c r="T66" s="10"/>
      <c r="U66" s="10"/>
      <c r="V66" s="10"/>
    </row>
    <row r="67" spans="6:22" ht="16.5">
      <c r="F67" s="27"/>
      <c r="G67" s="10"/>
      <c r="H67" s="27"/>
      <c r="J67" s="27"/>
      <c r="K67" s="10"/>
      <c r="L67" s="27"/>
      <c r="O67" s="10"/>
      <c r="P67" s="10"/>
      <c r="Q67" s="10"/>
      <c r="R67" s="10"/>
      <c r="S67" s="10"/>
      <c r="T67" s="10"/>
      <c r="U67" s="10"/>
      <c r="V67" s="10"/>
    </row>
    <row r="68" spans="1:22" ht="16.5">
      <c r="A68" s="3" t="s">
        <v>0</v>
      </c>
      <c r="B68" s="3"/>
      <c r="C68" s="3" t="s">
        <v>89</v>
      </c>
      <c r="F68" s="41">
        <f>F54/263005</f>
        <v>-0.05248569418832342</v>
      </c>
      <c r="G68" s="10"/>
      <c r="H68" s="27">
        <v>0</v>
      </c>
      <c r="I68" s="4"/>
      <c r="J68" s="41">
        <f>J54/263005</f>
        <v>-0.06693408870553792</v>
      </c>
      <c r="K68" s="10"/>
      <c r="L68" s="41">
        <f>L54/263005</f>
        <v>-0.3073743845174046</v>
      </c>
      <c r="M68" s="4"/>
      <c r="O68" s="6"/>
      <c r="P68" s="10"/>
      <c r="Q68" s="6"/>
      <c r="R68" s="10"/>
      <c r="S68" s="18"/>
      <c r="T68" s="10"/>
      <c r="U68" s="18"/>
      <c r="V68" s="10"/>
    </row>
    <row r="69" spans="1:22" ht="16.5">
      <c r="A69" s="3"/>
      <c r="B69" s="3"/>
      <c r="C69" s="3"/>
      <c r="F69" s="41"/>
      <c r="G69" s="10"/>
      <c r="H69" s="27"/>
      <c r="I69" s="4"/>
      <c r="J69" s="41"/>
      <c r="K69" s="10"/>
      <c r="L69" s="41"/>
      <c r="M69" s="4"/>
      <c r="O69" s="6"/>
      <c r="P69" s="10"/>
      <c r="Q69" s="6"/>
      <c r="R69" s="10"/>
      <c r="S69" s="18"/>
      <c r="T69" s="10"/>
      <c r="U69" s="18"/>
      <c r="V69" s="10"/>
    </row>
    <row r="70" spans="3:22" ht="16.5">
      <c r="C70" s="2" t="s">
        <v>90</v>
      </c>
      <c r="F70" s="16" t="s">
        <v>91</v>
      </c>
      <c r="G70" s="10"/>
      <c r="H70" s="16" t="s">
        <v>91</v>
      </c>
      <c r="J70" s="16" t="s">
        <v>91</v>
      </c>
      <c r="K70" s="10"/>
      <c r="L70" s="16" t="s">
        <v>91</v>
      </c>
      <c r="O70" s="12"/>
      <c r="P70" s="10"/>
      <c r="Q70" s="12"/>
      <c r="R70" s="10"/>
      <c r="S70" s="10"/>
      <c r="T70" s="10"/>
      <c r="U70" s="10"/>
      <c r="V70" s="10"/>
    </row>
    <row r="71" spans="1:14" ht="16.5">
      <c r="A71" s="7"/>
      <c r="B71" s="7"/>
      <c r="C71" s="7"/>
      <c r="D71" s="7"/>
      <c r="E71" s="7"/>
      <c r="F71" s="29"/>
      <c r="G71" s="7"/>
      <c r="H71" s="29"/>
      <c r="I71" s="7"/>
      <c r="J71" s="29"/>
      <c r="K71" s="7"/>
      <c r="L71" s="29"/>
      <c r="M71" s="7"/>
      <c r="N71" s="7"/>
    </row>
    <row r="72" spans="1:13" ht="16.5">
      <c r="A72" s="4"/>
      <c r="B72" s="4"/>
      <c r="C72" s="8"/>
      <c r="F72" s="25"/>
      <c r="H72" s="25"/>
      <c r="I72" s="4"/>
      <c r="J72" s="25"/>
      <c r="L72" s="25"/>
      <c r="M72" s="4"/>
    </row>
    <row r="73" spans="1:14" ht="16.5">
      <c r="A73" s="45" t="s">
        <v>96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6.5">
      <c r="A74" s="7"/>
      <c r="B74" s="7"/>
      <c r="C74" s="7"/>
      <c r="D74" s="7"/>
      <c r="E74" s="7"/>
      <c r="F74" s="29"/>
      <c r="G74" s="7"/>
      <c r="H74" s="29"/>
      <c r="I74" s="7"/>
      <c r="J74" s="29"/>
      <c r="K74" s="7"/>
      <c r="L74" s="29"/>
      <c r="M74" s="7"/>
      <c r="N74" s="7"/>
    </row>
    <row r="75" spans="1:14" ht="16.5">
      <c r="A75" s="7"/>
      <c r="B75" s="7"/>
      <c r="C75" s="7"/>
      <c r="D75" s="7"/>
      <c r="E75" s="7"/>
      <c r="F75" s="29"/>
      <c r="G75" s="7"/>
      <c r="H75" s="29"/>
      <c r="I75" s="7"/>
      <c r="J75" s="29"/>
      <c r="K75" s="7"/>
      <c r="L75" s="29"/>
      <c r="M75" s="7"/>
      <c r="N75" s="7"/>
    </row>
    <row r="76" spans="1:14" ht="16.5">
      <c r="A76" s="7"/>
      <c r="B76" s="7"/>
      <c r="C76" s="7"/>
      <c r="D76" s="7"/>
      <c r="E76" s="7"/>
      <c r="F76" s="29"/>
      <c r="G76" s="7"/>
      <c r="H76" s="29"/>
      <c r="I76" s="7"/>
      <c r="J76" s="29"/>
      <c r="K76" s="7"/>
      <c r="L76" s="29"/>
      <c r="M76" s="7"/>
      <c r="N76" s="7"/>
    </row>
    <row r="77" spans="1:14" ht="16.5">
      <c r="A77" s="7"/>
      <c r="B77" s="7"/>
      <c r="C77" s="7"/>
      <c r="D77" s="7"/>
      <c r="E77" s="7"/>
      <c r="F77" s="29"/>
      <c r="G77" s="7"/>
      <c r="H77" s="29"/>
      <c r="I77" s="7"/>
      <c r="J77" s="29"/>
      <c r="K77" s="7"/>
      <c r="L77" s="29"/>
      <c r="M77" s="7"/>
      <c r="N77" s="7"/>
    </row>
    <row r="78" spans="1:14" ht="16.5">
      <c r="A78" s="7"/>
      <c r="B78" s="7"/>
      <c r="D78" s="7"/>
      <c r="E78" s="7"/>
      <c r="F78" s="29"/>
      <c r="G78" s="7"/>
      <c r="H78" s="29"/>
      <c r="I78" s="7"/>
      <c r="J78" s="29"/>
      <c r="K78" s="7"/>
      <c r="L78" s="29"/>
      <c r="M78" s="7"/>
      <c r="N78" s="7"/>
    </row>
    <row r="86" ht="16.5">
      <c r="C86" s="3"/>
    </row>
    <row r="87" spans="1:2" ht="16.5">
      <c r="A87" s="3"/>
      <c r="B87" s="3"/>
    </row>
    <row r="88" ht="16.5">
      <c r="C88" s="3"/>
    </row>
    <row r="90" ht="16.5">
      <c r="C90" s="3"/>
    </row>
    <row r="92" ht="16.5">
      <c r="C92" s="3"/>
    </row>
    <row r="94" ht="16.5">
      <c r="C94" s="3"/>
    </row>
    <row r="96" ht="16.5">
      <c r="C96" s="3"/>
    </row>
    <row r="98" ht="16.5">
      <c r="C98" s="3"/>
    </row>
    <row r="100" ht="16.5">
      <c r="C100" s="3"/>
    </row>
    <row r="102" ht="16.5">
      <c r="C102" s="3"/>
    </row>
    <row r="104" ht="16.5">
      <c r="C104" s="3"/>
    </row>
    <row r="107" ht="16.5">
      <c r="C107" s="3"/>
    </row>
    <row r="108" spans="1:2" ht="16.5">
      <c r="A108" s="3"/>
      <c r="B108" s="3"/>
    </row>
    <row r="109" ht="16.5">
      <c r="C109" s="3"/>
    </row>
    <row r="111" ht="16.5">
      <c r="C111" s="3"/>
    </row>
    <row r="113" ht="16.5">
      <c r="C113" s="3"/>
    </row>
    <row r="115" ht="16.5">
      <c r="C115" s="3"/>
    </row>
    <row r="118" spans="5:12" ht="16.5">
      <c r="E118" s="24"/>
      <c r="F118" s="2"/>
      <c r="G118" s="24"/>
      <c r="H118" s="2"/>
      <c r="J118" s="2"/>
      <c r="K118" s="24"/>
      <c r="L118" s="2"/>
    </row>
    <row r="126" ht="16.5">
      <c r="C126" s="3"/>
    </row>
    <row r="130" ht="16.5">
      <c r="C130" s="5"/>
    </row>
    <row r="131" ht="16.5">
      <c r="C131" s="3"/>
    </row>
    <row r="132" ht="16.5">
      <c r="C132" s="3"/>
    </row>
    <row r="135" ht="16.5">
      <c r="C135" s="3"/>
    </row>
    <row r="136" ht="16.5">
      <c r="C136" s="3"/>
    </row>
    <row r="141" ht="16.5">
      <c r="C141" s="3"/>
    </row>
  </sheetData>
  <mergeCells count="9">
    <mergeCell ref="A73:N73"/>
    <mergeCell ref="A6:M6"/>
    <mergeCell ref="A8:M8"/>
    <mergeCell ref="A9:M9"/>
    <mergeCell ref="F15:H15"/>
    <mergeCell ref="J15:L15"/>
    <mergeCell ref="A11:M11"/>
    <mergeCell ref="A13:L13"/>
    <mergeCell ref="A10:M10"/>
  </mergeCells>
  <printOptions horizontalCentered="1"/>
  <pageMargins left="0.68" right="0.25" top="0.25" bottom="0.7" header="0" footer="0.7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B6:W142"/>
  <sheetViews>
    <sheetView showGridLines="0" tabSelected="1" zoomScale="75" zoomScaleNormal="75" workbookViewId="0" topLeftCell="B1">
      <selection activeCell="H1" sqref="H1"/>
    </sheetView>
  </sheetViews>
  <sheetFormatPr defaultColWidth="9.77734375" defaultRowHeight="15.75"/>
  <cols>
    <col min="1" max="1" width="9.77734375" style="2" customWidth="1"/>
    <col min="2" max="2" width="3.88671875" style="24" customWidth="1"/>
    <col min="3" max="3" width="3.3359375" style="2" customWidth="1"/>
    <col min="4" max="4" width="4.88671875" style="2" customWidth="1"/>
    <col min="5" max="5" width="19.77734375" style="2" customWidth="1"/>
    <col min="6" max="6" width="19.5546875" style="2" customWidth="1"/>
    <col min="7" max="7" width="1.77734375" style="24" customWidth="1"/>
    <col min="8" max="8" width="14.77734375" style="2" customWidth="1"/>
    <col min="9" max="9" width="2.77734375" style="24" customWidth="1"/>
    <col min="10" max="10" width="14.88671875" style="2" customWidth="1"/>
    <col min="11" max="11" width="1.77734375" style="2" customWidth="1"/>
    <col min="12" max="12" width="11.99609375" style="24" customWidth="1"/>
    <col min="13" max="13" width="1.77734375" style="2" customWidth="1"/>
    <col min="14" max="14" width="0.23046875" style="24" customWidth="1"/>
    <col min="15" max="15" width="9.77734375" style="2" hidden="1" customWidth="1"/>
    <col min="16" max="16" width="1.77734375" style="2" customWidth="1"/>
    <col min="17" max="16384" width="9.77734375" style="2" customWidth="1"/>
  </cols>
  <sheetData>
    <row r="6" s="14" customFormat="1" ht="18.75">
      <c r="G6" s="43" t="s">
        <v>2</v>
      </c>
    </row>
    <row r="8" spans="2:14" s="14" customFormat="1" ht="16.5">
      <c r="B8" s="48" t="s">
        <v>52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2:3" ht="16.5">
      <c r="B9" s="25"/>
      <c r="C9" s="3"/>
    </row>
    <row r="10" spans="3:23" s="10" customFormat="1" ht="16.5">
      <c r="C10" s="27"/>
      <c r="H10" s="30" t="s">
        <v>60</v>
      </c>
      <c r="I10" s="31"/>
      <c r="J10" s="30" t="s">
        <v>93</v>
      </c>
      <c r="L10" s="30"/>
      <c r="M10" s="31"/>
      <c r="N10" s="30"/>
      <c r="O10" s="30"/>
      <c r="Q10" s="21"/>
      <c r="U10" s="18"/>
      <c r="V10" s="18"/>
      <c r="W10" s="18"/>
    </row>
    <row r="11" spans="3:23" s="10" customFormat="1" ht="16.5">
      <c r="C11" s="16"/>
      <c r="D11" s="21"/>
      <c r="H11" s="30" t="s">
        <v>57</v>
      </c>
      <c r="I11" s="31"/>
      <c r="J11" s="30" t="s">
        <v>58</v>
      </c>
      <c r="L11" s="30"/>
      <c r="M11" s="31"/>
      <c r="N11" s="30"/>
      <c r="O11" s="18"/>
      <c r="Q11" s="18"/>
      <c r="S11" s="18"/>
      <c r="U11" s="12"/>
      <c r="V11" s="12"/>
      <c r="W11" s="12"/>
    </row>
    <row r="12" spans="3:23" s="10" customFormat="1" ht="16.5">
      <c r="C12" s="16"/>
      <c r="D12" s="21"/>
      <c r="H12" s="37">
        <v>36433</v>
      </c>
      <c r="I12" s="36"/>
      <c r="J12" s="37">
        <v>36250</v>
      </c>
      <c r="L12" s="30"/>
      <c r="M12" s="31"/>
      <c r="N12" s="30"/>
      <c r="O12" s="18"/>
      <c r="Q12" s="18"/>
      <c r="S12" s="18"/>
      <c r="U12" s="12"/>
      <c r="V12" s="12"/>
      <c r="W12" s="12"/>
    </row>
    <row r="13" spans="3:23" s="10" customFormat="1" ht="16.5">
      <c r="C13" s="16"/>
      <c r="D13" s="21"/>
      <c r="H13" s="30"/>
      <c r="I13" s="31"/>
      <c r="J13" s="30"/>
      <c r="L13" s="30"/>
      <c r="M13" s="31"/>
      <c r="N13" s="30"/>
      <c r="O13" s="18"/>
      <c r="Q13" s="18"/>
      <c r="S13" s="18"/>
      <c r="U13" s="12"/>
      <c r="V13" s="12"/>
      <c r="W13" s="12"/>
    </row>
    <row r="14" spans="3:23" s="10" customFormat="1" ht="16.5">
      <c r="C14" s="27"/>
      <c r="H14" s="18"/>
      <c r="J14" s="18"/>
      <c r="L14" s="18"/>
      <c r="N14" s="18"/>
      <c r="O14" s="18"/>
      <c r="Q14" s="18"/>
      <c r="S14" s="18"/>
      <c r="U14" s="18"/>
      <c r="W14" s="18"/>
    </row>
    <row r="15" spans="3:23" s="10" customFormat="1" ht="16.5">
      <c r="C15" s="16">
        <v>1</v>
      </c>
      <c r="D15" s="21" t="s">
        <v>53</v>
      </c>
      <c r="E15" s="32"/>
      <c r="H15" s="16">
        <v>1058393</v>
      </c>
      <c r="J15" s="16">
        <v>1084906</v>
      </c>
      <c r="L15" s="16"/>
      <c r="N15" s="16"/>
      <c r="O15" s="18"/>
      <c r="Q15" s="18"/>
      <c r="S15" s="18"/>
      <c r="U15" s="18"/>
      <c r="W15" s="18"/>
    </row>
    <row r="16" spans="3:23" s="10" customFormat="1" ht="16.5">
      <c r="C16" s="16">
        <v>2</v>
      </c>
      <c r="D16" s="21" t="s">
        <v>54</v>
      </c>
      <c r="E16" s="32"/>
      <c r="H16" s="16">
        <v>528487</v>
      </c>
      <c r="J16" s="16">
        <v>527294</v>
      </c>
      <c r="L16" s="16"/>
      <c r="N16" s="16"/>
      <c r="O16" s="18"/>
      <c r="Q16" s="6"/>
      <c r="S16" s="6"/>
      <c r="U16" s="18"/>
      <c r="W16" s="18"/>
    </row>
    <row r="17" spans="3:23" s="10" customFormat="1" ht="16.5">
      <c r="C17" s="16">
        <v>3</v>
      </c>
      <c r="D17" s="21" t="s">
        <v>59</v>
      </c>
      <c r="E17" s="21"/>
      <c r="H17" s="16">
        <v>42785</v>
      </c>
      <c r="J17" s="16">
        <v>39036</v>
      </c>
      <c r="L17" s="16"/>
      <c r="N17" s="16"/>
      <c r="O17" s="18"/>
      <c r="Q17" s="6"/>
      <c r="S17" s="6"/>
      <c r="U17" s="18"/>
      <c r="W17" s="18"/>
    </row>
    <row r="18" spans="3:23" s="10" customFormat="1" ht="16.5">
      <c r="C18" s="16">
        <v>4</v>
      </c>
      <c r="D18" s="21" t="s">
        <v>55</v>
      </c>
      <c r="E18" s="21"/>
      <c r="H18" s="16">
        <v>44640</v>
      </c>
      <c r="J18" s="16">
        <v>28498</v>
      </c>
      <c r="L18" s="16"/>
      <c r="N18" s="16"/>
      <c r="O18" s="18"/>
      <c r="Q18" s="6"/>
      <c r="S18" s="6"/>
      <c r="U18" s="18"/>
      <c r="W18" s="18"/>
    </row>
    <row r="19" spans="3:19" s="10" customFormat="1" ht="16.5">
      <c r="C19" s="27"/>
      <c r="J19" s="16"/>
      <c r="L19" s="16"/>
      <c r="N19" s="16"/>
      <c r="Q19" s="12"/>
      <c r="S19" s="12"/>
    </row>
    <row r="20" spans="3:23" s="10" customFormat="1" ht="16.5">
      <c r="C20" s="27"/>
      <c r="H20" s="38">
        <f>SUM(H15:H19)</f>
        <v>1674305</v>
      </c>
      <c r="J20" s="38">
        <f>SUM(J15:J19)</f>
        <v>1679734</v>
      </c>
      <c r="L20" s="16"/>
      <c r="M20" s="18"/>
      <c r="N20" s="16"/>
      <c r="O20" s="22"/>
      <c r="Q20" s="16"/>
      <c r="S20" s="16"/>
      <c r="U20" s="22"/>
      <c r="W20" s="22"/>
    </row>
    <row r="21" spans="3:23" s="10" customFormat="1" ht="16.5">
      <c r="C21" s="27"/>
      <c r="H21" s="16"/>
      <c r="J21" s="16"/>
      <c r="L21" s="16"/>
      <c r="M21" s="18"/>
      <c r="N21" s="16"/>
      <c r="O21" s="22"/>
      <c r="Q21" s="16"/>
      <c r="S21" s="16"/>
      <c r="U21" s="22"/>
      <c r="W21" s="22"/>
    </row>
    <row r="22" spans="3:14" s="10" customFormat="1" ht="16.5">
      <c r="C22" s="27">
        <v>5</v>
      </c>
      <c r="D22" s="10" t="s">
        <v>56</v>
      </c>
      <c r="H22" s="27"/>
      <c r="J22" s="27"/>
      <c r="L22" s="27"/>
      <c r="N22" s="27"/>
    </row>
    <row r="23" spans="3:14" s="10" customFormat="1" ht="16.5">
      <c r="C23" s="16"/>
      <c r="D23" s="18"/>
      <c r="E23" s="21" t="s">
        <v>61</v>
      </c>
      <c r="H23" s="27">
        <v>32320</v>
      </c>
      <c r="J23" s="27">
        <v>23783</v>
      </c>
      <c r="L23" s="27"/>
      <c r="N23" s="27"/>
    </row>
    <row r="24" spans="3:14" s="10" customFormat="1" ht="16.5">
      <c r="C24" s="16"/>
      <c r="D24" s="21"/>
      <c r="E24" s="21" t="s">
        <v>62</v>
      </c>
      <c r="H24" s="27">
        <v>273731</v>
      </c>
      <c r="J24" s="27">
        <v>242515</v>
      </c>
      <c r="L24" s="27"/>
      <c r="N24" s="27"/>
    </row>
    <row r="25" spans="3:14" s="10" customFormat="1" ht="16.5">
      <c r="C25" s="27"/>
      <c r="E25" s="21" t="s">
        <v>63</v>
      </c>
      <c r="H25" s="27">
        <v>143334</v>
      </c>
      <c r="J25" s="27">
        <v>78885</v>
      </c>
      <c r="L25" s="27"/>
      <c r="N25" s="27"/>
    </row>
    <row r="26" spans="3:14" s="10" customFormat="1" ht="16.5">
      <c r="C26" s="27"/>
      <c r="E26" s="33" t="s">
        <v>66</v>
      </c>
      <c r="H26" s="27">
        <v>165709</v>
      </c>
      <c r="J26" s="27">
        <f>157375+16837</f>
        <v>174212</v>
      </c>
      <c r="L26" s="27"/>
      <c r="N26" s="27"/>
    </row>
    <row r="27" spans="3:14" s="10" customFormat="1" ht="16.5">
      <c r="C27" s="27"/>
      <c r="E27" s="21" t="s">
        <v>64</v>
      </c>
      <c r="H27" s="27">
        <v>0</v>
      </c>
      <c r="J27" s="27">
        <v>0</v>
      </c>
      <c r="L27" s="27"/>
      <c r="N27" s="27"/>
    </row>
    <row r="28" spans="3:14" s="10" customFormat="1" ht="16.5">
      <c r="C28" s="27"/>
      <c r="E28" s="33" t="s">
        <v>65</v>
      </c>
      <c r="H28" s="27">
        <v>362045</v>
      </c>
      <c r="J28" s="27">
        <v>389808</v>
      </c>
      <c r="L28" s="27"/>
      <c r="N28" s="27"/>
    </row>
    <row r="29" spans="3:23" s="10" customFormat="1" ht="16.5">
      <c r="C29" s="27"/>
      <c r="H29" s="16"/>
      <c r="J29" s="16"/>
      <c r="L29" s="16"/>
      <c r="N29" s="16"/>
      <c r="O29" s="18"/>
      <c r="Q29" s="6"/>
      <c r="S29" s="6"/>
      <c r="U29" s="18"/>
      <c r="W29" s="18"/>
    </row>
    <row r="30" spans="3:23" s="10" customFormat="1" ht="16.5">
      <c r="C30" s="27"/>
      <c r="H30" s="38">
        <f>SUM(H23:H29)</f>
        <v>977139</v>
      </c>
      <c r="J30" s="38">
        <f>SUM(J23:J29)</f>
        <v>909203</v>
      </c>
      <c r="L30" s="16"/>
      <c r="N30" s="16"/>
      <c r="O30" s="18"/>
      <c r="Q30" s="6"/>
      <c r="S30" s="6"/>
      <c r="U30" s="18"/>
      <c r="W30" s="18"/>
    </row>
    <row r="31" spans="3:23" s="10" customFormat="1" ht="16.5">
      <c r="C31" s="27"/>
      <c r="H31" s="16"/>
      <c r="J31" s="16"/>
      <c r="L31" s="16"/>
      <c r="N31" s="16"/>
      <c r="O31" s="18"/>
      <c r="Q31" s="6"/>
      <c r="S31" s="6"/>
      <c r="U31" s="18"/>
      <c r="W31" s="18"/>
    </row>
    <row r="32" spans="3:14" s="10" customFormat="1" ht="16.5">
      <c r="C32" s="27">
        <v>6</v>
      </c>
      <c r="D32" s="10" t="s">
        <v>67</v>
      </c>
      <c r="H32" s="27"/>
      <c r="J32" s="27"/>
      <c r="L32" s="27"/>
      <c r="N32" s="27"/>
    </row>
    <row r="33" spans="3:23" s="10" customFormat="1" ht="16.5">
      <c r="C33" s="16"/>
      <c r="D33" s="21"/>
      <c r="E33" s="21" t="s">
        <v>70</v>
      </c>
      <c r="H33" s="16">
        <v>548864</v>
      </c>
      <c r="J33" s="16">
        <v>413265</v>
      </c>
      <c r="L33" s="16"/>
      <c r="N33" s="16"/>
      <c r="O33" s="18"/>
      <c r="Q33" s="6"/>
      <c r="S33" s="6"/>
      <c r="U33" s="18"/>
      <c r="W33" s="18"/>
    </row>
    <row r="34" spans="3:19" s="10" customFormat="1" ht="16.5">
      <c r="C34" s="27"/>
      <c r="E34" s="10" t="s">
        <v>71</v>
      </c>
      <c r="H34" s="16">
        <v>381036</v>
      </c>
      <c r="J34" s="16">
        <v>448125</v>
      </c>
      <c r="L34" s="16"/>
      <c r="N34" s="16"/>
      <c r="Q34" s="12"/>
      <c r="S34" s="12"/>
    </row>
    <row r="35" spans="3:14" s="10" customFormat="1" ht="16.5">
      <c r="C35" s="16"/>
      <c r="D35" s="21"/>
      <c r="E35" s="21" t="s">
        <v>69</v>
      </c>
      <c r="H35" s="27">
        <v>162901</v>
      </c>
      <c r="J35" s="27">
        <v>70490</v>
      </c>
      <c r="L35" s="27"/>
      <c r="N35" s="27"/>
    </row>
    <row r="36" spans="3:14" s="10" customFormat="1" ht="16.5">
      <c r="C36" s="27"/>
      <c r="E36" s="10" t="s">
        <v>68</v>
      </c>
      <c r="H36" s="27">
        <f>484472+28329</f>
        <v>512801</v>
      </c>
      <c r="J36" s="27">
        <v>556532</v>
      </c>
      <c r="L36" s="27"/>
      <c r="N36" s="27"/>
    </row>
    <row r="37" spans="3:23" s="10" customFormat="1" ht="16.5">
      <c r="C37" s="27"/>
      <c r="E37" s="10" t="s">
        <v>72</v>
      </c>
      <c r="H37" s="16">
        <v>46536</v>
      </c>
      <c r="J37" s="16">
        <v>74368</v>
      </c>
      <c r="L37" s="16"/>
      <c r="N37" s="16"/>
      <c r="O37" s="18"/>
      <c r="Q37" s="6"/>
      <c r="S37" s="6"/>
      <c r="U37" s="18"/>
      <c r="W37" s="18"/>
    </row>
    <row r="38" spans="3:23" s="10" customFormat="1" ht="16.5">
      <c r="C38" s="27"/>
      <c r="E38" s="10" t="s">
        <v>73</v>
      </c>
      <c r="H38" s="16">
        <v>0</v>
      </c>
      <c r="J38" s="16">
        <v>0</v>
      </c>
      <c r="L38" s="16"/>
      <c r="N38" s="16"/>
      <c r="O38" s="18"/>
      <c r="Q38" s="6"/>
      <c r="S38" s="6"/>
      <c r="U38" s="18"/>
      <c r="W38" s="18"/>
    </row>
    <row r="39" spans="3:14" s="10" customFormat="1" ht="16.5">
      <c r="C39" s="27"/>
      <c r="H39" s="27"/>
      <c r="J39" s="27"/>
      <c r="L39" s="27"/>
      <c r="N39" s="27"/>
    </row>
    <row r="40" spans="3:14" s="10" customFormat="1" ht="16.5">
      <c r="C40" s="27"/>
      <c r="H40" s="44">
        <f>SUM(H33:H39)</f>
        <v>1652138</v>
      </c>
      <c r="J40" s="39">
        <f>SUM(J33:J39)</f>
        <v>1562780</v>
      </c>
      <c r="L40" s="27"/>
      <c r="N40" s="27"/>
    </row>
    <row r="41" spans="3:14" s="10" customFormat="1" ht="16.5">
      <c r="C41" s="27"/>
      <c r="H41" s="27"/>
      <c r="J41" s="27"/>
      <c r="L41" s="27"/>
      <c r="N41" s="27"/>
    </row>
    <row r="42" spans="3:23" s="10" customFormat="1" ht="16.5">
      <c r="C42" s="16">
        <v>7</v>
      </c>
      <c r="D42" s="21" t="s">
        <v>74</v>
      </c>
      <c r="E42" s="21"/>
      <c r="H42" s="16">
        <f>H30-H40</f>
        <v>-674999</v>
      </c>
      <c r="J42" s="16">
        <f>J30-J40</f>
        <v>-653577</v>
      </c>
      <c r="L42" s="16"/>
      <c r="N42" s="16"/>
      <c r="O42" s="18"/>
      <c r="Q42" s="6"/>
      <c r="S42" s="6"/>
      <c r="U42" s="18"/>
      <c r="W42" s="18"/>
    </row>
    <row r="43" spans="3:23" s="10" customFormat="1" ht="16.5">
      <c r="C43" s="16"/>
      <c r="D43" s="21"/>
      <c r="E43" s="21"/>
      <c r="H43" s="16"/>
      <c r="J43" s="16"/>
      <c r="L43" s="16"/>
      <c r="N43" s="16"/>
      <c r="O43" s="18"/>
      <c r="Q43" s="6"/>
      <c r="S43" s="6"/>
      <c r="U43" s="18"/>
      <c r="W43" s="18"/>
    </row>
    <row r="44" spans="3:23" s="10" customFormat="1" ht="17.25" thickBot="1">
      <c r="C44" s="16"/>
      <c r="D44" s="21"/>
      <c r="E44" s="21"/>
      <c r="H44" s="13">
        <f>H20+H42</f>
        <v>999306</v>
      </c>
      <c r="J44" s="13">
        <f>J20+J42</f>
        <v>1026157</v>
      </c>
      <c r="L44" s="16"/>
      <c r="N44" s="16"/>
      <c r="O44" s="18"/>
      <c r="Q44" s="6"/>
      <c r="S44" s="6"/>
      <c r="U44" s="18"/>
      <c r="W44" s="18"/>
    </row>
    <row r="45" spans="3:23" s="10" customFormat="1" ht="14.25" customHeight="1" thickTop="1">
      <c r="C45" s="16"/>
      <c r="D45" s="21"/>
      <c r="E45" s="21"/>
      <c r="H45" s="16"/>
      <c r="J45" s="27"/>
      <c r="L45" s="16"/>
      <c r="N45" s="16"/>
      <c r="O45" s="18"/>
      <c r="Q45" s="6"/>
      <c r="S45" s="6"/>
      <c r="U45" s="18"/>
      <c r="W45" s="18"/>
    </row>
    <row r="46" spans="3:23" s="10" customFormat="1" ht="14.25" customHeight="1">
      <c r="C46" s="16"/>
      <c r="D46" s="21"/>
      <c r="E46" s="21"/>
      <c r="H46" s="16"/>
      <c r="J46" s="16"/>
      <c r="L46" s="16"/>
      <c r="N46" s="16"/>
      <c r="O46" s="18"/>
      <c r="Q46" s="6"/>
      <c r="S46" s="6"/>
      <c r="U46" s="18"/>
      <c r="W46" s="18"/>
    </row>
    <row r="47" spans="3:23" s="10" customFormat="1" ht="16.5">
      <c r="C47" s="16">
        <v>8</v>
      </c>
      <c r="D47" s="21" t="s">
        <v>75</v>
      </c>
      <c r="E47" s="21"/>
      <c r="H47" s="16"/>
      <c r="J47" s="27"/>
      <c r="L47" s="16"/>
      <c r="N47" s="16"/>
      <c r="O47" s="18"/>
      <c r="Q47" s="6"/>
      <c r="S47" s="6"/>
      <c r="U47" s="18"/>
      <c r="W47" s="18"/>
    </row>
    <row r="48" spans="3:23" s="10" customFormat="1" ht="16.5">
      <c r="C48" s="16"/>
      <c r="D48" s="21" t="s">
        <v>76</v>
      </c>
      <c r="E48" s="21"/>
      <c r="H48" s="16">
        <v>263005</v>
      </c>
      <c r="J48" s="16">
        <v>263005</v>
      </c>
      <c r="L48" s="16"/>
      <c r="N48" s="16"/>
      <c r="O48" s="18"/>
      <c r="Q48" s="6"/>
      <c r="S48" s="6"/>
      <c r="U48" s="18"/>
      <c r="W48" s="18"/>
    </row>
    <row r="49" spans="3:23" s="10" customFormat="1" ht="16.5">
      <c r="C49" s="16"/>
      <c r="D49" s="21" t="s">
        <v>77</v>
      </c>
      <c r="E49" s="21"/>
      <c r="H49" s="16"/>
      <c r="J49" s="16"/>
      <c r="L49" s="16"/>
      <c r="N49" s="16"/>
      <c r="O49" s="18"/>
      <c r="Q49" s="6"/>
      <c r="S49" s="6"/>
      <c r="U49" s="18"/>
      <c r="W49" s="18"/>
    </row>
    <row r="50" spans="3:19" s="10" customFormat="1" ht="15" customHeight="1">
      <c r="C50" s="27"/>
      <c r="E50" s="10" t="s">
        <v>78</v>
      </c>
      <c r="H50" s="16">
        <v>0</v>
      </c>
      <c r="J50" s="16">
        <v>0</v>
      </c>
      <c r="L50" s="16"/>
      <c r="N50" s="16"/>
      <c r="Q50" s="12"/>
      <c r="S50" s="12"/>
    </row>
    <row r="51" spans="3:19" s="10" customFormat="1" ht="15" customHeight="1">
      <c r="C51" s="27"/>
      <c r="E51" s="10" t="s">
        <v>79</v>
      </c>
      <c r="H51" s="16">
        <v>0</v>
      </c>
      <c r="J51" s="16">
        <v>0</v>
      </c>
      <c r="L51" s="16"/>
      <c r="N51" s="16"/>
      <c r="Q51" s="12"/>
      <c r="S51" s="12"/>
    </row>
    <row r="52" spans="3:14" s="10" customFormat="1" ht="16.5">
      <c r="C52" s="16"/>
      <c r="D52" s="21"/>
      <c r="E52" s="21" t="s">
        <v>80</v>
      </c>
      <c r="H52" s="27">
        <v>-76114</v>
      </c>
      <c r="J52" s="27">
        <v>-73405</v>
      </c>
      <c r="L52" s="27"/>
      <c r="N52" s="27"/>
    </row>
    <row r="53" spans="3:23" s="10" customFormat="1" ht="16.5">
      <c r="C53" s="27"/>
      <c r="E53" s="21" t="s">
        <v>81</v>
      </c>
      <c r="H53" s="16">
        <v>0</v>
      </c>
      <c r="J53" s="16">
        <v>0</v>
      </c>
      <c r="L53" s="16"/>
      <c r="N53" s="16"/>
      <c r="O53" s="18"/>
      <c r="Q53" s="6"/>
      <c r="S53" s="6"/>
      <c r="U53" s="18"/>
      <c r="W53" s="18"/>
    </row>
    <row r="54" spans="3:14" s="10" customFormat="1" ht="16.5">
      <c r="C54" s="27"/>
      <c r="E54" s="10" t="s">
        <v>82</v>
      </c>
      <c r="H54" s="27">
        <v>321303</v>
      </c>
      <c r="J54" s="27">
        <v>338907</v>
      </c>
      <c r="L54" s="27"/>
      <c r="N54" s="27"/>
    </row>
    <row r="55" spans="3:23" s="10" customFormat="1" ht="16.5">
      <c r="C55" s="27"/>
      <c r="E55" s="21" t="s">
        <v>73</v>
      </c>
      <c r="H55" s="28">
        <v>0</v>
      </c>
      <c r="J55" s="28">
        <v>0</v>
      </c>
      <c r="L55" s="16"/>
      <c r="N55" s="16"/>
      <c r="O55" s="18"/>
      <c r="Q55" s="6"/>
      <c r="S55" s="6"/>
      <c r="U55" s="18"/>
      <c r="W55" s="18"/>
    </row>
    <row r="56" spans="3:23" s="10" customFormat="1" ht="16.5">
      <c r="C56" s="27"/>
      <c r="E56" s="21"/>
      <c r="H56" s="16">
        <f>SUM(H48:H55)</f>
        <v>508194</v>
      </c>
      <c r="J56" s="16">
        <f>SUM(J48:J55)</f>
        <v>528507</v>
      </c>
      <c r="L56" s="16"/>
      <c r="N56" s="16"/>
      <c r="O56" s="18"/>
      <c r="Q56" s="6"/>
      <c r="S56" s="6"/>
      <c r="U56" s="18"/>
      <c r="W56" s="18"/>
    </row>
    <row r="57" spans="3:19" s="10" customFormat="1" ht="16.5">
      <c r="C57" s="27">
        <v>9</v>
      </c>
      <c r="D57" s="10" t="s">
        <v>94</v>
      </c>
      <c r="H57" s="16">
        <v>229249</v>
      </c>
      <c r="J57" s="16">
        <v>212763</v>
      </c>
      <c r="L57" s="16"/>
      <c r="N57" s="16"/>
      <c r="Q57" s="12"/>
      <c r="S57" s="12"/>
    </row>
    <row r="58" spans="3:14" s="10" customFormat="1" ht="16.5">
      <c r="C58" s="16">
        <v>10</v>
      </c>
      <c r="D58" s="21" t="s">
        <v>83</v>
      </c>
      <c r="E58" s="21"/>
      <c r="H58" s="27">
        <f>104376+148910</f>
        <v>253286</v>
      </c>
      <c r="J58" s="27">
        <v>276310</v>
      </c>
      <c r="L58" s="27"/>
      <c r="N58" s="27"/>
    </row>
    <row r="59" spans="3:14" s="10" customFormat="1" ht="16.5">
      <c r="C59" s="27">
        <v>11</v>
      </c>
      <c r="D59" s="10" t="s">
        <v>84</v>
      </c>
      <c r="E59" s="21"/>
      <c r="H59" s="27">
        <v>8577</v>
      </c>
      <c r="J59" s="27">
        <v>8577</v>
      </c>
      <c r="L59" s="27"/>
      <c r="N59" s="27"/>
    </row>
    <row r="60" spans="3:23" s="10" customFormat="1" ht="16.5">
      <c r="C60" s="27">
        <v>12</v>
      </c>
      <c r="D60" s="10" t="s">
        <v>85</v>
      </c>
      <c r="E60" s="21"/>
      <c r="H60" s="16">
        <v>0</v>
      </c>
      <c r="J60" s="16">
        <v>0</v>
      </c>
      <c r="L60" s="16"/>
      <c r="N60" s="16"/>
      <c r="O60" s="18"/>
      <c r="Q60" s="6"/>
      <c r="S60" s="6"/>
      <c r="U60" s="18"/>
      <c r="W60" s="18"/>
    </row>
    <row r="61" spans="3:14" s="10" customFormat="1" ht="16.5">
      <c r="C61" s="27"/>
      <c r="H61" s="27"/>
      <c r="J61" s="27"/>
      <c r="L61" s="27"/>
      <c r="N61" s="27"/>
    </row>
    <row r="62" spans="3:14" s="10" customFormat="1" ht="17.25" thickBot="1">
      <c r="C62" s="27"/>
      <c r="H62" s="40">
        <f>SUM(H56:H60)</f>
        <v>999306</v>
      </c>
      <c r="J62" s="40">
        <f>SUM(J56:J60)</f>
        <v>1026157</v>
      </c>
      <c r="L62" s="27"/>
      <c r="N62" s="27"/>
    </row>
    <row r="63" spans="3:14" s="10" customFormat="1" ht="17.25" thickTop="1">
      <c r="C63" s="27"/>
      <c r="H63" s="27"/>
      <c r="J63" s="27"/>
      <c r="L63" s="27"/>
      <c r="N63" s="27"/>
    </row>
    <row r="64" spans="3:23" s="10" customFormat="1" ht="16.5">
      <c r="C64" s="16">
        <v>13</v>
      </c>
      <c r="D64" s="21" t="s">
        <v>86</v>
      </c>
      <c r="E64" s="21"/>
      <c r="H64" s="41">
        <f>(H56-H18)/263005</f>
        <v>1.7625292294823292</v>
      </c>
      <c r="J64" s="41">
        <f>(J56-J18)/263005</f>
        <v>1.9011387616205015</v>
      </c>
      <c r="L64" s="16"/>
      <c r="N64" s="16"/>
      <c r="O64" s="18"/>
      <c r="Q64" s="6"/>
      <c r="S64" s="6"/>
      <c r="U64" s="18"/>
      <c r="W64" s="18"/>
    </row>
    <row r="65" spans="3:19" s="10" customFormat="1" ht="16.5">
      <c r="C65" s="27"/>
      <c r="H65" s="16"/>
      <c r="J65" s="16"/>
      <c r="L65" s="16"/>
      <c r="N65" s="16"/>
      <c r="Q65" s="12"/>
      <c r="S65" s="12"/>
    </row>
    <row r="66" spans="2:16" s="10" customFormat="1" ht="16.5">
      <c r="B66" s="35"/>
      <c r="C66" s="34"/>
      <c r="D66" s="34"/>
      <c r="E66" s="34"/>
      <c r="F66" s="34"/>
      <c r="G66" s="35"/>
      <c r="H66" s="34"/>
      <c r="I66" s="35"/>
      <c r="J66" s="34"/>
      <c r="K66" s="34"/>
      <c r="L66" s="35"/>
      <c r="M66" s="34"/>
      <c r="N66" s="35"/>
      <c r="O66" s="34"/>
      <c r="P66" s="34"/>
    </row>
    <row r="67" spans="2:16" s="10" customFormat="1" ht="16.5">
      <c r="B67" s="51" t="s">
        <v>97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2:16" s="10" customFormat="1" ht="16.5">
      <c r="B68" s="35"/>
      <c r="C68" s="34"/>
      <c r="D68" s="34"/>
      <c r="E68" s="34"/>
      <c r="F68" s="34"/>
      <c r="G68" s="35"/>
      <c r="H68" s="34"/>
      <c r="I68" s="35"/>
      <c r="J68" s="34"/>
      <c r="K68" s="34"/>
      <c r="L68" s="35"/>
      <c r="M68" s="34"/>
      <c r="N68" s="35"/>
      <c r="O68" s="34"/>
      <c r="P68" s="34"/>
    </row>
    <row r="69" spans="2:16" ht="16.5">
      <c r="B69" s="29"/>
      <c r="C69" s="7"/>
      <c r="D69" s="7"/>
      <c r="E69" s="7"/>
      <c r="F69" s="7"/>
      <c r="G69" s="29"/>
      <c r="H69" s="7"/>
      <c r="I69" s="29"/>
      <c r="J69" s="7"/>
      <c r="K69" s="7"/>
      <c r="L69" s="29"/>
      <c r="M69" s="7"/>
      <c r="N69" s="29"/>
      <c r="O69" s="7"/>
      <c r="P69" s="7"/>
    </row>
    <row r="70" spans="2:16" ht="16.5">
      <c r="B70" s="29"/>
      <c r="C70" s="7"/>
      <c r="D70" s="7"/>
      <c r="E70" s="7"/>
      <c r="F70" s="7"/>
      <c r="G70" s="29"/>
      <c r="H70" s="7"/>
      <c r="I70" s="29"/>
      <c r="J70" s="7"/>
      <c r="K70" s="7"/>
      <c r="L70" s="29"/>
      <c r="M70" s="7"/>
      <c r="N70" s="29"/>
      <c r="O70" s="7"/>
      <c r="P70" s="7"/>
    </row>
    <row r="71" spans="2:16" ht="16.5">
      <c r="B71" s="29"/>
      <c r="C71" s="7"/>
      <c r="D71" s="7"/>
      <c r="E71" s="7"/>
      <c r="F71" s="7"/>
      <c r="G71" s="29"/>
      <c r="H71" s="7"/>
      <c r="I71" s="29"/>
      <c r="J71" s="7"/>
      <c r="K71" s="7"/>
      <c r="L71" s="29"/>
      <c r="M71" s="7"/>
      <c r="N71" s="29"/>
      <c r="O71" s="7"/>
      <c r="P71" s="7"/>
    </row>
    <row r="72" spans="2:16" ht="16.5">
      <c r="B72" s="29"/>
      <c r="C72" s="7"/>
      <c r="D72" s="7"/>
      <c r="E72" s="7"/>
      <c r="F72" s="7"/>
      <c r="G72" s="29"/>
      <c r="H72" s="7"/>
      <c r="I72" s="29"/>
      <c r="J72" s="7"/>
      <c r="K72" s="7"/>
      <c r="L72" s="29"/>
      <c r="M72" s="7"/>
      <c r="N72" s="29"/>
      <c r="O72" s="7"/>
      <c r="P72" s="7"/>
    </row>
    <row r="73" spans="2:16" ht="16.5">
      <c r="B73" s="29"/>
      <c r="C73" s="7"/>
      <c r="D73" s="7"/>
      <c r="E73" s="7"/>
      <c r="F73" s="7"/>
      <c r="G73" s="29"/>
      <c r="H73" s="7"/>
      <c r="I73" s="29"/>
      <c r="J73" s="7"/>
      <c r="K73" s="7"/>
      <c r="L73" s="29"/>
      <c r="M73" s="7"/>
      <c r="N73" s="29"/>
      <c r="O73" s="7"/>
      <c r="P73" s="7"/>
    </row>
    <row r="74" spans="2:16" ht="16.5">
      <c r="B74" s="29"/>
      <c r="C74" s="7"/>
      <c r="D74" s="7"/>
      <c r="E74" s="7"/>
      <c r="F74" s="7"/>
      <c r="G74" s="29"/>
      <c r="H74" s="7"/>
      <c r="I74" s="29"/>
      <c r="J74" s="7"/>
      <c r="K74" s="7"/>
      <c r="L74" s="29"/>
      <c r="M74" s="7"/>
      <c r="N74" s="29"/>
      <c r="O74" s="7"/>
      <c r="P74" s="7"/>
    </row>
    <row r="75" spans="2:16" ht="16.5">
      <c r="B75" s="29"/>
      <c r="C75" s="7"/>
      <c r="D75" s="7"/>
      <c r="E75" s="7"/>
      <c r="F75" s="7"/>
      <c r="G75" s="29"/>
      <c r="H75" s="7"/>
      <c r="I75" s="29"/>
      <c r="J75" s="7"/>
      <c r="K75" s="7"/>
      <c r="L75" s="29"/>
      <c r="M75" s="7"/>
      <c r="N75" s="29"/>
      <c r="O75" s="7"/>
      <c r="P75" s="7"/>
    </row>
    <row r="76" spans="2:16" ht="16.5">
      <c r="B76" s="29"/>
      <c r="C76" s="7"/>
      <c r="D76" s="7"/>
      <c r="E76" s="7"/>
      <c r="F76" s="7"/>
      <c r="G76" s="29"/>
      <c r="H76" s="7"/>
      <c r="I76" s="29"/>
      <c r="J76" s="7"/>
      <c r="K76" s="7"/>
      <c r="L76" s="29"/>
      <c r="M76" s="7"/>
      <c r="N76" s="29"/>
      <c r="O76" s="7"/>
      <c r="P76" s="7"/>
    </row>
    <row r="77" spans="2:16" ht="16.5">
      <c r="B77" s="29"/>
      <c r="C77" s="7"/>
      <c r="D77" s="7"/>
      <c r="E77" s="7"/>
      <c r="F77" s="7"/>
      <c r="G77" s="29"/>
      <c r="H77" s="7"/>
      <c r="I77" s="29"/>
      <c r="J77" s="7"/>
      <c r="K77" s="7"/>
      <c r="L77" s="29"/>
      <c r="M77" s="7"/>
      <c r="N77" s="29"/>
      <c r="O77" s="7"/>
      <c r="P77" s="7"/>
    </row>
    <row r="78" spans="2:16" ht="16.5">
      <c r="B78" s="29"/>
      <c r="C78" s="7"/>
      <c r="D78" s="7"/>
      <c r="E78" s="7"/>
      <c r="F78" s="7"/>
      <c r="G78" s="29"/>
      <c r="H78" s="7"/>
      <c r="I78" s="29"/>
      <c r="J78" s="7"/>
      <c r="K78" s="7"/>
      <c r="L78" s="29"/>
      <c r="M78" s="7"/>
      <c r="N78" s="29"/>
      <c r="O78" s="7"/>
      <c r="P78" s="7"/>
    </row>
    <row r="79" spans="2:16" ht="16.5">
      <c r="B79" s="29"/>
      <c r="C79" s="7"/>
      <c r="E79" s="7"/>
      <c r="F79" s="7"/>
      <c r="G79" s="29"/>
      <c r="H79" s="7"/>
      <c r="I79" s="29"/>
      <c r="J79" s="7"/>
      <c r="K79" s="7"/>
      <c r="L79" s="29"/>
      <c r="M79" s="7"/>
      <c r="N79" s="29"/>
      <c r="O79" s="7"/>
      <c r="P79" s="7"/>
    </row>
    <row r="87" ht="16.5">
      <c r="D87" s="3"/>
    </row>
    <row r="88" spans="2:3" ht="16.5">
      <c r="B88" s="25"/>
      <c r="C88" s="3"/>
    </row>
    <row r="89" ht="16.5">
      <c r="D89" s="3"/>
    </row>
    <row r="91" ht="16.5">
      <c r="D91" s="3"/>
    </row>
    <row r="93" ht="16.5">
      <c r="D93" s="3"/>
    </row>
    <row r="95" ht="16.5">
      <c r="D95" s="3"/>
    </row>
    <row r="97" ht="16.5">
      <c r="D97" s="3"/>
    </row>
    <row r="99" ht="16.5">
      <c r="D99" s="3"/>
    </row>
    <row r="101" ht="16.5">
      <c r="D101" s="3"/>
    </row>
    <row r="103" ht="16.5">
      <c r="D103" s="3"/>
    </row>
    <row r="105" ht="16.5">
      <c r="D105" s="3"/>
    </row>
    <row r="108" ht="16.5">
      <c r="D108" s="3"/>
    </row>
    <row r="109" spans="2:3" ht="16.5">
      <c r="B109" s="25"/>
      <c r="C109" s="3"/>
    </row>
    <row r="110" ht="16.5">
      <c r="D110" s="3"/>
    </row>
    <row r="112" ht="16.5">
      <c r="D112" s="3"/>
    </row>
    <row r="114" ht="16.5">
      <c r="D114" s="3"/>
    </row>
    <row r="116" ht="16.5">
      <c r="D116" s="3"/>
    </row>
    <row r="119" spans="6:14" ht="16.5">
      <c r="F119" s="24"/>
      <c r="G119" s="2"/>
      <c r="H119" s="24"/>
      <c r="I119" s="2"/>
      <c r="K119" s="24"/>
      <c r="L119" s="2"/>
      <c r="M119" s="24"/>
      <c r="N119" s="2"/>
    </row>
    <row r="127" ht="16.5">
      <c r="D127" s="3"/>
    </row>
    <row r="131" ht="16.5">
      <c r="D131" s="5"/>
    </row>
    <row r="132" ht="16.5">
      <c r="D132" s="3"/>
    </row>
    <row r="133" ht="16.5">
      <c r="D133" s="3"/>
    </row>
    <row r="136" ht="16.5">
      <c r="D136" s="3"/>
    </row>
    <row r="137" ht="16.5">
      <c r="D137" s="3"/>
    </row>
    <row r="142" ht="16.5">
      <c r="D142" s="3"/>
    </row>
  </sheetData>
  <mergeCells count="2">
    <mergeCell ref="B8:N8"/>
    <mergeCell ref="B67:P67"/>
  </mergeCells>
  <printOptions horizontalCentered="1"/>
  <pageMargins left="0.68" right="0.25" top="0.25" bottom="0.7" header="0" footer="0.7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SUHAINI</dc:creator>
  <cp:keywords/>
  <dc:description/>
  <cp:lastModifiedBy>Choo</cp:lastModifiedBy>
  <cp:lastPrinted>1999-11-26T12:06:21Z</cp:lastPrinted>
  <dcterms:created xsi:type="dcterms:W3CDTF">1997-12-17T09:34:17Z</dcterms:created>
  <dcterms:modified xsi:type="dcterms:W3CDTF">1999-11-26T09:14:22Z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