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3q01bs" sheetId="1" r:id="rId1"/>
  </sheets>
  <definedNames>
    <definedName name="_xlnm.Print_Area" localSheetId="0">'3q01bs'!$A$1:$K$74</definedName>
  </definedNames>
  <calcPr fullCalcOnLoad="1"/>
</workbook>
</file>

<file path=xl/sharedStrings.xml><?xml version="1.0" encoding="utf-8"?>
<sst xmlns="http://schemas.openxmlformats.org/spreadsheetml/2006/main" count="52" uniqueCount="51">
  <si>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</si>
  <si>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</si>
  <si>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</si>
  <si>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</si>
  <si>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</si>
  <si>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</si>
  <si>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</si>
  <si>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</si>
  <si>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</si>
  <si>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</si>
  <si>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</si>
  <si>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</si>
  <si>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</si>
  <si>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</si>
  <si>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</si>
  <si>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</si>
  <si>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</si>
  <si>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</si>
  <si>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</si>
  <si>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</si>
  <si>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</si>
  <si>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</si>
  <si>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</si>
  <si>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</si>
  <si>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</si>
  <si>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</si>
  <si>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</si>
  <si>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</si>
  <si>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</si>
  <si>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</si>
  <si>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</si>
  <si>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</si>
  <si>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</si>
  <si>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</si>
  <si>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</si>
  <si>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</si>
  <si>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</si>
  <si>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</si>
  <si>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</si>
  <si>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</si>
  <si>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</si>
  <si>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</si>
  <si>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</si>
  <si>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</si>
  <si>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</si>
  <si>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</si>
  <si>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</si>
  <si>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</si>
  <si>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31.12.2000</t>
  </si>
  <si>
    <t>Real property assets</t>
  </si>
  <si>
    <t>30.09.2001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</si>
</sst>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51">
      <selection activeCell="E17" sqref="E17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47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50</v>
      </c>
      <c r="F8" s="3"/>
      <c r="G8" s="6" t="s">
        <v>48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7</v>
      </c>
      <c r="F9" s="4"/>
      <c r="G9" s="6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8</v>
      </c>
      <c r="E11" s="7">
        <v>296977</v>
      </c>
      <c r="F11" s="7"/>
      <c r="G11" s="7">
        <v>296977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9</v>
      </c>
      <c r="E13" s="7">
        <v>252582</v>
      </c>
      <c r="F13" s="7"/>
      <c r="G13" s="7">
        <v>252582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10</v>
      </c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11</v>
      </c>
      <c r="E16" s="9">
        <v>15442</v>
      </c>
      <c r="F16" s="8"/>
      <c r="G16" s="9">
        <v>16816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12</v>
      </c>
      <c r="E17" s="10">
        <f>39108+29258</f>
        <v>68366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13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14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15</v>
      </c>
      <c r="E20" s="11">
        <v>664300</v>
      </c>
      <c r="F20" s="8"/>
      <c r="G20" s="11">
        <v>622038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4"/>
      <c r="B21" s="4"/>
      <c r="C21" s="4"/>
      <c r="D21" s="4"/>
      <c r="E21" s="8">
        <f>SUM(E16:E20)</f>
        <v>726262</v>
      </c>
      <c r="F21" s="8"/>
      <c r="G21" s="8">
        <f>SUM(G16:G20)</f>
        <v>685374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12"/>
      <c r="F22" s="8"/>
      <c r="G22" s="1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 t="s">
        <v>16</v>
      </c>
      <c r="E23" s="7">
        <f>+E21+E13+E11</f>
        <v>1275821</v>
      </c>
      <c r="F23" s="7"/>
      <c r="G23" s="7">
        <f>+G21+G13+G11</f>
        <v>1234933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0.5" customHeight="1">
      <c r="A24" s="4"/>
      <c r="B24" s="4"/>
      <c r="C24" s="4"/>
      <c r="D24" s="4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4"/>
      <c r="C25" s="4"/>
      <c r="D25" s="4" t="s">
        <v>17</v>
      </c>
      <c r="E25" s="7">
        <v>19517</v>
      </c>
      <c r="F25" s="7"/>
      <c r="G25" s="7">
        <v>21170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0.5" customHeight="1">
      <c r="A26" s="4"/>
      <c r="B26" s="4"/>
      <c r="C26" s="4"/>
      <c r="D26" s="4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4"/>
      <c r="B27" s="4"/>
      <c r="C27" s="4"/>
      <c r="D27" s="4" t="s">
        <v>18</v>
      </c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19</v>
      </c>
      <c r="E28" s="7">
        <f>23317+124853</f>
        <v>148170</v>
      </c>
      <c r="F28" s="7"/>
      <c r="G28" s="7">
        <f>502416-379500</f>
        <v>122916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20</v>
      </c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21</v>
      </c>
      <c r="E30" s="7">
        <v>350500</v>
      </c>
      <c r="F30" s="7"/>
      <c r="G30" s="7">
        <v>379500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22</v>
      </c>
      <c r="E31" s="7">
        <v>2327</v>
      </c>
      <c r="F31" s="7"/>
      <c r="G31" s="7">
        <v>2361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 thickBot="1">
      <c r="A33" s="4"/>
      <c r="B33" s="4"/>
      <c r="C33" s="4"/>
      <c r="D33" s="4"/>
      <c r="E33" s="13">
        <f>SUM(E23:E32)</f>
        <v>1796335</v>
      </c>
      <c r="F33" s="7"/>
      <c r="G33" s="13">
        <f>SUM(G23:G32)</f>
        <v>1760880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Top="1">
      <c r="A34" s="4"/>
      <c r="B34" s="4"/>
      <c r="C34" s="4"/>
      <c r="D34" s="4" t="s">
        <v>23</v>
      </c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0.5" customHeight="1">
      <c r="A35" s="4"/>
      <c r="B35" s="4"/>
      <c r="C35" s="4"/>
      <c r="D35" s="4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 t="s">
        <v>49</v>
      </c>
      <c r="E36" s="7">
        <v>49587</v>
      </c>
      <c r="F36" s="7"/>
      <c r="G36" s="7">
        <f>39765+7632</f>
        <v>47397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0.5" customHeight="1">
      <c r="A37" s="4"/>
      <c r="B37" s="4"/>
      <c r="C37" s="4"/>
      <c r="D37" s="4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4"/>
      <c r="B38" s="4"/>
      <c r="C38" s="4"/>
      <c r="D38" s="4" t="s">
        <v>24</v>
      </c>
      <c r="E38" s="7">
        <v>781389</v>
      </c>
      <c r="F38" s="7"/>
      <c r="G38" s="7">
        <v>802904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4"/>
      <c r="B39" s="4"/>
      <c r="C39" s="4"/>
      <c r="D39" s="4"/>
      <c r="E39" s="7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4"/>
      <c r="B40" s="4"/>
      <c r="C40" s="4"/>
      <c r="D40" s="4" t="s">
        <v>25</v>
      </c>
      <c r="E40" s="7">
        <v>84500</v>
      </c>
      <c r="F40" s="7"/>
      <c r="G40" s="7">
        <v>85932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/>
      <c r="E41" s="7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4"/>
      <c r="B42" s="4"/>
      <c r="C42" s="4"/>
      <c r="D42" s="4" t="s">
        <v>26</v>
      </c>
      <c r="E42" s="7">
        <v>621467</v>
      </c>
      <c r="F42" s="7"/>
      <c r="G42" s="7">
        <v>600428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4"/>
      <c r="B43" s="4"/>
      <c r="C43" s="4"/>
      <c r="D43" s="4"/>
      <c r="E43" s="7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4"/>
      <c r="B44" s="4"/>
      <c r="C44" s="4"/>
      <c r="D44" s="4" t="s">
        <v>27</v>
      </c>
      <c r="E44" s="7">
        <v>100458</v>
      </c>
      <c r="F44" s="7"/>
      <c r="G44" s="7">
        <v>97085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0.5" customHeight="1">
      <c r="A45" s="4"/>
      <c r="B45" s="4"/>
      <c r="C45" s="4"/>
      <c r="D45" s="4"/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4"/>
      <c r="B46" s="4"/>
      <c r="C46" s="4"/>
      <c r="D46" s="4" t="s">
        <v>28</v>
      </c>
      <c r="E46" s="8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4"/>
      <c r="B47" s="4"/>
      <c r="C47" s="4"/>
      <c r="D47" s="4" t="s">
        <v>29</v>
      </c>
      <c r="E47" s="9">
        <v>144782</v>
      </c>
      <c r="F47" s="8"/>
      <c r="G47" s="9">
        <v>130657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30</v>
      </c>
      <c r="E48" s="10">
        <v>49983</v>
      </c>
      <c r="F48" s="8"/>
      <c r="G48" s="10">
        <v>69859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31</v>
      </c>
      <c r="E49" s="10">
        <v>16819</v>
      </c>
      <c r="F49" s="8"/>
      <c r="G49" s="10">
        <v>16819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32</v>
      </c>
      <c r="E50" s="10">
        <v>58446</v>
      </c>
      <c r="F50" s="8"/>
      <c r="G50" s="10">
        <v>44909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33</v>
      </c>
      <c r="E51" s="10">
        <v>146946</v>
      </c>
      <c r="F51" s="8"/>
      <c r="G51" s="10">
        <v>131911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34</v>
      </c>
      <c r="E52" s="10">
        <v>40340</v>
      </c>
      <c r="F52" s="8"/>
      <c r="G52" s="10">
        <v>27035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35</v>
      </c>
      <c r="E53" s="10">
        <v>4209</v>
      </c>
      <c r="F53" s="8"/>
      <c r="G53" s="10">
        <v>11722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36</v>
      </c>
      <c r="E54" s="11">
        <v>11744</v>
      </c>
      <c r="F54" s="8"/>
      <c r="G54" s="11">
        <v>6275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4"/>
      <c r="B55" s="4"/>
      <c r="C55" s="4"/>
      <c r="D55" s="4"/>
      <c r="E55" s="8">
        <f>SUM(E47:E54)</f>
        <v>473269</v>
      </c>
      <c r="F55" s="8"/>
      <c r="G55" s="8">
        <f>SUM(G47:G54)</f>
        <v>439187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4"/>
      <c r="B56" s="4"/>
      <c r="C56" s="4"/>
      <c r="D56" s="4" t="s">
        <v>37</v>
      </c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38</v>
      </c>
      <c r="E57" s="9">
        <v>149178</v>
      </c>
      <c r="F57" s="8"/>
      <c r="G57" s="9">
        <v>111849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39</v>
      </c>
      <c r="E58" s="10">
        <v>42818</v>
      </c>
      <c r="F58" s="8"/>
      <c r="G58" s="10">
        <v>38779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40</v>
      </c>
      <c r="E59" s="10">
        <v>34507</v>
      </c>
      <c r="F59" s="8"/>
      <c r="G59" s="10">
        <v>79743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41</v>
      </c>
      <c r="E60" s="10">
        <f>79689+618</f>
        <v>80307</v>
      </c>
      <c r="F60" s="8"/>
      <c r="G60" s="10">
        <f>58689+5571</f>
        <v>64260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42</v>
      </c>
      <c r="E61" s="10">
        <v>7525</v>
      </c>
      <c r="F61" s="8"/>
      <c r="G61" s="10">
        <v>6731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43</v>
      </c>
      <c r="E62" s="11">
        <v>0</v>
      </c>
      <c r="F62" s="8"/>
      <c r="G62" s="11">
        <v>10691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4"/>
      <c r="B63" s="4"/>
      <c r="C63" s="4"/>
      <c r="D63" s="4"/>
      <c r="E63" s="8">
        <f>SUM(E57:E62)</f>
        <v>314335</v>
      </c>
      <c r="F63" s="8"/>
      <c r="G63" s="8">
        <f>SUM(G57:G62)</f>
        <v>312053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0.5" customHeight="1">
      <c r="A64" s="4"/>
      <c r="B64" s="4"/>
      <c r="C64" s="4"/>
      <c r="D64" s="4"/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4"/>
      <c r="B65" s="4"/>
      <c r="C65" s="4"/>
      <c r="D65" s="4" t="s">
        <v>44</v>
      </c>
      <c r="E65" s="12">
        <f>+E55-E63</f>
        <v>158934</v>
      </c>
      <c r="F65" s="7"/>
      <c r="G65" s="12">
        <f>+G55-G63</f>
        <v>127134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4"/>
      <c r="B67" s="4"/>
      <c r="C67" s="4"/>
      <c r="D67" s="4"/>
      <c r="E67" s="7">
        <f>+E36+E38+E40+E42+E44+E65</f>
        <v>1796335</v>
      </c>
      <c r="F67" s="7"/>
      <c r="G67" s="7">
        <f>+G36+G38+G40+G42+G44+G65</f>
        <v>1760880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0.5" customHeight="1">
      <c r="A68" s="4"/>
      <c r="B68" s="4"/>
      <c r="C68" s="4"/>
      <c r="D68" s="4"/>
      <c r="E68" s="7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4"/>
      <c r="B69" s="4"/>
      <c r="C69" s="4"/>
      <c r="D69" s="4" t="s">
        <v>45</v>
      </c>
      <c r="E69" s="7">
        <v>0</v>
      </c>
      <c r="F69" s="7"/>
      <c r="G69" s="7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0.5" customHeight="1">
      <c r="A70" s="4"/>
      <c r="B70" s="4"/>
      <c r="C70" s="4"/>
      <c r="D70" s="4"/>
      <c r="E70" s="7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Bot="1">
      <c r="A71" s="4"/>
      <c r="B71" s="4"/>
      <c r="C71" s="4"/>
      <c r="D71" s="4"/>
      <c r="E71" s="13">
        <f>+E67+E69</f>
        <v>1796335</v>
      </c>
      <c r="F71" s="7"/>
      <c r="G71" s="13">
        <f>+G67+G69</f>
        <v>1760880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Top="1">
      <c r="A72" s="4"/>
      <c r="B72" s="4"/>
      <c r="C72" s="4"/>
      <c r="D72" s="4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 thickBot="1">
      <c r="A73" s="4"/>
      <c r="B73" s="4"/>
      <c r="C73" s="4"/>
      <c r="D73" s="4" t="s">
        <v>46</v>
      </c>
      <c r="E73" s="14">
        <f>+E23*100/E11/2</f>
        <v>214.80131457991698</v>
      </c>
      <c r="F73" s="7">
        <f>+E23/E11</f>
        <v>4.29602629159834</v>
      </c>
      <c r="G73" s="14">
        <f>+G23*100/G11/2</f>
        <v>207.91727978934395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11" ht="12.75" customHeight="1" thickTop="1">
      <c r="A74" s="4"/>
      <c r="B74" s="4"/>
      <c r="C74" s="4"/>
      <c r="D74" s="4"/>
      <c r="E74" s="7"/>
      <c r="F74" s="7"/>
      <c r="G74" s="7"/>
      <c r="K74" s="15"/>
    </row>
    <row r="75" spans="5:7" ht="15" customHeight="1">
      <c r="E75" s="2"/>
      <c r="F75" s="2"/>
      <c r="G75" s="2"/>
    </row>
    <row r="76" ht="15" customHeight="1"/>
    <row r="77" ht="15" customHeight="1"/>
    <row r="78" ht="15" customHeight="1"/>
  </sheetData>
  <printOptions horizontalCentered="1"/>
  <pageMargins left="0.8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2001-11-23T08:18:02Z</cp:lastPrinted>
  <dcterms:created xsi:type="dcterms:W3CDTF">2000-05-25T07:33:31Z</dcterms:created>
  <dcterms:modified xsi:type="dcterms:W3CDTF">2001-11-23T08:18:04Z</dcterms:modified>
  <cp:category/>
  <cp:version/>
  <cp:contentType/>
  <cp:contentStatus/>
</cp:coreProperties>
</file>