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180" windowHeight="6165" activeTab="1"/>
  </bookViews>
  <sheets>
    <sheet name="cpl" sheetId="1" r:id="rId1"/>
    <sheet name="cbs" sheetId="2" r:id="rId2"/>
  </sheets>
  <definedNames>
    <definedName name="_xlnm.Print_Area" localSheetId="0">'cpl'!$A$1:$H$84</definedName>
    <definedName name="_xlnm.Print_Titles" localSheetId="0">'cpl'!$7:$13</definedName>
  </definedNames>
  <calcPr fullCalcOnLoad="1"/>
</workbook>
</file>

<file path=xl/sharedStrings.xml><?xml version="1.0" encoding="utf-8"?>
<sst xmlns="http://schemas.openxmlformats.org/spreadsheetml/2006/main" count="160" uniqueCount="108">
  <si>
    <t>CURRENT YEAR</t>
  </si>
  <si>
    <t>QUARTER</t>
  </si>
  <si>
    <t>CORRESPONDING</t>
  </si>
  <si>
    <t>TO DATE</t>
  </si>
  <si>
    <t xml:space="preserve">Turnover </t>
  </si>
  <si>
    <t>RM'000</t>
  </si>
  <si>
    <t>(b)</t>
  </si>
  <si>
    <t>Investment income</t>
  </si>
  <si>
    <t>(c)</t>
  </si>
  <si>
    <t>(d)</t>
  </si>
  <si>
    <t>Operating profit/(Ioss) before</t>
  </si>
  <si>
    <t>interest on borrowings,</t>
  </si>
  <si>
    <t xml:space="preserve">depreciation and </t>
  </si>
  <si>
    <t>amortisation, exceptional</t>
  </si>
  <si>
    <t>items, income tax, minority</t>
  </si>
  <si>
    <t>interests and extraordinary</t>
  </si>
  <si>
    <t>Less interest on borrowings</t>
  </si>
  <si>
    <t>Less depreciation and</t>
  </si>
  <si>
    <t>Exceptional items</t>
  </si>
  <si>
    <t>(e)</t>
  </si>
  <si>
    <t>Operating profit/(Ioss) after</t>
  </si>
  <si>
    <t>amortisation and exceptional</t>
  </si>
  <si>
    <t>items but before income tax,</t>
  </si>
  <si>
    <t xml:space="preserve">minority interests and </t>
  </si>
  <si>
    <t>extraordinary items</t>
  </si>
  <si>
    <t>(f)</t>
  </si>
  <si>
    <t>Share in the results of</t>
  </si>
  <si>
    <t>associated companies</t>
  </si>
  <si>
    <t>(g)</t>
  </si>
  <si>
    <t>Profit/(loss) before taxation,</t>
  </si>
  <si>
    <t>(h)</t>
  </si>
  <si>
    <t>Taxation</t>
  </si>
  <si>
    <t>Profit/(loss) after taxation,</t>
  </si>
  <si>
    <t>(ii)</t>
  </si>
  <si>
    <t>(i)</t>
  </si>
  <si>
    <t>(j)</t>
  </si>
  <si>
    <t>the company</t>
  </si>
  <si>
    <t>Extraordinary items</t>
  </si>
  <si>
    <t>Less minority interests</t>
  </si>
  <si>
    <t>(iii)</t>
  </si>
  <si>
    <t>attributable to members of</t>
  </si>
  <si>
    <t>(l)</t>
  </si>
  <si>
    <t>and extraordinary items</t>
  </si>
  <si>
    <t xml:space="preserve">Earnings per share based </t>
  </si>
  <si>
    <t>on 2(j) above after deducting</t>
  </si>
  <si>
    <t>any provision for preference</t>
  </si>
  <si>
    <t>dividends, if any:</t>
  </si>
  <si>
    <t xml:space="preserve">PRECEDING </t>
  </si>
  <si>
    <t>YEAR</t>
  </si>
  <si>
    <t>PRECEDING</t>
  </si>
  <si>
    <t>PERIOD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</si>
  <si>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</si>
  <si>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</si>
  <si>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</si>
  <si>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</si>
  <si>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</si>
  <si>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Stocks</t>
  </si>
  <si>
    <t xml:space="preserve">  Trade Debtors</t>
  </si>
  <si>
    <t xml:space="preserve">  Short Term Investments</t>
  </si>
  <si>
    <t>Current Liabilities</t>
  </si>
  <si>
    <t xml:space="preserve">  Trade Creditors</t>
  </si>
  <si>
    <t xml:space="preserve">  Other Creditors</t>
  </si>
  <si>
    <t xml:space="preserve">  Provision for Taxation</t>
  </si>
  <si>
    <t xml:space="preserve">Net Current Assets 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</si>
  <si>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</si>
  <si>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</si>
  <si>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</si>
  <si>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</si>
  <si>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</si>
  <si>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</si>
  <si>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</si>
  <si>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As at</t>
  </si>
  <si>
    <t xml:space="preserve">end  of </t>
  </si>
  <si>
    <t>preceding</t>
  </si>
  <si>
    <t>current quarter</t>
  </si>
  <si>
    <t>financial year-end</t>
  </si>
  <si>
    <t>items</t>
  </si>
  <si>
    <t xml:space="preserve">      before deducting minority</t>
  </si>
  <si>
    <t xml:space="preserve">       interests</t>
  </si>
  <si>
    <t>1 (a)</t>
  </si>
  <si>
    <t>2 (a)</t>
  </si>
  <si>
    <t>(k) (I)</t>
  </si>
  <si>
    <t>3 (a)</t>
  </si>
  <si>
    <t>company</t>
  </si>
  <si>
    <t xml:space="preserve">attributable to members of the </t>
  </si>
  <si>
    <t>amortisation</t>
  </si>
  <si>
    <t>N/A</t>
  </si>
  <si>
    <t xml:space="preserve"> (ii) Less minority interests</t>
  </si>
  <si>
    <t>INDIVIDUAL QUARTER</t>
  </si>
  <si>
    <t>CUMULATIVE QUARTER</t>
  </si>
  <si>
    <t>Other income including interest income</t>
  </si>
  <si>
    <t>CONSOLIDATED BALANCE SHEET</t>
  </si>
  <si>
    <t>Share Premium</t>
  </si>
  <si>
    <t>Replacement Reserve</t>
  </si>
  <si>
    <t>Accumulated losses</t>
  </si>
  <si>
    <t xml:space="preserve"> (I) Profit/(loss) after taxation,</t>
  </si>
  <si>
    <t xml:space="preserve">  Others - Prepayments and Sundry Debtors</t>
  </si>
  <si>
    <t xml:space="preserve">  Others-   Due to director</t>
  </si>
  <si>
    <t xml:space="preserve">  Cash and Bank</t>
  </si>
  <si>
    <t>31/12/1999</t>
  </si>
  <si>
    <t>30/6/2000</t>
  </si>
  <si>
    <t>CONSOLIDATED INCOME STATEMENT</t>
  </si>
  <si>
    <t xml:space="preserve"> (I) Basic (based on 2000 : 223,000,000</t>
  </si>
  <si>
    <t xml:space="preserve">     (1999 : 223,000,000 ) ordinary shares) - sen</t>
  </si>
  <si>
    <t xml:space="preserve"> (Ii) Fully diluted (based on 2000 : 223,000,000</t>
  </si>
  <si>
    <t>31/12/2000</t>
  </si>
  <si>
    <t>current financial year-end</t>
  </si>
  <si>
    <t>-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</si>
</sst>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_);_(* \(#,##0.0\);_(* &quot;-&quot;??_);_(@_)"/>
    <numFmt numFmtId="183" formatCode="_(* #,##0_);_(* \(#,##0\);_(* &quot;-&quot;??_);_(@_)"/>
    <numFmt numFmtId="184" formatCode="0.0"/>
  </numFmts>
  <fonts count="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39" fontId="1" fillId="0" borderId="0" xfId="0" applyNumberFormat="1" applyFont="1" applyBorder="1" applyAlignment="1">
      <alignment/>
    </xf>
    <xf numFmtId="39" fontId="1" fillId="0" borderId="1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/>
    </xf>
    <xf numFmtId="39" fontId="1" fillId="0" borderId="1" xfId="15" applyNumberFormat="1" applyFont="1" applyBorder="1" applyAlignment="1">
      <alignment horizontal="center"/>
    </xf>
    <xf numFmtId="39" fontId="1" fillId="0" borderId="1" xfId="0" applyNumberFormat="1" applyFont="1" applyBorder="1" applyAlignment="1" quotePrefix="1">
      <alignment horizontal="left"/>
    </xf>
    <xf numFmtId="39" fontId="1" fillId="0" borderId="1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right"/>
    </xf>
    <xf numFmtId="39" fontId="1" fillId="0" borderId="2" xfId="0" applyNumberFormat="1" applyFont="1" applyBorder="1" applyAlignment="1">
      <alignment/>
    </xf>
    <xf numFmtId="39" fontId="1" fillId="0" borderId="2" xfId="0" applyNumberFormat="1" applyFont="1" applyBorder="1" applyAlignment="1">
      <alignment horizontal="center"/>
    </xf>
    <xf numFmtId="39" fontId="1" fillId="0" borderId="2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2" fillId="2" borderId="3" xfId="0" applyNumberFormat="1" applyFont="1" applyFill="1" applyBorder="1" applyAlignment="1">
      <alignment/>
    </xf>
    <xf numFmtId="37" fontId="2" fillId="2" borderId="1" xfId="0" applyNumberFormat="1" applyFont="1" applyFill="1" applyBorder="1" applyAlignment="1">
      <alignment horizontal="center"/>
    </xf>
    <xf numFmtId="37" fontId="2" fillId="0" borderId="3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2" borderId="3" xfId="0" applyNumberFormat="1" applyFont="1" applyFill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2" borderId="3" xfId="0" applyNumberFormat="1" applyFont="1" applyFill="1" applyBorder="1" applyAlignment="1" quotePrefix="1">
      <alignment horizontal="center"/>
    </xf>
    <xf numFmtId="37" fontId="2" fillId="0" borderId="3" xfId="0" applyNumberFormat="1" applyFont="1" applyBorder="1" applyAlignment="1" quotePrefix="1">
      <alignment horizontal="center"/>
    </xf>
    <xf numFmtId="37" fontId="1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/>
    </xf>
    <xf numFmtId="37" fontId="2" fillId="2" borderId="6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2" fillId="0" borderId="6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right"/>
    </xf>
    <xf numFmtId="37" fontId="1" fillId="0" borderId="7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/>
    </xf>
    <xf numFmtId="37" fontId="1" fillId="0" borderId="3" xfId="15" applyNumberFormat="1" applyFont="1" applyBorder="1" applyAlignment="1">
      <alignment horizontal="center"/>
    </xf>
    <xf numFmtId="37" fontId="1" fillId="0" borderId="1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 quotePrefix="1">
      <alignment horizontal="left"/>
    </xf>
    <xf numFmtId="37" fontId="1" fillId="0" borderId="8" xfId="15" applyNumberFormat="1" applyFont="1" applyBorder="1" applyAlignment="1">
      <alignment horizontal="center"/>
    </xf>
    <xf numFmtId="37" fontId="1" fillId="0" borderId="1" xfId="0" applyNumberFormat="1" applyFont="1" applyBorder="1" applyAlignment="1" quotePrefix="1">
      <alignment horizontal="left"/>
    </xf>
    <xf numFmtId="37" fontId="1" fillId="0" borderId="1" xfId="0" applyNumberFormat="1" applyFont="1" applyBorder="1" applyAlignment="1">
      <alignment horizontal="center"/>
    </xf>
    <xf numFmtId="37" fontId="1" fillId="0" borderId="1" xfId="0" applyNumberFormat="1" applyFont="1" applyBorder="1" applyAlignment="1" quotePrefix="1">
      <alignment horizontal="right"/>
    </xf>
    <xf numFmtId="37" fontId="1" fillId="0" borderId="1" xfId="0" applyNumberFormat="1" applyFont="1" applyBorder="1" applyAlignment="1">
      <alignment horizontal="left"/>
    </xf>
    <xf numFmtId="37" fontId="1" fillId="0" borderId="9" xfId="15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left" indent="2"/>
    </xf>
    <xf numFmtId="37" fontId="2" fillId="0" borderId="0" xfId="0" applyNumberFormat="1" applyFont="1" applyBorder="1" applyAlignment="1">
      <alignment horizontal="lef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 quotePrefix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1" fillId="0" borderId="11" xfId="15" applyNumberFormat="1" applyFont="1" applyBorder="1" applyAlignment="1">
      <alignment/>
    </xf>
    <xf numFmtId="37" fontId="1" fillId="0" borderId="0" xfId="0" applyNumberFormat="1" applyFont="1" applyBorder="1" applyAlignment="1">
      <alignment horizontal="left"/>
    </xf>
    <xf numFmtId="37" fontId="1" fillId="0" borderId="0" xfId="15" applyNumberFormat="1" applyFont="1" applyBorder="1" applyAlignment="1">
      <alignment horizontal="right"/>
    </xf>
    <xf numFmtId="37" fontId="3" fillId="0" borderId="0" xfId="15" applyNumberFormat="1" applyFont="1" applyBorder="1" applyAlignment="1">
      <alignment/>
    </xf>
    <xf numFmtId="37" fontId="1" fillId="0" borderId="12" xfId="15" applyNumberFormat="1" applyFont="1" applyBorder="1" applyAlignment="1">
      <alignment/>
    </xf>
    <xf numFmtId="37" fontId="1" fillId="0" borderId="0" xfId="0" applyNumberFormat="1" applyFont="1" applyBorder="1" applyAlignment="1">
      <alignment horizontal="left" indent="3"/>
    </xf>
    <xf numFmtId="37" fontId="1" fillId="0" borderId="0" xfId="15" applyNumberFormat="1" applyFont="1" applyBorder="1" applyAlignment="1">
      <alignment horizontal="left" indent="1"/>
    </xf>
    <xf numFmtId="166" fontId="1" fillId="0" borderId="0" xfId="0" applyNumberFormat="1" applyFont="1" applyBorder="1" applyAlignment="1">
      <alignment/>
    </xf>
    <xf numFmtId="37" fontId="2" fillId="0" borderId="13" xfId="0" applyNumberFormat="1" applyFont="1" applyBorder="1" applyAlignment="1">
      <alignment horizontal="right"/>
    </xf>
    <xf numFmtId="37" fontId="2" fillId="0" borderId="14" xfId="0" applyNumberFormat="1" applyFont="1" applyBorder="1" applyAlignment="1">
      <alignment horizontal="right"/>
    </xf>
    <xf numFmtId="37" fontId="2" fillId="0" borderId="15" xfId="0" applyNumberFormat="1" applyFont="1" applyBorder="1" applyAlignment="1">
      <alignment horizontal="right"/>
    </xf>
    <xf numFmtId="37" fontId="2" fillId="0" borderId="15" xfId="0" applyNumberFormat="1" applyFont="1" applyBorder="1" applyAlignment="1" quotePrefix="1">
      <alignment horizontal="right"/>
    </xf>
    <xf numFmtId="37" fontId="1" fillId="0" borderId="15" xfId="0" applyNumberFormat="1" applyFont="1" applyBorder="1" applyAlignment="1">
      <alignment horizontal="right"/>
    </xf>
    <xf numFmtId="37" fontId="1" fillId="0" borderId="16" xfId="15" applyNumberFormat="1" applyFont="1" applyBorder="1" applyAlignment="1">
      <alignment/>
    </xf>
    <xf numFmtId="37" fontId="3" fillId="0" borderId="15" xfId="15" applyNumberFormat="1" applyFont="1" applyBorder="1" applyAlignment="1">
      <alignment/>
    </xf>
    <xf numFmtId="37" fontId="1" fillId="0" borderId="17" xfId="15" applyNumberFormat="1" applyFont="1" applyBorder="1" applyAlignment="1">
      <alignment/>
    </xf>
    <xf numFmtId="37" fontId="1" fillId="0" borderId="15" xfId="15" applyNumberFormat="1" applyFont="1" applyBorder="1" applyAlignment="1">
      <alignment/>
    </xf>
    <xf numFmtId="166" fontId="1" fillId="0" borderId="18" xfId="15" applyNumberFormat="1" applyFont="1" applyBorder="1" applyAlignment="1">
      <alignment/>
    </xf>
    <xf numFmtId="166" fontId="1" fillId="0" borderId="19" xfId="15" applyNumberFormat="1" applyFont="1" applyBorder="1" applyAlignment="1">
      <alignment/>
    </xf>
    <xf numFmtId="37" fontId="2" fillId="0" borderId="18" xfId="0" applyNumberFormat="1" applyFont="1" applyBorder="1" applyAlignment="1" quotePrefix="1">
      <alignment horizontal="right"/>
    </xf>
    <xf numFmtId="37" fontId="2" fillId="0" borderId="19" xfId="0" applyNumberFormat="1" applyFont="1" applyBorder="1" applyAlignment="1">
      <alignment horizontal="right"/>
    </xf>
    <xf numFmtId="37" fontId="2" fillId="0" borderId="20" xfId="0" applyNumberFormat="1" applyFont="1" applyBorder="1" applyAlignment="1">
      <alignment horizontal="right"/>
    </xf>
    <xf numFmtId="37" fontId="2" fillId="0" borderId="21" xfId="0" applyNumberFormat="1" applyFont="1" applyBorder="1" applyAlignment="1">
      <alignment horizontal="right"/>
    </xf>
    <xf numFmtId="37" fontId="2" fillId="0" borderId="22" xfId="0" applyNumberFormat="1" applyFont="1" applyBorder="1" applyAlignment="1">
      <alignment horizontal="right"/>
    </xf>
    <xf numFmtId="37" fontId="2" fillId="0" borderId="21" xfId="0" applyNumberFormat="1" applyFont="1" applyBorder="1" applyAlignment="1" quotePrefix="1">
      <alignment horizontal="right"/>
    </xf>
    <xf numFmtId="37" fontId="2" fillId="0" borderId="21" xfId="0" applyNumberFormat="1" applyFont="1" applyBorder="1" applyAlignment="1">
      <alignment horizontal="center"/>
    </xf>
    <xf numFmtId="37" fontId="1" fillId="0" borderId="21" xfId="0" applyNumberFormat="1" applyFont="1" applyBorder="1" applyAlignment="1">
      <alignment/>
    </xf>
    <xf numFmtId="37" fontId="1" fillId="0" borderId="21" xfId="15" applyNumberFormat="1" applyFont="1" applyBorder="1" applyAlignment="1">
      <alignment/>
    </xf>
    <xf numFmtId="37" fontId="2" fillId="0" borderId="21" xfId="15" applyNumberFormat="1" applyFont="1" applyBorder="1" applyAlignment="1">
      <alignment/>
    </xf>
    <xf numFmtId="37" fontId="1" fillId="0" borderId="23" xfId="15" applyNumberFormat="1" applyFont="1" applyBorder="1" applyAlignment="1">
      <alignment/>
    </xf>
    <xf numFmtId="37" fontId="1" fillId="0" borderId="21" xfId="15" applyNumberFormat="1" applyFont="1" applyBorder="1" applyAlignment="1" quotePrefix="1">
      <alignment horizontal="right"/>
    </xf>
    <xf numFmtId="37" fontId="1" fillId="0" borderId="21" xfId="15" applyNumberFormat="1" applyFont="1" applyBorder="1" applyAlignment="1">
      <alignment horizontal="right"/>
    </xf>
    <xf numFmtId="37" fontId="3" fillId="0" borderId="21" xfId="15" applyNumberFormat="1" applyFont="1" applyBorder="1" applyAlignment="1">
      <alignment/>
    </xf>
    <xf numFmtId="37" fontId="1" fillId="0" borderId="24" xfId="15" applyNumberFormat="1" applyFont="1" applyBorder="1" applyAlignment="1">
      <alignment/>
    </xf>
    <xf numFmtId="37" fontId="1" fillId="0" borderId="21" xfId="0" applyNumberFormat="1" applyFont="1" applyBorder="1" applyAlignment="1">
      <alignment horizontal="right"/>
    </xf>
    <xf numFmtId="166" fontId="1" fillId="0" borderId="22" xfId="15" applyNumberFormat="1" applyFont="1" applyBorder="1" applyAlignment="1">
      <alignment/>
    </xf>
    <xf numFmtId="37" fontId="2" fillId="2" borderId="25" xfId="0" applyNumberFormat="1" applyFont="1" applyFill="1" applyBorder="1" applyAlignment="1">
      <alignment horizontal="center"/>
    </xf>
    <xf numFmtId="37" fontId="2" fillId="2" borderId="26" xfId="0" applyNumberFormat="1" applyFont="1" applyFill="1" applyBorder="1" applyAlignment="1">
      <alignment horizontal="center"/>
    </xf>
    <xf numFmtId="37" fontId="2" fillId="0" borderId="25" xfId="0" applyNumberFormat="1" applyFont="1" applyBorder="1" applyAlignment="1">
      <alignment horizontal="center"/>
    </xf>
    <xf numFmtId="37" fontId="2" fillId="0" borderId="26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66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1181100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0" y="9525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838200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9525" y="9525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showGridLines="0" zoomScale="80" zoomScaleNormal="80" zoomScaleSheetLayoutView="80" workbookViewId="0" topLeftCell="A3">
      <pane xSplit="3" ySplit="11" topLeftCell="D72" activePane="bottomRight" state="frozen"/>
      <selection pane="topLeft" activeCell="B3" sqref="B3"/>
      <selection pane="topRight" activeCell="D3" sqref="D3"/>
      <selection pane="bottomLeft" activeCell="B14" sqref="B14"/>
      <selection pane="bottomRight" activeCell="F86" sqref="F86"/>
    </sheetView>
  </sheetViews>
  <sheetFormatPr defaultColWidth="9.140625" defaultRowHeight="12.75"/>
  <cols>
    <col min="1" max="1" width="4.00390625" style="12" hidden="1" customWidth="1"/>
    <col min="2" max="2" width="4.00390625" style="12" customWidth="1"/>
    <col min="3" max="3" width="37.7109375" style="13" customWidth="1"/>
    <col min="4" max="4" width="16.8515625" style="13" customWidth="1"/>
    <col min="5" max="5" width="18.00390625" style="13" customWidth="1"/>
    <col min="6" max="6" width="18.57421875" style="13" customWidth="1"/>
    <col min="7" max="7" width="19.57421875" style="13" customWidth="1"/>
    <col min="8" max="16384" width="9.140625" style="13" customWidth="1"/>
  </cols>
  <sheetData>
    <row r="2" ht="12.75">
      <c r="D2" s="14"/>
    </row>
    <row r="5" ht="12.75">
      <c r="D5" s="14" t="s">
        <v>101</v>
      </c>
    </row>
    <row r="7" spans="3:7" ht="12.75">
      <c r="C7" s="15"/>
      <c r="D7" s="91" t="s">
        <v>88</v>
      </c>
      <c r="E7" s="92"/>
      <c r="F7" s="93" t="s">
        <v>89</v>
      </c>
      <c r="G7" s="94"/>
    </row>
    <row r="8" spans="3:7" ht="12.75">
      <c r="C8" s="15"/>
      <c r="D8" s="16"/>
      <c r="E8" s="17" t="s">
        <v>47</v>
      </c>
      <c r="F8" s="18"/>
      <c r="G8" s="19" t="s">
        <v>49</v>
      </c>
    </row>
    <row r="9" spans="3:7" ht="12.75">
      <c r="C9" s="15"/>
      <c r="D9" s="20" t="s">
        <v>0</v>
      </c>
      <c r="E9" s="17" t="s">
        <v>48</v>
      </c>
      <c r="F9" s="21" t="s">
        <v>0</v>
      </c>
      <c r="G9" s="19" t="s">
        <v>48</v>
      </c>
    </row>
    <row r="10" spans="3:7" ht="12.75">
      <c r="C10" s="15"/>
      <c r="D10" s="20" t="s">
        <v>1</v>
      </c>
      <c r="E10" s="17" t="s">
        <v>2</v>
      </c>
      <c r="F10" s="21" t="s">
        <v>3</v>
      </c>
      <c r="G10" s="19" t="s">
        <v>2</v>
      </c>
    </row>
    <row r="11" spans="3:7" ht="12.75">
      <c r="C11" s="15"/>
      <c r="D11" s="20"/>
      <c r="E11" s="17" t="s">
        <v>1</v>
      </c>
      <c r="F11" s="21"/>
      <c r="G11" s="19" t="s">
        <v>50</v>
      </c>
    </row>
    <row r="12" spans="3:8" ht="12.75">
      <c r="C12" s="15"/>
      <c r="D12" s="22" t="s">
        <v>105</v>
      </c>
      <c r="E12" s="22" t="s">
        <v>99</v>
      </c>
      <c r="F12" s="23" t="s">
        <v>105</v>
      </c>
      <c r="G12" s="23" t="s">
        <v>99</v>
      </c>
      <c r="H12" s="24"/>
    </row>
    <row r="13" spans="1:7" s="14" customFormat="1" ht="12.75">
      <c r="A13" s="25"/>
      <c r="B13" s="25"/>
      <c r="C13" s="26"/>
      <c r="D13" s="27" t="s">
        <v>5</v>
      </c>
      <c r="E13" s="28" t="s">
        <v>5</v>
      </c>
      <c r="F13" s="29" t="s">
        <v>5</v>
      </c>
      <c r="G13" s="30" t="s">
        <v>5</v>
      </c>
    </row>
    <row r="14" spans="1:7" ht="12.75">
      <c r="A14" s="31"/>
      <c r="B14" s="32"/>
      <c r="C14" s="15"/>
      <c r="D14" s="24"/>
      <c r="E14" s="33"/>
      <c r="F14" s="15"/>
      <c r="G14" s="33"/>
    </row>
    <row r="15" spans="1:7" ht="12.75">
      <c r="A15" s="31" t="s">
        <v>79</v>
      </c>
      <c r="B15" s="31" t="s">
        <v>79</v>
      </c>
      <c r="C15" s="15" t="s">
        <v>4</v>
      </c>
      <c r="D15" s="34">
        <v>9805</v>
      </c>
      <c r="E15" s="35">
        <v>22940</v>
      </c>
      <c r="F15" s="36">
        <v>57240</v>
      </c>
      <c r="G15" s="35">
        <v>73933</v>
      </c>
    </row>
    <row r="16" spans="1:7" ht="12.75">
      <c r="A16" s="31"/>
      <c r="B16" s="31"/>
      <c r="C16" s="15"/>
      <c r="D16" s="34"/>
      <c r="E16" s="35"/>
      <c r="F16" s="36"/>
      <c r="G16" s="35"/>
    </row>
    <row r="17" spans="1:7" ht="12.75">
      <c r="A17" s="31" t="s">
        <v>6</v>
      </c>
      <c r="B17" s="31" t="s">
        <v>6</v>
      </c>
      <c r="C17" s="33" t="s">
        <v>7</v>
      </c>
      <c r="D17" s="35"/>
      <c r="E17" s="35"/>
      <c r="F17" s="35"/>
      <c r="G17" s="35"/>
    </row>
    <row r="18" spans="1:7" ht="12.75">
      <c r="A18" s="31"/>
      <c r="B18" s="31"/>
      <c r="C18" s="15"/>
      <c r="D18" s="34"/>
      <c r="E18" s="35"/>
      <c r="F18" s="36"/>
      <c r="G18" s="35"/>
    </row>
    <row r="19" spans="1:7" ht="12.75">
      <c r="A19" s="31" t="s">
        <v>8</v>
      </c>
      <c r="B19" s="31" t="s">
        <v>8</v>
      </c>
      <c r="C19" s="15" t="s">
        <v>90</v>
      </c>
      <c r="D19" s="35"/>
      <c r="E19" s="35"/>
      <c r="F19" s="36"/>
      <c r="G19" s="35"/>
    </row>
    <row r="20" spans="1:7" ht="12.75">
      <c r="A20" s="31"/>
      <c r="B20" s="31"/>
      <c r="C20" s="15"/>
      <c r="D20" s="34"/>
      <c r="E20" s="35"/>
      <c r="F20" s="36"/>
      <c r="G20" s="35"/>
    </row>
    <row r="21" spans="1:7" ht="12.75">
      <c r="A21" s="31" t="s">
        <v>80</v>
      </c>
      <c r="B21" s="31" t="s">
        <v>80</v>
      </c>
      <c r="C21" s="15" t="s">
        <v>10</v>
      </c>
      <c r="D21" s="34"/>
      <c r="E21" s="35"/>
      <c r="F21" s="36"/>
      <c r="G21" s="35"/>
    </row>
    <row r="22" spans="1:7" ht="12.75">
      <c r="A22" s="31"/>
      <c r="B22" s="31"/>
      <c r="C22" s="15" t="s">
        <v>11</v>
      </c>
      <c r="D22" s="34"/>
      <c r="E22" s="35"/>
      <c r="F22" s="36"/>
      <c r="G22" s="35"/>
    </row>
    <row r="23" spans="1:7" ht="12.75">
      <c r="A23" s="31"/>
      <c r="B23" s="31"/>
      <c r="C23" s="15" t="s">
        <v>12</v>
      </c>
      <c r="D23" s="34"/>
      <c r="E23" s="35"/>
      <c r="F23" s="36"/>
      <c r="G23" s="35"/>
    </row>
    <row r="24" spans="1:7" ht="12.75">
      <c r="A24" s="31"/>
      <c r="B24" s="31"/>
      <c r="C24" s="15" t="s">
        <v>13</v>
      </c>
      <c r="D24" s="34"/>
      <c r="E24" s="35"/>
      <c r="F24" s="36"/>
      <c r="G24" s="35"/>
    </row>
    <row r="25" spans="1:7" ht="12.75">
      <c r="A25" s="31"/>
      <c r="B25" s="31"/>
      <c r="C25" s="15" t="s">
        <v>14</v>
      </c>
      <c r="D25" s="34"/>
      <c r="E25" s="35"/>
      <c r="F25" s="36"/>
      <c r="G25" s="35"/>
    </row>
    <row r="26" spans="1:7" ht="12.75">
      <c r="A26" s="31"/>
      <c r="B26" s="31"/>
      <c r="C26" s="15" t="s">
        <v>15</v>
      </c>
      <c r="D26" s="34"/>
      <c r="E26" s="35"/>
      <c r="F26" s="36"/>
      <c r="G26" s="35"/>
    </row>
    <row r="27" spans="1:7" ht="12.75">
      <c r="A27" s="31"/>
      <c r="B27" s="31"/>
      <c r="C27" s="37" t="s">
        <v>76</v>
      </c>
      <c r="D27" s="38">
        <v>9574</v>
      </c>
      <c r="E27" s="38">
        <v>-7027</v>
      </c>
      <c r="F27" s="38">
        <v>17874</v>
      </c>
      <c r="G27" s="38">
        <v>-7916</v>
      </c>
    </row>
    <row r="28" spans="1:7" ht="12.75">
      <c r="A28" s="31"/>
      <c r="B28" s="31"/>
      <c r="C28" s="33"/>
      <c r="D28" s="35"/>
      <c r="E28" s="35"/>
      <c r="F28" s="35"/>
      <c r="G28" s="35"/>
    </row>
    <row r="29" spans="1:7" ht="12.75">
      <c r="A29" s="31" t="s">
        <v>6</v>
      </c>
      <c r="B29" s="31" t="s">
        <v>6</v>
      </c>
      <c r="C29" s="33" t="s">
        <v>16</v>
      </c>
      <c r="D29" s="35">
        <v>-456</v>
      </c>
      <c r="E29" s="35">
        <v>926</v>
      </c>
      <c r="F29" s="35">
        <v>-1859</v>
      </c>
      <c r="G29" s="35"/>
    </row>
    <row r="30" spans="1:7" ht="12.75">
      <c r="A30" s="31"/>
      <c r="B30" s="31"/>
      <c r="C30" s="33"/>
      <c r="D30" s="35"/>
      <c r="E30" s="35"/>
      <c r="F30" s="35"/>
      <c r="G30" s="35"/>
    </row>
    <row r="31" spans="1:7" ht="12.75">
      <c r="A31" s="31" t="s">
        <v>8</v>
      </c>
      <c r="B31" s="31" t="s">
        <v>8</v>
      </c>
      <c r="C31" s="33" t="s">
        <v>17</v>
      </c>
      <c r="D31" s="35"/>
      <c r="E31" s="35"/>
      <c r="F31" s="35"/>
      <c r="G31" s="35"/>
    </row>
    <row r="32" spans="1:7" ht="12.75">
      <c r="A32" s="31"/>
      <c r="B32" s="31"/>
      <c r="C32" s="39" t="s">
        <v>85</v>
      </c>
      <c r="D32" s="35">
        <v>-1385</v>
      </c>
      <c r="E32" s="35">
        <v>-4675</v>
      </c>
      <c r="F32" s="35">
        <v>-12235</v>
      </c>
      <c r="G32" s="35">
        <v>-12296</v>
      </c>
    </row>
    <row r="33" spans="1:7" ht="12.75">
      <c r="A33" s="31"/>
      <c r="B33" s="31"/>
      <c r="C33" s="33"/>
      <c r="D33" s="35"/>
      <c r="E33" s="35"/>
      <c r="F33" s="35"/>
      <c r="G33" s="35"/>
    </row>
    <row r="34" spans="1:7" ht="12.75">
      <c r="A34" s="31" t="s">
        <v>9</v>
      </c>
      <c r="B34" s="31" t="s">
        <v>9</v>
      </c>
      <c r="C34" s="33" t="s">
        <v>18</v>
      </c>
      <c r="D34" s="35">
        <v>-110400</v>
      </c>
      <c r="E34" s="35">
        <v>6353</v>
      </c>
      <c r="F34" s="40">
        <v>-125086</v>
      </c>
      <c r="G34" s="35">
        <v>6353</v>
      </c>
    </row>
    <row r="35" spans="1:7" ht="12.75">
      <c r="A35" s="31"/>
      <c r="B35" s="31"/>
      <c r="C35" s="33"/>
      <c r="D35" s="35"/>
      <c r="E35" s="35"/>
      <c r="F35" s="35"/>
      <c r="G35" s="35"/>
    </row>
    <row r="36" spans="1:7" ht="12.75">
      <c r="A36" s="31" t="s">
        <v>19</v>
      </c>
      <c r="B36" s="31" t="s">
        <v>19</v>
      </c>
      <c r="C36" s="33" t="s">
        <v>20</v>
      </c>
      <c r="D36" s="35"/>
      <c r="E36" s="35"/>
      <c r="F36" s="35"/>
      <c r="G36" s="35"/>
    </row>
    <row r="37" spans="1:7" ht="12.75">
      <c r="A37" s="31"/>
      <c r="B37" s="31"/>
      <c r="C37" s="15" t="s">
        <v>11</v>
      </c>
      <c r="D37" s="34"/>
      <c r="E37" s="35"/>
      <c r="F37" s="35"/>
      <c r="G37" s="35"/>
    </row>
    <row r="38" spans="1:7" ht="12.75">
      <c r="A38" s="31"/>
      <c r="B38" s="31"/>
      <c r="C38" s="15" t="s">
        <v>12</v>
      </c>
      <c r="D38" s="34"/>
      <c r="E38" s="35"/>
      <c r="F38" s="36"/>
      <c r="G38" s="35"/>
    </row>
    <row r="39" spans="1:7" ht="12.75">
      <c r="A39" s="31"/>
      <c r="B39" s="31"/>
      <c r="C39" s="15" t="s">
        <v>21</v>
      </c>
      <c r="D39" s="34"/>
      <c r="E39" s="35"/>
      <c r="F39" s="36"/>
      <c r="G39" s="35"/>
    </row>
    <row r="40" spans="1:7" ht="12.75">
      <c r="A40" s="31"/>
      <c r="B40" s="31"/>
      <c r="C40" s="15" t="s">
        <v>22</v>
      </c>
      <c r="D40" s="34"/>
      <c r="E40" s="35"/>
      <c r="F40" s="36"/>
      <c r="G40" s="35"/>
    </row>
    <row r="41" spans="1:7" ht="12.75">
      <c r="A41" s="31"/>
      <c r="B41" s="31"/>
      <c r="C41" s="15" t="s">
        <v>23</v>
      </c>
      <c r="D41" s="34"/>
      <c r="E41" s="35"/>
      <c r="F41" s="36"/>
      <c r="G41" s="35"/>
    </row>
    <row r="42" spans="1:7" ht="12.75">
      <c r="A42" s="31"/>
      <c r="B42" s="31"/>
      <c r="C42" s="33" t="s">
        <v>24</v>
      </c>
      <c r="D42" s="38">
        <f>SUM(D27:D41)</f>
        <v>-102667</v>
      </c>
      <c r="E42" s="38">
        <f>SUM(E27:E41)</f>
        <v>-4423</v>
      </c>
      <c r="F42" s="38">
        <f>SUM(F27:F41)</f>
        <v>-121306</v>
      </c>
      <c r="G42" s="38">
        <f>SUM(G27:G41)</f>
        <v>-13859</v>
      </c>
    </row>
    <row r="43" spans="1:7" ht="12.75">
      <c r="A43" s="31"/>
      <c r="B43" s="31"/>
      <c r="C43" s="33"/>
      <c r="D43" s="35"/>
      <c r="E43" s="35"/>
      <c r="F43" s="35"/>
      <c r="G43" s="35"/>
    </row>
    <row r="44" spans="1:7" ht="12.75">
      <c r="A44" s="31" t="s">
        <v>25</v>
      </c>
      <c r="B44" s="31" t="s">
        <v>25</v>
      </c>
      <c r="C44" s="33" t="s">
        <v>26</v>
      </c>
      <c r="D44" s="35"/>
      <c r="E44" s="35"/>
      <c r="F44" s="35"/>
      <c r="G44" s="35"/>
    </row>
    <row r="45" spans="1:7" ht="12.75">
      <c r="A45" s="31"/>
      <c r="B45" s="31"/>
      <c r="C45" s="33" t="s">
        <v>27</v>
      </c>
      <c r="D45" s="40"/>
      <c r="E45" s="35"/>
      <c r="F45" s="35"/>
      <c r="G45" s="35"/>
    </row>
    <row r="46" spans="1:7" ht="12.75">
      <c r="A46" s="31"/>
      <c r="B46" s="31"/>
      <c r="C46" s="33"/>
      <c r="D46" s="35"/>
      <c r="E46" s="35"/>
      <c r="F46" s="35"/>
      <c r="G46" s="35"/>
    </row>
    <row r="47" spans="1:7" ht="12.75">
      <c r="A47" s="31" t="s">
        <v>28</v>
      </c>
      <c r="B47" s="31" t="s">
        <v>28</v>
      </c>
      <c r="C47" s="33" t="s">
        <v>29</v>
      </c>
      <c r="D47" s="35"/>
      <c r="E47" s="35"/>
      <c r="F47" s="35"/>
      <c r="G47" s="35"/>
    </row>
    <row r="48" spans="1:7" ht="12.75">
      <c r="A48" s="31"/>
      <c r="B48" s="31"/>
      <c r="C48" s="33" t="s">
        <v>23</v>
      </c>
      <c r="D48" s="35"/>
      <c r="E48" s="35"/>
      <c r="F48" s="35"/>
      <c r="G48" s="35"/>
    </row>
    <row r="49" spans="1:7" ht="12.75">
      <c r="A49" s="31"/>
      <c r="B49" s="31"/>
      <c r="C49" s="33" t="s">
        <v>24</v>
      </c>
      <c r="D49" s="38">
        <f>SUM(D42:D48)</f>
        <v>-102667</v>
      </c>
      <c r="E49" s="38">
        <f>SUM(E42:E48)</f>
        <v>-4423</v>
      </c>
      <c r="F49" s="38">
        <f>SUM(F42:F48)</f>
        <v>-121306</v>
      </c>
      <c r="G49" s="38">
        <f>SUM(G42:G48)</f>
        <v>-13859</v>
      </c>
    </row>
    <row r="50" spans="1:7" ht="12.75">
      <c r="A50" s="31"/>
      <c r="B50" s="31"/>
      <c r="C50" s="33"/>
      <c r="D50" s="36"/>
      <c r="E50" s="35"/>
      <c r="F50" s="36"/>
      <c r="G50" s="35"/>
    </row>
    <row r="51" spans="1:7" ht="12.75">
      <c r="A51" s="31" t="s">
        <v>30</v>
      </c>
      <c r="B51" s="31" t="s">
        <v>30</v>
      </c>
      <c r="C51" s="33" t="s">
        <v>31</v>
      </c>
      <c r="D51" s="35">
        <v>-1135</v>
      </c>
      <c r="E51" s="35">
        <v>-1397</v>
      </c>
      <c r="F51" s="35">
        <v>-2959</v>
      </c>
      <c r="G51" s="35">
        <v>-257</v>
      </c>
    </row>
    <row r="52" spans="1:7" ht="12.75">
      <c r="A52" s="31"/>
      <c r="B52" s="31"/>
      <c r="C52" s="33"/>
      <c r="D52" s="36"/>
      <c r="E52" s="35"/>
      <c r="F52" s="36"/>
      <c r="G52" s="35"/>
    </row>
    <row r="53" spans="1:7" ht="12.75">
      <c r="A53" s="31" t="s">
        <v>34</v>
      </c>
      <c r="B53" s="31" t="s">
        <v>34</v>
      </c>
      <c r="C53" s="33" t="s">
        <v>95</v>
      </c>
      <c r="D53" s="36"/>
      <c r="E53" s="35"/>
      <c r="F53" s="36"/>
      <c r="G53" s="35"/>
    </row>
    <row r="54" spans="1:7" ht="12.75">
      <c r="A54" s="31"/>
      <c r="B54" s="31"/>
      <c r="C54" s="37" t="s">
        <v>77</v>
      </c>
      <c r="D54" s="34"/>
      <c r="E54" s="35"/>
      <c r="F54" s="36"/>
      <c r="G54" s="35"/>
    </row>
    <row r="55" spans="1:7" ht="12.75">
      <c r="A55" s="31"/>
      <c r="B55" s="31"/>
      <c r="C55" s="37" t="s">
        <v>78</v>
      </c>
      <c r="D55" s="38">
        <f>SUM(D49:D54)</f>
        <v>-103802</v>
      </c>
      <c r="E55" s="38">
        <f>SUM(E49:E54)</f>
        <v>-5820</v>
      </c>
      <c r="F55" s="38">
        <f>SUM(F49:F54)</f>
        <v>-124265</v>
      </c>
      <c r="G55" s="38">
        <f>SUM(G49:G54)</f>
        <v>-14116</v>
      </c>
    </row>
    <row r="56" spans="1:7" ht="12.75">
      <c r="A56" s="31"/>
      <c r="B56" s="31"/>
      <c r="C56" s="39" t="s">
        <v>87</v>
      </c>
      <c r="D56" s="40"/>
      <c r="E56" s="35"/>
      <c r="F56" s="40"/>
      <c r="G56" s="35"/>
    </row>
    <row r="57" spans="1:7" ht="12.75">
      <c r="A57" s="31"/>
      <c r="B57" s="31"/>
      <c r="C57" s="37"/>
      <c r="D57" s="34"/>
      <c r="E57" s="35"/>
      <c r="F57" s="36"/>
      <c r="G57" s="35"/>
    </row>
    <row r="58" spans="1:7" ht="12.75">
      <c r="A58" s="31" t="s">
        <v>35</v>
      </c>
      <c r="B58" s="31" t="s">
        <v>35</v>
      </c>
      <c r="C58" s="15" t="s">
        <v>32</v>
      </c>
      <c r="D58" s="34"/>
      <c r="E58" s="35"/>
      <c r="F58" s="36"/>
      <c r="G58" s="35"/>
    </row>
    <row r="59" spans="1:7" ht="12.75">
      <c r="A59" s="31"/>
      <c r="B59" s="31"/>
      <c r="C59" s="15" t="s">
        <v>40</v>
      </c>
      <c r="D59" s="34"/>
      <c r="E59" s="35"/>
      <c r="F59" s="36"/>
      <c r="G59" s="35"/>
    </row>
    <row r="60" spans="1:7" ht="12.75">
      <c r="A60" s="31"/>
      <c r="B60" s="31"/>
      <c r="C60" s="33" t="s">
        <v>36</v>
      </c>
      <c r="D60" s="38">
        <f>SUM(D55:D59)</f>
        <v>-103802</v>
      </c>
      <c r="E60" s="38">
        <f>SUM(E55:E59)</f>
        <v>-5820</v>
      </c>
      <c r="F60" s="38">
        <f>SUM(F55:F59)</f>
        <v>-124265</v>
      </c>
      <c r="G60" s="38">
        <f>SUM(G55:G59)</f>
        <v>-14116</v>
      </c>
    </row>
    <row r="61" spans="1:7" ht="12.75">
      <c r="A61" s="31"/>
      <c r="B61" s="31"/>
      <c r="C61" s="33"/>
      <c r="D61" s="35"/>
      <c r="E61" s="35"/>
      <c r="F61" s="35"/>
      <c r="G61" s="35"/>
    </row>
    <row r="62" spans="1:7" ht="12.75">
      <c r="A62" s="41" t="s">
        <v>81</v>
      </c>
      <c r="B62" s="41" t="s">
        <v>81</v>
      </c>
      <c r="C62" s="33" t="s">
        <v>37</v>
      </c>
      <c r="D62" s="40"/>
      <c r="E62" s="35"/>
      <c r="F62" s="40"/>
      <c r="G62" s="35"/>
    </row>
    <row r="63" spans="1:7" ht="12.75">
      <c r="A63" s="41"/>
      <c r="B63" s="41"/>
      <c r="C63" s="33"/>
      <c r="D63" s="35"/>
      <c r="E63" s="35"/>
      <c r="F63" s="35"/>
      <c r="G63" s="35"/>
    </row>
    <row r="64" spans="1:7" ht="12.75">
      <c r="A64" s="31" t="s">
        <v>33</v>
      </c>
      <c r="B64" s="31" t="s">
        <v>33</v>
      </c>
      <c r="C64" s="33" t="s">
        <v>38</v>
      </c>
      <c r="D64" s="40"/>
      <c r="E64" s="35"/>
      <c r="F64" s="40"/>
      <c r="G64" s="35"/>
    </row>
    <row r="65" spans="1:7" ht="12.75">
      <c r="A65" s="31"/>
      <c r="B65" s="31"/>
      <c r="C65" s="33"/>
      <c r="D65" s="35"/>
      <c r="E65" s="35"/>
      <c r="F65" s="35"/>
      <c r="G65" s="35"/>
    </row>
    <row r="66" spans="1:7" ht="12.75">
      <c r="A66" s="31" t="s">
        <v>39</v>
      </c>
      <c r="B66" s="31" t="s">
        <v>39</v>
      </c>
      <c r="C66" s="39" t="s">
        <v>37</v>
      </c>
      <c r="D66" s="35"/>
      <c r="E66" s="35"/>
      <c r="F66" s="35"/>
      <c r="G66" s="35"/>
    </row>
    <row r="67" spans="1:7" ht="12.75">
      <c r="A67" s="31"/>
      <c r="B67" s="31"/>
      <c r="C67" s="39" t="s">
        <v>84</v>
      </c>
      <c r="D67" s="35"/>
      <c r="E67" s="35"/>
      <c r="F67" s="35"/>
      <c r="G67" s="35"/>
    </row>
    <row r="68" spans="1:7" ht="12.75">
      <c r="A68" s="31"/>
      <c r="B68" s="31"/>
      <c r="C68" s="42" t="s">
        <v>83</v>
      </c>
      <c r="D68" s="35"/>
      <c r="E68" s="35"/>
      <c r="F68" s="35"/>
      <c r="G68" s="35"/>
    </row>
    <row r="69" spans="1:7" ht="12.75">
      <c r="A69" s="31"/>
      <c r="B69" s="31"/>
      <c r="C69" s="33"/>
      <c r="D69" s="35"/>
      <c r="E69" s="35"/>
      <c r="F69" s="35"/>
      <c r="G69" s="40"/>
    </row>
    <row r="70" spans="1:7" ht="12.75">
      <c r="A70" s="31" t="s">
        <v>41</v>
      </c>
      <c r="B70" s="42" t="s">
        <v>41</v>
      </c>
      <c r="C70" s="33" t="s">
        <v>32</v>
      </c>
      <c r="D70" s="35"/>
      <c r="E70" s="35"/>
      <c r="F70" s="35"/>
      <c r="G70" s="35"/>
    </row>
    <row r="71" spans="1:7" ht="12.75">
      <c r="A71" s="31"/>
      <c r="B71" s="31"/>
      <c r="C71" s="33" t="s">
        <v>42</v>
      </c>
      <c r="D71" s="35"/>
      <c r="E71" s="35"/>
      <c r="F71" s="35"/>
      <c r="G71" s="35"/>
    </row>
    <row r="72" spans="1:7" ht="12.75">
      <c r="A72" s="31"/>
      <c r="B72" s="31"/>
      <c r="C72" s="33" t="s">
        <v>40</v>
      </c>
      <c r="D72" s="35"/>
      <c r="E72" s="35"/>
      <c r="F72" s="35"/>
      <c r="G72" s="35"/>
    </row>
    <row r="73" spans="1:7" ht="13.5" thickBot="1">
      <c r="A73" s="31"/>
      <c r="B73" s="31"/>
      <c r="C73" s="33" t="s">
        <v>36</v>
      </c>
      <c r="D73" s="43">
        <f>SUM(D60:D72)</f>
        <v>-103802</v>
      </c>
      <c r="E73" s="43">
        <f>SUM(E60:E72)</f>
        <v>-5820</v>
      </c>
      <c r="F73" s="43">
        <f>SUM(F60:F72)</f>
        <v>-124265</v>
      </c>
      <c r="G73" s="43">
        <f>SUM(G60:G72)</f>
        <v>-14116</v>
      </c>
    </row>
    <row r="74" spans="1:7" ht="13.5" thickTop="1">
      <c r="A74" s="31"/>
      <c r="B74" s="31"/>
      <c r="C74" s="44"/>
      <c r="D74" s="35"/>
      <c r="E74" s="35"/>
      <c r="F74" s="35"/>
      <c r="G74" s="35"/>
    </row>
    <row r="75" spans="1:7" ht="12.75">
      <c r="A75" s="31"/>
      <c r="B75" s="31"/>
      <c r="C75" s="15"/>
      <c r="D75" s="35"/>
      <c r="E75" s="35"/>
      <c r="F75" s="35"/>
      <c r="G75" s="35"/>
    </row>
    <row r="76" spans="1:7" s="1" customFormat="1" ht="12.75">
      <c r="A76" s="3" t="s">
        <v>82</v>
      </c>
      <c r="B76" s="3" t="s">
        <v>82</v>
      </c>
      <c r="C76" s="2" t="s">
        <v>43</v>
      </c>
      <c r="D76" s="4"/>
      <c r="E76" s="4"/>
      <c r="F76" s="4"/>
      <c r="G76" s="4"/>
    </row>
    <row r="77" spans="1:7" s="1" customFormat="1" ht="12.75">
      <c r="A77" s="3"/>
      <c r="B77" s="3"/>
      <c r="C77" s="2" t="s">
        <v>44</v>
      </c>
      <c r="D77" s="4"/>
      <c r="E77" s="4"/>
      <c r="F77" s="4"/>
      <c r="G77" s="4"/>
    </row>
    <row r="78" spans="1:7" s="1" customFormat="1" ht="12.75">
      <c r="A78" s="3"/>
      <c r="B78" s="3"/>
      <c r="C78" s="2" t="s">
        <v>45</v>
      </c>
      <c r="D78" s="4"/>
      <c r="E78" s="4"/>
      <c r="F78" s="4"/>
      <c r="G78" s="4"/>
    </row>
    <row r="79" spans="1:7" s="1" customFormat="1" ht="12.75">
      <c r="A79" s="3"/>
      <c r="B79" s="3"/>
      <c r="C79" s="4" t="s">
        <v>46</v>
      </c>
      <c r="D79" s="4"/>
      <c r="E79" s="4"/>
      <c r="F79" s="4"/>
      <c r="G79" s="4"/>
    </row>
    <row r="80" spans="1:7" s="1" customFormat="1" ht="12.75">
      <c r="A80" s="3"/>
      <c r="B80" s="3"/>
      <c r="C80" s="6" t="s">
        <v>102</v>
      </c>
      <c r="D80" s="4"/>
      <c r="E80" s="4"/>
      <c r="F80" s="4"/>
      <c r="G80" s="4"/>
    </row>
    <row r="81" spans="1:7" s="1" customFormat="1" ht="12.75">
      <c r="A81" s="3"/>
      <c r="B81" s="3"/>
      <c r="C81" s="6" t="s">
        <v>103</v>
      </c>
      <c r="D81" s="7">
        <f>D60/223000*100</f>
        <v>-46.54798206278027</v>
      </c>
      <c r="E81" s="7">
        <f>E60/223000*100</f>
        <v>-2.609865470852018</v>
      </c>
      <c r="F81" s="7">
        <f>F60/223000*100</f>
        <v>-55.724215246636774</v>
      </c>
      <c r="G81" s="7">
        <f>G60/223000*100</f>
        <v>-6.330044843049327</v>
      </c>
    </row>
    <row r="82" spans="1:7" s="1" customFormat="1" ht="12.75">
      <c r="A82" s="3"/>
      <c r="B82" s="3"/>
      <c r="C82" s="6" t="s">
        <v>104</v>
      </c>
      <c r="D82" s="7"/>
      <c r="E82" s="5"/>
      <c r="F82" s="4"/>
      <c r="G82" s="5"/>
    </row>
    <row r="83" spans="1:7" s="1" customFormat="1" ht="12.75">
      <c r="A83" s="3"/>
      <c r="B83" s="3"/>
      <c r="C83" s="6" t="s">
        <v>103</v>
      </c>
      <c r="D83" s="5" t="s">
        <v>86</v>
      </c>
      <c r="E83" s="5" t="s">
        <v>86</v>
      </c>
      <c r="F83" s="5" t="s">
        <v>86</v>
      </c>
      <c r="G83" s="5" t="s">
        <v>86</v>
      </c>
    </row>
    <row r="84" spans="1:7" s="1" customFormat="1" ht="12.75">
      <c r="A84" s="8"/>
      <c r="B84" s="8"/>
      <c r="C84" s="9"/>
      <c r="D84" s="10"/>
      <c r="E84" s="9"/>
      <c r="F84" s="9"/>
      <c r="G84" s="11"/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pans="1:2" ht="12.75">
      <c r="A98" s="13"/>
      <c r="B98" s="13"/>
    </row>
    <row r="99" spans="1:2" ht="12.75">
      <c r="A99" s="13"/>
      <c r="B99" s="13"/>
    </row>
    <row r="100" spans="1:2" ht="12.75">
      <c r="A100" s="13"/>
      <c r="B100" s="13"/>
    </row>
  </sheetData>
  <mergeCells count="2">
    <mergeCell ref="D7:E7"/>
    <mergeCell ref="F7:G7"/>
  </mergeCells>
  <printOptions horizontalCentered="1"/>
  <pageMargins left="0" right="0" top="0.27" bottom="0.2" header="0" footer="0.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9"/>
  <sheetViews>
    <sheetView showGridLines="0" tabSelected="1" zoomScaleSheetLayoutView="100" workbookViewId="0" topLeftCell="A1">
      <selection activeCell="E66" sqref="E66"/>
    </sheetView>
  </sheetViews>
  <sheetFormatPr defaultColWidth="9.140625" defaultRowHeight="12.75"/>
  <cols>
    <col min="1" max="1" width="5.57421875" style="15" customWidth="1"/>
    <col min="2" max="2" width="25.57421875" style="15" customWidth="1"/>
    <col min="3" max="3" width="21.140625" style="12" customWidth="1"/>
    <col min="4" max="4" width="12.7109375" style="15" hidden="1" customWidth="1"/>
    <col min="5" max="5" width="20.28125" style="15" customWidth="1"/>
    <col min="6" max="16384" width="9.140625" style="15" customWidth="1"/>
  </cols>
  <sheetData>
    <row r="2" spans="2:5" ht="12.75">
      <c r="B2" s="95"/>
      <c r="C2" s="95"/>
      <c r="D2" s="95"/>
      <c r="E2" s="95"/>
    </row>
    <row r="3" spans="1:5" ht="12.75">
      <c r="A3" s="12"/>
      <c r="B3" s="96"/>
      <c r="C3" s="96"/>
      <c r="D3" s="96"/>
      <c r="E3" s="96"/>
    </row>
    <row r="4" spans="1:5" ht="12.75">
      <c r="A4" s="12"/>
      <c r="B4" s="46"/>
      <c r="D4" s="46"/>
      <c r="E4" s="46"/>
    </row>
    <row r="5" spans="1:5" ht="12.75">
      <c r="A5" s="12"/>
      <c r="B5" s="46"/>
      <c r="D5" s="46"/>
      <c r="E5" s="46"/>
    </row>
    <row r="6" spans="1:4" ht="12.75">
      <c r="A6" s="12"/>
      <c r="C6" s="47" t="s">
        <v>91</v>
      </c>
      <c r="D6" s="48" t="s">
        <v>91</v>
      </c>
    </row>
    <row r="7" ht="13.5" thickBot="1">
      <c r="B7" s="45"/>
    </row>
    <row r="8" spans="3:5" s="45" customFormat="1" ht="12.75">
      <c r="C8" s="63" t="s">
        <v>71</v>
      </c>
      <c r="D8" s="64" t="s">
        <v>71</v>
      </c>
      <c r="E8" s="76" t="s">
        <v>71</v>
      </c>
    </row>
    <row r="9" spans="2:5" s="45" customFormat="1" ht="12.75">
      <c r="B9" s="15"/>
      <c r="C9" s="65" t="s">
        <v>72</v>
      </c>
      <c r="D9" s="49" t="s">
        <v>72</v>
      </c>
      <c r="E9" s="77" t="s">
        <v>73</v>
      </c>
    </row>
    <row r="10" spans="3:5" s="45" customFormat="1" ht="13.5" thickBot="1">
      <c r="C10" s="74" t="s">
        <v>106</v>
      </c>
      <c r="D10" s="75" t="s">
        <v>74</v>
      </c>
      <c r="E10" s="78" t="s">
        <v>75</v>
      </c>
    </row>
    <row r="11" spans="3:5" s="45" customFormat="1" ht="12.75">
      <c r="C11" s="65"/>
      <c r="D11" s="49"/>
      <c r="E11" s="77"/>
    </row>
    <row r="12" spans="3:5" s="45" customFormat="1" ht="12.75">
      <c r="C12" s="66" t="s">
        <v>105</v>
      </c>
      <c r="D12" s="50" t="s">
        <v>100</v>
      </c>
      <c r="E12" s="79" t="s">
        <v>99</v>
      </c>
    </row>
    <row r="13" spans="3:5" s="45" customFormat="1" ht="12.75">
      <c r="C13" s="65"/>
      <c r="E13" s="80"/>
    </row>
    <row r="14" spans="3:5" s="45" customFormat="1" ht="12.75">
      <c r="C14" s="65" t="s">
        <v>5</v>
      </c>
      <c r="D14" s="49" t="s">
        <v>5</v>
      </c>
      <c r="E14" s="77" t="s">
        <v>5</v>
      </c>
    </row>
    <row r="15" spans="1:5" ht="12.75">
      <c r="A15" s="12"/>
      <c r="C15" s="67"/>
      <c r="D15" s="46"/>
      <c r="E15" s="81"/>
    </row>
    <row r="16" spans="1:5" ht="12.75">
      <c r="A16" s="12">
        <v>1</v>
      </c>
      <c r="B16" s="15" t="s">
        <v>51</v>
      </c>
      <c r="C16" s="67">
        <v>337828</v>
      </c>
      <c r="D16" s="51"/>
      <c r="E16" s="82">
        <v>366113</v>
      </c>
    </row>
    <row r="17" spans="1:5" ht="12.75">
      <c r="A17" s="12">
        <v>2</v>
      </c>
      <c r="B17" s="15" t="s">
        <v>52</v>
      </c>
      <c r="C17" s="67"/>
      <c r="D17" s="51"/>
      <c r="E17" s="82"/>
    </row>
    <row r="18" spans="1:5" ht="12.75">
      <c r="A18" s="12">
        <v>3</v>
      </c>
      <c r="B18" s="15" t="s">
        <v>53</v>
      </c>
      <c r="C18" s="67">
        <v>4147</v>
      </c>
      <c r="D18" s="51"/>
      <c r="E18" s="82">
        <v>4147</v>
      </c>
    </row>
    <row r="19" spans="1:5" ht="12.75">
      <c r="A19" s="12">
        <v>4</v>
      </c>
      <c r="B19" s="15" t="s">
        <v>54</v>
      </c>
      <c r="C19" s="67"/>
      <c r="D19" s="51"/>
      <c r="E19" s="82">
        <v>36450</v>
      </c>
    </row>
    <row r="20" spans="1:5" s="53" customFormat="1" ht="12.75">
      <c r="A20" s="49"/>
      <c r="C20" s="67"/>
      <c r="D20" s="54"/>
      <c r="E20" s="83"/>
    </row>
    <row r="21" spans="1:5" ht="12.75">
      <c r="A21" s="15">
        <v>5</v>
      </c>
      <c r="B21" s="15" t="s">
        <v>55</v>
      </c>
      <c r="C21" s="67"/>
      <c r="D21" s="52"/>
      <c r="E21" s="82"/>
    </row>
    <row r="22" spans="2:5" ht="12.75">
      <c r="B22" s="15" t="s">
        <v>56</v>
      </c>
      <c r="C22" s="67">
        <v>288</v>
      </c>
      <c r="D22" s="52"/>
      <c r="E22" s="82">
        <v>292</v>
      </c>
    </row>
    <row r="23" spans="2:5" ht="12.75">
      <c r="B23" s="15" t="s">
        <v>57</v>
      </c>
      <c r="C23" s="67">
        <v>28276</v>
      </c>
      <c r="D23" s="52"/>
      <c r="E23" s="82">
        <v>77733</v>
      </c>
    </row>
    <row r="24" spans="2:5" ht="12.75">
      <c r="B24" s="15" t="s">
        <v>58</v>
      </c>
      <c r="C24" s="67"/>
      <c r="D24" s="52"/>
      <c r="E24" s="82"/>
    </row>
    <row r="25" spans="2:5" ht="12.75">
      <c r="B25" s="15" t="s">
        <v>98</v>
      </c>
      <c r="C25" s="67">
        <v>4942</v>
      </c>
      <c r="D25" s="52"/>
      <c r="E25" s="82">
        <v>2304</v>
      </c>
    </row>
    <row r="26" spans="2:5" ht="12.75">
      <c r="B26" s="37" t="s">
        <v>96</v>
      </c>
      <c r="C26" s="67">
        <v>21080</v>
      </c>
      <c r="D26" s="52"/>
      <c r="E26" s="82">
        <v>3592</v>
      </c>
    </row>
    <row r="27" spans="2:5" ht="12.75">
      <c r="B27" s="37"/>
      <c r="C27" s="68">
        <f>SUM(C22:C26)</f>
        <v>54586</v>
      </c>
      <c r="D27" s="55"/>
      <c r="E27" s="84">
        <f>SUM(E22:E26)</f>
        <v>83921</v>
      </c>
    </row>
    <row r="28" spans="3:5" ht="12.75">
      <c r="C28" s="67"/>
      <c r="D28" s="52"/>
      <c r="E28" s="82"/>
    </row>
    <row r="29" spans="1:5" ht="12.75">
      <c r="A29" s="15">
        <v>6</v>
      </c>
      <c r="B29" s="15" t="s">
        <v>59</v>
      </c>
      <c r="C29" s="67"/>
      <c r="D29" s="52"/>
      <c r="E29" s="82"/>
    </row>
    <row r="30" spans="2:5" ht="12.75">
      <c r="B30" s="56"/>
      <c r="C30" s="67"/>
      <c r="D30" s="52"/>
      <c r="E30" s="85"/>
    </row>
    <row r="31" spans="2:5" ht="12.75">
      <c r="B31" s="15" t="s">
        <v>60</v>
      </c>
      <c r="C31" s="67">
        <v>7397</v>
      </c>
      <c r="D31" s="52"/>
      <c r="E31" s="86">
        <v>4732</v>
      </c>
    </row>
    <row r="32" spans="2:5" ht="12.75">
      <c r="B32" s="15" t="s">
        <v>61</v>
      </c>
      <c r="C32" s="67">
        <v>161952</v>
      </c>
      <c r="D32" s="52"/>
      <c r="E32" s="85">
        <v>121987</v>
      </c>
    </row>
    <row r="33" spans="2:5" ht="12.75">
      <c r="B33" s="15" t="s">
        <v>62</v>
      </c>
      <c r="C33" s="67">
        <v>16548</v>
      </c>
      <c r="D33" s="52"/>
      <c r="E33" s="85">
        <v>18978</v>
      </c>
    </row>
    <row r="34" spans="2:5" ht="12.75">
      <c r="B34" s="56" t="s">
        <v>97</v>
      </c>
      <c r="C34" s="67">
        <v>244</v>
      </c>
      <c r="D34" s="52"/>
      <c r="E34" s="85">
        <v>249</v>
      </c>
    </row>
    <row r="35" spans="3:5" ht="12.75">
      <c r="C35" s="68">
        <f>SUM(C31:C34)</f>
        <v>186141</v>
      </c>
      <c r="D35" s="55"/>
      <c r="E35" s="84">
        <f>SUM(E30:E34)</f>
        <v>145946</v>
      </c>
    </row>
    <row r="36" spans="2:5" ht="12.75">
      <c r="B36" s="37"/>
      <c r="C36" s="67"/>
      <c r="E36" s="81"/>
    </row>
    <row r="37" spans="3:5" ht="12.75">
      <c r="C37" s="67"/>
      <c r="D37" s="52"/>
      <c r="E37" s="82"/>
    </row>
    <row r="38" spans="1:5" ht="12.75">
      <c r="A38" s="15">
        <v>7</v>
      </c>
      <c r="B38" s="15" t="s">
        <v>63</v>
      </c>
      <c r="C38" s="69">
        <f>+C27-C35</f>
        <v>-131555</v>
      </c>
      <c r="D38" s="58"/>
      <c r="E38" s="87">
        <f>E27-E35</f>
        <v>-62025</v>
      </c>
    </row>
    <row r="39" spans="3:5" ht="12.75">
      <c r="C39" s="67"/>
      <c r="D39" s="58"/>
      <c r="E39" s="87"/>
    </row>
    <row r="40" spans="3:5" ht="13.5" thickBot="1">
      <c r="C40" s="70">
        <f>+C38+C16+C17+C18+C19</f>
        <v>210420</v>
      </c>
      <c r="D40" s="59"/>
      <c r="E40" s="88">
        <f>E16+E18+E17+E19+E38</f>
        <v>344685</v>
      </c>
    </row>
    <row r="41" spans="3:5" ht="13.5" thickTop="1">
      <c r="C41" s="67"/>
      <c r="D41" s="52"/>
      <c r="E41" s="82"/>
    </row>
    <row r="42" spans="1:5" ht="12.75">
      <c r="A42" s="15">
        <v>8</v>
      </c>
      <c r="B42" s="15" t="s">
        <v>64</v>
      </c>
      <c r="C42" s="67"/>
      <c r="D42" s="52"/>
      <c r="E42" s="82"/>
    </row>
    <row r="43" spans="2:5" ht="12.75">
      <c r="B43" s="15" t="s">
        <v>65</v>
      </c>
      <c r="C43" s="67">
        <v>111500</v>
      </c>
      <c r="D43" s="52"/>
      <c r="E43" s="82">
        <v>111500</v>
      </c>
    </row>
    <row r="44" spans="2:5" ht="12.75">
      <c r="B44" s="56" t="s">
        <v>66</v>
      </c>
      <c r="C44" s="67"/>
      <c r="D44" s="52"/>
      <c r="E44" s="82"/>
    </row>
    <row r="45" spans="2:5" ht="12.75">
      <c r="B45" s="60" t="s">
        <v>92</v>
      </c>
      <c r="C45" s="67">
        <v>438781</v>
      </c>
      <c r="D45" s="52"/>
      <c r="E45" s="82">
        <v>438781</v>
      </c>
    </row>
    <row r="46" spans="2:5" ht="12.75">
      <c r="B46" s="60" t="s">
        <v>93</v>
      </c>
      <c r="C46" s="67">
        <v>1074</v>
      </c>
      <c r="D46" s="52"/>
      <c r="E46" s="82">
        <v>1326</v>
      </c>
    </row>
    <row r="47" spans="2:5" ht="12.75">
      <c r="B47" s="60" t="s">
        <v>94</v>
      </c>
      <c r="C47" s="71">
        <v>-340935</v>
      </c>
      <c r="D47" s="52"/>
      <c r="E47" s="82">
        <v>-206922</v>
      </c>
    </row>
    <row r="48" spans="3:5" ht="12.75">
      <c r="C48" s="67"/>
      <c r="D48" s="57"/>
      <c r="E48" s="86"/>
    </row>
    <row r="49" spans="3:5" ht="12.75">
      <c r="C49" s="67"/>
      <c r="D49" s="57"/>
      <c r="E49" s="86"/>
    </row>
    <row r="50" spans="1:5" ht="12.75">
      <c r="A50" s="15">
        <v>9</v>
      </c>
      <c r="B50" s="15" t="s">
        <v>67</v>
      </c>
      <c r="C50" s="67"/>
      <c r="D50" s="57"/>
      <c r="E50" s="86" t="s">
        <v>107</v>
      </c>
    </row>
    <row r="51" spans="3:5" ht="12.75">
      <c r="C51" s="67"/>
      <c r="D51" s="57"/>
      <c r="E51" s="86"/>
    </row>
    <row r="52" spans="1:5" ht="12.75">
      <c r="A52" s="15">
        <v>10</v>
      </c>
      <c r="B52" s="15" t="s">
        <v>68</v>
      </c>
      <c r="C52" s="67"/>
      <c r="D52" s="57"/>
      <c r="E52" s="86" t="s">
        <v>107</v>
      </c>
    </row>
    <row r="53" spans="3:5" ht="12.75">
      <c r="C53" s="67"/>
      <c r="D53" s="57"/>
      <c r="E53" s="86"/>
    </row>
    <row r="54" spans="1:5" ht="12.75">
      <c r="A54" s="15">
        <v>11</v>
      </c>
      <c r="B54" s="15" t="s">
        <v>69</v>
      </c>
      <c r="C54" s="67"/>
      <c r="D54" s="57"/>
      <c r="E54" s="86" t="s">
        <v>107</v>
      </c>
    </row>
    <row r="55" spans="3:5" ht="12.75">
      <c r="C55" s="67"/>
      <c r="D55" s="61"/>
      <c r="E55" s="82"/>
    </row>
    <row r="56" spans="3:5" ht="13.5" thickBot="1">
      <c r="C56" s="70">
        <f>SUM(C43:C55)</f>
        <v>210420</v>
      </c>
      <c r="D56" s="59"/>
      <c r="E56" s="88">
        <f>SUM(E43:E48)</f>
        <v>344685</v>
      </c>
    </row>
    <row r="57" spans="3:5" ht="13.5" thickTop="1">
      <c r="C57" s="67"/>
      <c r="D57" s="12"/>
      <c r="E57" s="89"/>
    </row>
    <row r="58" spans="1:5" s="62" customFormat="1" ht="13.5" thickBot="1">
      <c r="A58" s="62">
        <v>12</v>
      </c>
      <c r="B58" s="62" t="s">
        <v>70</v>
      </c>
      <c r="C58" s="72">
        <f>(+C56-C19)/223000*100</f>
        <v>94.35874439461884</v>
      </c>
      <c r="D58" s="73">
        <f>(+D56-D19)/223000*100</f>
        <v>0</v>
      </c>
      <c r="E58" s="90">
        <f>(+E56-E19)/223000*100</f>
        <v>138.2219730941704</v>
      </c>
    </row>
    <row r="59" spans="4:5" ht="12.75">
      <c r="D59" s="52"/>
      <c r="E59" s="52"/>
    </row>
  </sheetData>
  <mergeCells count="2">
    <mergeCell ref="B2:E2"/>
    <mergeCell ref="B3:E3"/>
  </mergeCells>
  <conditionalFormatting sqref="C1:C6 C39 C57:C65536 D57:E57 C8:C26 C28:C34 C36:C37 C41:C46 C48:C55">
    <cfRule type="cellIs" priority="1" dxfId="0" operator="lessThan" stopIfTrue="1">
      <formula>0</formula>
    </cfRule>
  </conditionalFormatting>
  <printOptions horizontalCentered="1"/>
  <pageMargins left="0.25" right="0.25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Department</dc:creator>
  <cp:keywords/>
  <dc:description/>
  <cp:lastModifiedBy>EKRAN</cp:lastModifiedBy>
  <cp:lastPrinted>2001-02-28T11:25:45Z</cp:lastPrinted>
  <dcterms:created xsi:type="dcterms:W3CDTF">1999-09-09T02:41:12Z</dcterms:created>
  <dcterms:modified xsi:type="dcterms:W3CDTF">2001-02-28T11:56:36Z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